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WGP\"/>
    </mc:Choice>
  </mc:AlternateContent>
  <bookViews>
    <workbookView xWindow="0" yWindow="0" windowWidth="13290" windowHeight="7020" tabRatio="808" activeTab="2" xr2:uid="{00000000-000D-0000-FFFF-FFFF00000000}"/>
  </bookViews>
  <sheets>
    <sheet name="Table" sheetId="6" r:id="rId1"/>
    <sheet name="XC" sheetId="17" r:id="rId2"/>
    <sheet name="WGP" sheetId="16" r:id="rId3"/>
    <sheet name="Road-Relay" sheetId="37" r:id="rId4"/>
    <sheet name="Names" sheetId="36" r:id="rId5"/>
  </sheets>
  <definedNames>
    <definedName name="_xlnm._FilterDatabase" localSheetId="3" hidden="1">'Road-Relay'!$CH$6:$CI$34</definedName>
    <definedName name="_xlnm._FilterDatabase" localSheetId="0" hidden="1">Table!$A$6:$BH$134</definedName>
    <definedName name="_xlnm._FilterDatabase" localSheetId="2" hidden="1">WGP!$A$6:$C$46</definedName>
    <definedName name="_xlnm._FilterDatabase" localSheetId="1" hidden="1">XC!$A$3:$L$64</definedName>
  </definedNames>
  <calcPr calcId="171027"/>
</workbook>
</file>

<file path=xl/calcChain.xml><?xml version="1.0" encoding="utf-8"?>
<calcChain xmlns="http://schemas.openxmlformats.org/spreadsheetml/2006/main">
  <c r="L10" i="6" l="1"/>
  <c r="A8" i="16" l="1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7" i="16"/>
  <c r="A4" i="17"/>
  <c r="P31" i="16"/>
  <c r="P33" i="16"/>
  <c r="P46" i="16"/>
  <c r="P34" i="16"/>
  <c r="P24" i="16"/>
  <c r="P22" i="16"/>
  <c r="P37" i="16"/>
  <c r="P45" i="16"/>
  <c r="P44" i="16"/>
  <c r="P15" i="16"/>
  <c r="P16" i="16"/>
  <c r="P18" i="16"/>
  <c r="P25" i="16"/>
  <c r="P42" i="16"/>
  <c r="P12" i="16"/>
  <c r="P10" i="16"/>
  <c r="P38" i="16"/>
  <c r="P11" i="16"/>
  <c r="P28" i="16"/>
  <c r="P19" i="16"/>
  <c r="P29" i="16"/>
  <c r="P30" i="16"/>
  <c r="P9" i="16"/>
  <c r="P14" i="16"/>
  <c r="P13" i="16"/>
  <c r="P27" i="16"/>
  <c r="P26" i="16"/>
  <c r="P17" i="16"/>
  <c r="P36" i="16"/>
  <c r="P23" i="16"/>
  <c r="P21" i="16"/>
  <c r="P8" i="16"/>
  <c r="P7" i="16"/>
  <c r="P43" i="16"/>
  <c r="P41" i="16"/>
  <c r="P35" i="16"/>
  <c r="P40" i="16"/>
  <c r="P39" i="16"/>
  <c r="P32" i="16"/>
  <c r="P20" i="16"/>
  <c r="CS10" i="37" l="1"/>
  <c r="CS11" i="37"/>
  <c r="CS12" i="37"/>
  <c r="CS13" i="37"/>
  <c r="CS14" i="37"/>
  <c r="CS15" i="37"/>
  <c r="CS16" i="37"/>
  <c r="CS17" i="37"/>
  <c r="CS18" i="37"/>
  <c r="CS19" i="37"/>
  <c r="CS20" i="37"/>
  <c r="CS21" i="37"/>
  <c r="CS22" i="37"/>
  <c r="CS23" i="37"/>
  <c r="CS24" i="37"/>
  <c r="CS25" i="37"/>
  <c r="CS26" i="37"/>
  <c r="CS27" i="37"/>
  <c r="CS28" i="37"/>
  <c r="CS29" i="37"/>
  <c r="CS30" i="37"/>
  <c r="CS31" i="37"/>
  <c r="CS32" i="37"/>
  <c r="CS33" i="37"/>
  <c r="CS34" i="37"/>
  <c r="L36" i="6"/>
  <c r="P8" i="37"/>
  <c r="P9" i="37"/>
  <c r="P10" i="37"/>
  <c r="P11" i="37"/>
  <c r="P12" i="37"/>
  <c r="P13" i="37"/>
  <c r="P14" i="37"/>
  <c r="P15" i="37"/>
  <c r="P16" i="37"/>
  <c r="P17" i="37"/>
  <c r="P18" i="37"/>
  <c r="P19" i="37"/>
  <c r="P20" i="37"/>
  <c r="P21" i="37"/>
  <c r="P22" i="37"/>
  <c r="P23" i="37"/>
  <c r="P24" i="37"/>
  <c r="P25" i="37"/>
  <c r="P26" i="37"/>
  <c r="P27" i="37"/>
  <c r="P28" i="37"/>
  <c r="P29" i="37"/>
  <c r="P30" i="37"/>
  <c r="P31" i="37"/>
  <c r="P32" i="37"/>
  <c r="P33" i="37"/>
  <c r="P34" i="37"/>
  <c r="P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7" i="37"/>
  <c r="AR8" i="37"/>
  <c r="AR9" i="37"/>
  <c r="AR10" i="37"/>
  <c r="AR11" i="37"/>
  <c r="AR12" i="37"/>
  <c r="AR13" i="37"/>
  <c r="AR14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29" i="37"/>
  <c r="AR30" i="37"/>
  <c r="AR31" i="37"/>
  <c r="AR32" i="37"/>
  <c r="AR33" i="37"/>
  <c r="AR34" i="37"/>
  <c r="AR7" i="37"/>
  <c r="BF8" i="37"/>
  <c r="BF9" i="37"/>
  <c r="BF10" i="37"/>
  <c r="BF11" i="37"/>
  <c r="BF12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4" i="37"/>
  <c r="BT8" i="37"/>
  <c r="BT9" i="37"/>
  <c r="BT10" i="37"/>
  <c r="BT11" i="37"/>
  <c r="BT12" i="37"/>
  <c r="BT13" i="37"/>
  <c r="BT14" i="37"/>
  <c r="BT15" i="37"/>
  <c r="BT16" i="37"/>
  <c r="BT17" i="37"/>
  <c r="BT18" i="37"/>
  <c r="BT19" i="37"/>
  <c r="BT20" i="37"/>
  <c r="BT21" i="37"/>
  <c r="BT22" i="37"/>
  <c r="BT23" i="37"/>
  <c r="BT24" i="37"/>
  <c r="BT25" i="37"/>
  <c r="BT26" i="37"/>
  <c r="BT27" i="37"/>
  <c r="BT28" i="37"/>
  <c r="BT29" i="37"/>
  <c r="BT30" i="37"/>
  <c r="BT31" i="37"/>
  <c r="BT32" i="37"/>
  <c r="BT33" i="37"/>
  <c r="BT34" i="37"/>
  <c r="BF7" i="37"/>
  <c r="BT7" i="37"/>
  <c r="CH7" i="37"/>
  <c r="CH8" i="37"/>
  <c r="CH9" i="37"/>
  <c r="CH10" i="37"/>
  <c r="CH11" i="37"/>
  <c r="CH12" i="37"/>
  <c r="CH13" i="37"/>
  <c r="CH14" i="37"/>
  <c r="CH15" i="37"/>
  <c r="CH16" i="37"/>
  <c r="CH17" i="37"/>
  <c r="CH18" i="37"/>
  <c r="CH19" i="37"/>
  <c r="CH20" i="37"/>
  <c r="CH21" i="37"/>
  <c r="CH22" i="37"/>
  <c r="CH23" i="37"/>
  <c r="CH24" i="37"/>
  <c r="CH25" i="37"/>
  <c r="CH26" i="37"/>
  <c r="CH27" i="37"/>
  <c r="CH28" i="37"/>
  <c r="CH29" i="37"/>
  <c r="CH30" i="37"/>
  <c r="CH31" i="37"/>
  <c r="CH32" i="37"/>
  <c r="CH33" i="37"/>
  <c r="CH34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7" i="37"/>
  <c r="AG134" i="6" l="1"/>
  <c r="AG133" i="6"/>
  <c r="AG132" i="6"/>
  <c r="AG131" i="6"/>
  <c r="AG130" i="6"/>
  <c r="AG129" i="6"/>
  <c r="AG128" i="6"/>
  <c r="AG127" i="6"/>
  <c r="AG126" i="6"/>
  <c r="AG125" i="6"/>
  <c r="AG124" i="6"/>
  <c r="AG123" i="6"/>
  <c r="AG122" i="6"/>
  <c r="AG121" i="6"/>
  <c r="AG120" i="6"/>
  <c r="AG119" i="6"/>
  <c r="AG118" i="6"/>
  <c r="AG117" i="6"/>
  <c r="AG116" i="6"/>
  <c r="AG115" i="6"/>
  <c r="AG114" i="6"/>
  <c r="AG113" i="6"/>
  <c r="AG112" i="6"/>
  <c r="AG111" i="6"/>
  <c r="AG110" i="6"/>
  <c r="AG109" i="6"/>
  <c r="AG108" i="6"/>
  <c r="AG107" i="6"/>
  <c r="AG106" i="6"/>
  <c r="AG105" i="6"/>
  <c r="AG104" i="6"/>
  <c r="AG103" i="6"/>
  <c r="AG102" i="6"/>
  <c r="AG101" i="6"/>
  <c r="AG100" i="6"/>
  <c r="AG99" i="6"/>
  <c r="AG98" i="6"/>
  <c r="AG97" i="6"/>
  <c r="AG96" i="6"/>
  <c r="AG95" i="6"/>
  <c r="AG94" i="6"/>
  <c r="AG93" i="6"/>
  <c r="AG92" i="6"/>
  <c r="AG91" i="6"/>
  <c r="AG90" i="6"/>
  <c r="AG89" i="6"/>
  <c r="AG88" i="6"/>
  <c r="AG87" i="6"/>
  <c r="AG86" i="6"/>
  <c r="AG85" i="6"/>
  <c r="AG84" i="6"/>
  <c r="AG83" i="6"/>
  <c r="AG82" i="6"/>
  <c r="AG81" i="6"/>
  <c r="AG80" i="6"/>
  <c r="AG79" i="6"/>
  <c r="AG49" i="6"/>
  <c r="AG48" i="6"/>
  <c r="AG47" i="6"/>
  <c r="AG46" i="6"/>
  <c r="AG45" i="6"/>
  <c r="AG44" i="6"/>
  <c r="AG43" i="6"/>
  <c r="AG41" i="6"/>
  <c r="AG40" i="6"/>
  <c r="AG38" i="6"/>
  <c r="AG33" i="6"/>
  <c r="AG32" i="6"/>
  <c r="AG28" i="6"/>
  <c r="AG27" i="6"/>
  <c r="AG26" i="6"/>
  <c r="AG24" i="6"/>
  <c r="AG22" i="6"/>
  <c r="AG18" i="6"/>
  <c r="AG17" i="6"/>
  <c r="AG13" i="6"/>
  <c r="AG11" i="6"/>
  <c r="AG12" i="6"/>
  <c r="AG78" i="6"/>
  <c r="AG77" i="6"/>
  <c r="AG15" i="6"/>
  <c r="AG76" i="6"/>
  <c r="AG9" i="6"/>
  <c r="AG14" i="6"/>
  <c r="AG75" i="6"/>
  <c r="AG74" i="6"/>
  <c r="AG34" i="6"/>
  <c r="AG73" i="6"/>
  <c r="AG20" i="6"/>
  <c r="AG10" i="6"/>
  <c r="AG72" i="6"/>
  <c r="AG71" i="6"/>
  <c r="AG19" i="6"/>
  <c r="AG35" i="6"/>
  <c r="AG70" i="6"/>
  <c r="AG69" i="6"/>
  <c r="AG68" i="6"/>
  <c r="AG67" i="6"/>
  <c r="AG66" i="6"/>
  <c r="AG37" i="6"/>
  <c r="AG65" i="6"/>
  <c r="AG64" i="6"/>
  <c r="AG63" i="6"/>
  <c r="AG16" i="6"/>
  <c r="AG62" i="6"/>
  <c r="AG61" i="6"/>
  <c r="AG60" i="6"/>
  <c r="AG25" i="6"/>
  <c r="AG59" i="6"/>
  <c r="AG58" i="6"/>
  <c r="AG7" i="6"/>
  <c r="AG8" i="6"/>
  <c r="AG57" i="6"/>
  <c r="AG56" i="6"/>
  <c r="AG21" i="6"/>
  <c r="AG55" i="6"/>
  <c r="AG54" i="6"/>
  <c r="AG31" i="6"/>
  <c r="AG30" i="6"/>
  <c r="AG53" i="6"/>
  <c r="AG52" i="6"/>
  <c r="AG29" i="6"/>
  <c r="AG23" i="6"/>
  <c r="AG51" i="6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Y7" i="37"/>
  <c r="AY8" i="37"/>
  <c r="AY9" i="37"/>
  <c r="AY10" i="37"/>
  <c r="AY11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BM7" i="37"/>
  <c r="BM8" i="37"/>
  <c r="BM9" i="37"/>
  <c r="BM10" i="37"/>
  <c r="BM11" i="37"/>
  <c r="BM12" i="37"/>
  <c r="BM13" i="37"/>
  <c r="BM14" i="37"/>
  <c r="BM15" i="37"/>
  <c r="BM16" i="37"/>
  <c r="BM17" i="37"/>
  <c r="BM18" i="37"/>
  <c r="BM19" i="37"/>
  <c r="BM20" i="37"/>
  <c r="BM21" i="37"/>
  <c r="BM22" i="37"/>
  <c r="BM23" i="37"/>
  <c r="BM24" i="37"/>
  <c r="BM25" i="37"/>
  <c r="CA7" i="37"/>
  <c r="CA8" i="37"/>
  <c r="CA9" i="37"/>
  <c r="CA10" i="37"/>
  <c r="CA11" i="37"/>
  <c r="CA12" i="37"/>
  <c r="CA13" i="37"/>
  <c r="CA14" i="37"/>
  <c r="CA15" i="37"/>
  <c r="CA16" i="37"/>
  <c r="CA17" i="37"/>
  <c r="CA18" i="37"/>
  <c r="CA19" i="37"/>
  <c r="CA20" i="37"/>
  <c r="CA21" i="37"/>
  <c r="CA22" i="37"/>
  <c r="CA23" i="37"/>
  <c r="CA24" i="37"/>
  <c r="CA25" i="37"/>
  <c r="CO7" i="37"/>
  <c r="CO8" i="37"/>
  <c r="CO9" i="37"/>
  <c r="CO10" i="37"/>
  <c r="CO11" i="37"/>
  <c r="CO12" i="37"/>
  <c r="CO13" i="37"/>
  <c r="CO14" i="37"/>
  <c r="CO15" i="37"/>
  <c r="CO16" i="37"/>
  <c r="CO17" i="37"/>
  <c r="CO18" i="37"/>
  <c r="CO19" i="37"/>
  <c r="CO20" i="37"/>
  <c r="CO21" i="37"/>
  <c r="CO22" i="37"/>
  <c r="CO23" i="37"/>
  <c r="CO24" i="37"/>
  <c r="CO25" i="37"/>
  <c r="AG50" i="6"/>
  <c r="AF51" i="6"/>
  <c r="AF23" i="6"/>
  <c r="AF29" i="6"/>
  <c r="AF52" i="6"/>
  <c r="AF53" i="6"/>
  <c r="AF30" i="6"/>
  <c r="AF37" i="6"/>
  <c r="AF66" i="6"/>
  <c r="AF67" i="6"/>
  <c r="AF68" i="6"/>
  <c r="AF69" i="6"/>
  <c r="AF70" i="6"/>
  <c r="AF35" i="6"/>
  <c r="AF19" i="6"/>
  <c r="AF71" i="6"/>
  <c r="AF72" i="6"/>
  <c r="AF10" i="6"/>
  <c r="AF20" i="6"/>
  <c r="AF73" i="6"/>
  <c r="AF34" i="6"/>
  <c r="AF74" i="6"/>
  <c r="AF75" i="6"/>
  <c r="AF14" i="6"/>
  <c r="AF9" i="6"/>
  <c r="AF76" i="6"/>
  <c r="AF15" i="6"/>
  <c r="AF77" i="6"/>
  <c r="AF78" i="6"/>
  <c r="AF12" i="6"/>
  <c r="AF36" i="6"/>
  <c r="AF42" i="6"/>
  <c r="AF11" i="6"/>
  <c r="AF13" i="6"/>
  <c r="AF17" i="6"/>
  <c r="AF18" i="6"/>
  <c r="AF22" i="6"/>
  <c r="AF24" i="6"/>
  <c r="AF26" i="6"/>
  <c r="AF27" i="6"/>
  <c r="AF28" i="6"/>
  <c r="AF32" i="6"/>
  <c r="AF33" i="6"/>
  <c r="AF38" i="6"/>
  <c r="AF40" i="6"/>
  <c r="AF41" i="6"/>
  <c r="AF43" i="6"/>
  <c r="AF44" i="6"/>
  <c r="AF45" i="6"/>
  <c r="AF46" i="6"/>
  <c r="AF47" i="6"/>
  <c r="AF48" i="6"/>
  <c r="AF49" i="6"/>
  <c r="AF79" i="6"/>
  <c r="AF80" i="6"/>
  <c r="AF81" i="6"/>
  <c r="AF82" i="6"/>
  <c r="AF83" i="6"/>
  <c r="AF84" i="6"/>
  <c r="AF85" i="6"/>
  <c r="AF86" i="6"/>
  <c r="AF87" i="6"/>
  <c r="AF88" i="6"/>
  <c r="AF89" i="6"/>
  <c r="AF90" i="6"/>
  <c r="AF91" i="6"/>
  <c r="AF92" i="6"/>
  <c r="AF93" i="6"/>
  <c r="AF94" i="6"/>
  <c r="AF95" i="6"/>
  <c r="AF96" i="6"/>
  <c r="AF97" i="6"/>
  <c r="AF98" i="6"/>
  <c r="AF99" i="6"/>
  <c r="AF100" i="6"/>
  <c r="AF101" i="6"/>
  <c r="AF102" i="6"/>
  <c r="AF103" i="6"/>
  <c r="AF104" i="6"/>
  <c r="AF105" i="6"/>
  <c r="AF106" i="6"/>
  <c r="AF107" i="6"/>
  <c r="AF108" i="6"/>
  <c r="AF109" i="6"/>
  <c r="AF110" i="6"/>
  <c r="AF111" i="6"/>
  <c r="AF112" i="6"/>
  <c r="AF113" i="6"/>
  <c r="AF114" i="6"/>
  <c r="AF115" i="6"/>
  <c r="AF116" i="6"/>
  <c r="AF117" i="6"/>
  <c r="AF118" i="6"/>
  <c r="AF119" i="6"/>
  <c r="AF120" i="6"/>
  <c r="AF121" i="6"/>
  <c r="AF122" i="6"/>
  <c r="AF123" i="6"/>
  <c r="AF124" i="6"/>
  <c r="AF125" i="6"/>
  <c r="AF126" i="6"/>
  <c r="AF127" i="6"/>
  <c r="AF128" i="6"/>
  <c r="AF129" i="6"/>
  <c r="AF130" i="6"/>
  <c r="AF131" i="6"/>
  <c r="AF132" i="6"/>
  <c r="AF133" i="6"/>
  <c r="AF134" i="6"/>
  <c r="AF50" i="6"/>
  <c r="AB51" i="6"/>
  <c r="AB23" i="6"/>
  <c r="AB29" i="6"/>
  <c r="AB52" i="6"/>
  <c r="AB53" i="6"/>
  <c r="AB30" i="6"/>
  <c r="AB37" i="6"/>
  <c r="AB66" i="6"/>
  <c r="AB67" i="6"/>
  <c r="AB68" i="6"/>
  <c r="AB69" i="6"/>
  <c r="AB70" i="6"/>
  <c r="AB35" i="6"/>
  <c r="AB19" i="6"/>
  <c r="AB71" i="6"/>
  <c r="AB72" i="6"/>
  <c r="AB10" i="6"/>
  <c r="AB20" i="6"/>
  <c r="AB73" i="6"/>
  <c r="AB34" i="6"/>
  <c r="AB74" i="6"/>
  <c r="AB75" i="6"/>
  <c r="AB14" i="6"/>
  <c r="AB9" i="6"/>
  <c r="AB76" i="6"/>
  <c r="AB15" i="6"/>
  <c r="AB77" i="6"/>
  <c r="AB78" i="6"/>
  <c r="AB12" i="6"/>
  <c r="AB36" i="6"/>
  <c r="AB42" i="6"/>
  <c r="AB11" i="6"/>
  <c r="AB13" i="6"/>
  <c r="AB17" i="6"/>
  <c r="AB18" i="6"/>
  <c r="AB22" i="6"/>
  <c r="AB24" i="6"/>
  <c r="AB26" i="6"/>
  <c r="AB27" i="6"/>
  <c r="AB28" i="6"/>
  <c r="AB32" i="6"/>
  <c r="AB33" i="6"/>
  <c r="AB38" i="6"/>
  <c r="AB40" i="6"/>
  <c r="AB41" i="6"/>
  <c r="AB43" i="6"/>
  <c r="AB44" i="6"/>
  <c r="AB45" i="6"/>
  <c r="AB46" i="6"/>
  <c r="AB47" i="6"/>
  <c r="AB48" i="6"/>
  <c r="AB49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50" i="6"/>
  <c r="X51" i="6"/>
  <c r="X23" i="6"/>
  <c r="X29" i="6"/>
  <c r="X52" i="6"/>
  <c r="X53" i="6"/>
  <c r="X30" i="6"/>
  <c r="X37" i="6"/>
  <c r="X66" i="6"/>
  <c r="X67" i="6"/>
  <c r="X68" i="6"/>
  <c r="X69" i="6"/>
  <c r="X70" i="6"/>
  <c r="X35" i="6"/>
  <c r="X19" i="6"/>
  <c r="X71" i="6"/>
  <c r="X72" i="6"/>
  <c r="X10" i="6"/>
  <c r="X20" i="6"/>
  <c r="X73" i="6"/>
  <c r="X34" i="6"/>
  <c r="X74" i="6"/>
  <c r="X75" i="6"/>
  <c r="X14" i="6"/>
  <c r="X9" i="6"/>
  <c r="X76" i="6"/>
  <c r="X15" i="6"/>
  <c r="X77" i="6"/>
  <c r="X78" i="6"/>
  <c r="X12" i="6"/>
  <c r="X36" i="6"/>
  <c r="X42" i="6"/>
  <c r="X11" i="6"/>
  <c r="X13" i="6"/>
  <c r="X17" i="6"/>
  <c r="X18" i="6"/>
  <c r="X22" i="6"/>
  <c r="X24" i="6"/>
  <c r="X26" i="6"/>
  <c r="X27" i="6"/>
  <c r="X28" i="6"/>
  <c r="X32" i="6"/>
  <c r="X33" i="6"/>
  <c r="X38" i="6"/>
  <c r="X40" i="6"/>
  <c r="X41" i="6"/>
  <c r="X43" i="6"/>
  <c r="X44" i="6"/>
  <c r="X45" i="6"/>
  <c r="X46" i="6"/>
  <c r="X47" i="6"/>
  <c r="X48" i="6"/>
  <c r="X49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50" i="6"/>
  <c r="U51" i="6"/>
  <c r="U23" i="6"/>
  <c r="U29" i="6"/>
  <c r="U52" i="6"/>
  <c r="U53" i="6"/>
  <c r="U30" i="6"/>
  <c r="U37" i="6"/>
  <c r="U66" i="6"/>
  <c r="U67" i="6"/>
  <c r="U68" i="6"/>
  <c r="U69" i="6"/>
  <c r="U70" i="6"/>
  <c r="U35" i="6"/>
  <c r="U19" i="6"/>
  <c r="U71" i="6"/>
  <c r="U72" i="6"/>
  <c r="U10" i="6"/>
  <c r="U20" i="6"/>
  <c r="U73" i="6"/>
  <c r="U34" i="6"/>
  <c r="U74" i="6"/>
  <c r="U75" i="6"/>
  <c r="U14" i="6"/>
  <c r="U9" i="6"/>
  <c r="U76" i="6"/>
  <c r="U15" i="6"/>
  <c r="U77" i="6"/>
  <c r="U78" i="6"/>
  <c r="U12" i="6"/>
  <c r="U36" i="6"/>
  <c r="U42" i="6"/>
  <c r="U11" i="6"/>
  <c r="U13" i="6"/>
  <c r="U17" i="6"/>
  <c r="U18" i="6"/>
  <c r="U22" i="6"/>
  <c r="U24" i="6"/>
  <c r="U26" i="6"/>
  <c r="U27" i="6"/>
  <c r="U28" i="6"/>
  <c r="U32" i="6"/>
  <c r="U33" i="6"/>
  <c r="U38" i="6"/>
  <c r="U40" i="6"/>
  <c r="U41" i="6"/>
  <c r="U43" i="6"/>
  <c r="U44" i="6"/>
  <c r="U45" i="6"/>
  <c r="U46" i="6"/>
  <c r="U47" i="6"/>
  <c r="U48" i="6"/>
  <c r="U49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50" i="6"/>
  <c r="R51" i="6"/>
  <c r="R23" i="6"/>
  <c r="R29" i="6"/>
  <c r="R52" i="6"/>
  <c r="R53" i="6"/>
  <c r="R30" i="6"/>
  <c r="R37" i="6"/>
  <c r="R66" i="6"/>
  <c r="R67" i="6"/>
  <c r="R68" i="6"/>
  <c r="R69" i="6"/>
  <c r="R70" i="6"/>
  <c r="R35" i="6"/>
  <c r="R19" i="6"/>
  <c r="R71" i="6"/>
  <c r="R72" i="6"/>
  <c r="R10" i="6"/>
  <c r="R20" i="6"/>
  <c r="R73" i="6"/>
  <c r="R34" i="6"/>
  <c r="R74" i="6"/>
  <c r="R75" i="6"/>
  <c r="R14" i="6"/>
  <c r="R9" i="6"/>
  <c r="R76" i="6"/>
  <c r="R15" i="6"/>
  <c r="R77" i="6"/>
  <c r="R78" i="6"/>
  <c r="R12" i="6"/>
  <c r="R36" i="6"/>
  <c r="R42" i="6"/>
  <c r="R11" i="6"/>
  <c r="R13" i="6"/>
  <c r="R17" i="6"/>
  <c r="R18" i="6"/>
  <c r="R22" i="6"/>
  <c r="R24" i="6"/>
  <c r="R26" i="6"/>
  <c r="R27" i="6"/>
  <c r="R28" i="6"/>
  <c r="R32" i="6"/>
  <c r="R33" i="6"/>
  <c r="R38" i="6"/>
  <c r="R40" i="6"/>
  <c r="R41" i="6"/>
  <c r="R43" i="6"/>
  <c r="R44" i="6"/>
  <c r="R45" i="6"/>
  <c r="R46" i="6"/>
  <c r="R47" i="6"/>
  <c r="R48" i="6"/>
  <c r="R49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50" i="6"/>
  <c r="P50" i="6"/>
  <c r="P51" i="6"/>
  <c r="P23" i="6"/>
  <c r="P29" i="6"/>
  <c r="P52" i="6"/>
  <c r="P53" i="6"/>
  <c r="P30" i="6"/>
  <c r="P37" i="6"/>
  <c r="P66" i="6"/>
  <c r="P67" i="6"/>
  <c r="P68" i="6"/>
  <c r="P69" i="6"/>
  <c r="P70" i="6"/>
  <c r="P35" i="6"/>
  <c r="P19" i="6"/>
  <c r="P71" i="6"/>
  <c r="P72" i="6"/>
  <c r="P10" i="6"/>
  <c r="P20" i="6"/>
  <c r="P73" i="6"/>
  <c r="P34" i="6"/>
  <c r="P74" i="6"/>
  <c r="P75" i="6"/>
  <c r="P14" i="6"/>
  <c r="P9" i="6"/>
  <c r="P76" i="6"/>
  <c r="P15" i="6"/>
  <c r="P77" i="6"/>
  <c r="P78" i="6"/>
  <c r="P12" i="6"/>
  <c r="P36" i="6"/>
  <c r="P42" i="6"/>
  <c r="P11" i="6"/>
  <c r="P13" i="6"/>
  <c r="P17" i="6"/>
  <c r="P18" i="6"/>
  <c r="P22" i="6"/>
  <c r="P24" i="6"/>
  <c r="P26" i="6"/>
  <c r="P27" i="6"/>
  <c r="P28" i="6"/>
  <c r="P32" i="6"/>
  <c r="P33" i="6"/>
  <c r="P38" i="6"/>
  <c r="P40" i="6"/>
  <c r="P41" i="6"/>
  <c r="P43" i="6"/>
  <c r="P44" i="6"/>
  <c r="P45" i="6"/>
  <c r="P46" i="6"/>
  <c r="P47" i="6"/>
  <c r="P48" i="6"/>
  <c r="P49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O50" i="6"/>
  <c r="K42" i="6" l="1"/>
  <c r="K20" i="6"/>
  <c r="K36" i="6"/>
  <c r="Q20" i="6"/>
  <c r="S20" i="6"/>
  <c r="T20" i="6"/>
  <c r="V20" i="6"/>
  <c r="W20" i="6"/>
  <c r="Y20" i="6"/>
  <c r="Z20" i="6"/>
  <c r="AA20" i="6"/>
  <c r="AC20" i="6"/>
  <c r="AD20" i="6"/>
  <c r="AE20" i="6"/>
  <c r="Q73" i="6"/>
  <c r="S73" i="6"/>
  <c r="T73" i="6"/>
  <c r="V73" i="6"/>
  <c r="W73" i="6"/>
  <c r="Y73" i="6"/>
  <c r="Z73" i="6"/>
  <c r="AA73" i="6"/>
  <c r="AC73" i="6"/>
  <c r="AD73" i="6"/>
  <c r="AE73" i="6"/>
  <c r="Q34" i="6"/>
  <c r="S34" i="6"/>
  <c r="T34" i="6"/>
  <c r="V34" i="6"/>
  <c r="W34" i="6"/>
  <c r="Y34" i="6"/>
  <c r="Z34" i="6"/>
  <c r="AA34" i="6"/>
  <c r="AC34" i="6"/>
  <c r="AD34" i="6"/>
  <c r="AE34" i="6"/>
  <c r="Q74" i="6"/>
  <c r="S74" i="6"/>
  <c r="T74" i="6"/>
  <c r="V74" i="6"/>
  <c r="W74" i="6"/>
  <c r="Y74" i="6"/>
  <c r="Z74" i="6"/>
  <c r="AA74" i="6"/>
  <c r="AC74" i="6"/>
  <c r="AD74" i="6"/>
  <c r="AE74" i="6"/>
  <c r="Q75" i="6"/>
  <c r="S75" i="6"/>
  <c r="T75" i="6"/>
  <c r="V75" i="6"/>
  <c r="W75" i="6"/>
  <c r="Y75" i="6"/>
  <c r="Z75" i="6"/>
  <c r="AA75" i="6"/>
  <c r="AC75" i="6"/>
  <c r="AD75" i="6"/>
  <c r="AE75" i="6"/>
  <c r="Q14" i="6"/>
  <c r="S14" i="6"/>
  <c r="T14" i="6"/>
  <c r="V14" i="6"/>
  <c r="W14" i="6"/>
  <c r="Y14" i="6"/>
  <c r="Z14" i="6"/>
  <c r="AA14" i="6"/>
  <c r="AC14" i="6"/>
  <c r="AD14" i="6"/>
  <c r="AE14" i="6"/>
  <c r="Q9" i="6"/>
  <c r="S9" i="6"/>
  <c r="T9" i="6"/>
  <c r="V9" i="6"/>
  <c r="W9" i="6"/>
  <c r="Y9" i="6"/>
  <c r="Z9" i="6"/>
  <c r="AA9" i="6"/>
  <c r="AC9" i="6"/>
  <c r="AD9" i="6"/>
  <c r="AE9" i="6"/>
  <c r="Q76" i="6"/>
  <c r="S76" i="6"/>
  <c r="T76" i="6"/>
  <c r="V76" i="6"/>
  <c r="W76" i="6"/>
  <c r="Y76" i="6"/>
  <c r="Z76" i="6"/>
  <c r="AA76" i="6"/>
  <c r="AC76" i="6"/>
  <c r="AD76" i="6"/>
  <c r="AE76" i="6"/>
  <c r="Q15" i="6"/>
  <c r="S15" i="6"/>
  <c r="T15" i="6"/>
  <c r="V15" i="6"/>
  <c r="W15" i="6"/>
  <c r="Y15" i="6"/>
  <c r="Z15" i="6"/>
  <c r="AA15" i="6"/>
  <c r="AC15" i="6"/>
  <c r="AD15" i="6"/>
  <c r="AE15" i="6"/>
  <c r="Q77" i="6"/>
  <c r="S77" i="6"/>
  <c r="T77" i="6"/>
  <c r="V77" i="6"/>
  <c r="W77" i="6"/>
  <c r="Y77" i="6"/>
  <c r="Z77" i="6"/>
  <c r="AA77" i="6"/>
  <c r="AC77" i="6"/>
  <c r="AD77" i="6"/>
  <c r="AE77" i="6"/>
  <c r="Q78" i="6"/>
  <c r="S78" i="6"/>
  <c r="T78" i="6"/>
  <c r="V78" i="6"/>
  <c r="W78" i="6"/>
  <c r="Y78" i="6"/>
  <c r="Z78" i="6"/>
  <c r="AA78" i="6"/>
  <c r="AC78" i="6"/>
  <c r="AD78" i="6"/>
  <c r="AE78" i="6"/>
  <c r="Q12" i="6"/>
  <c r="S12" i="6"/>
  <c r="T12" i="6"/>
  <c r="V12" i="6"/>
  <c r="W12" i="6"/>
  <c r="Y12" i="6"/>
  <c r="Z12" i="6"/>
  <c r="AA12" i="6"/>
  <c r="AC12" i="6"/>
  <c r="AD12" i="6"/>
  <c r="AE12" i="6"/>
  <c r="Q21" i="6"/>
  <c r="S21" i="6"/>
  <c r="T21" i="6"/>
  <c r="V21" i="6"/>
  <c r="W21" i="6"/>
  <c r="Y21" i="6"/>
  <c r="Z21" i="6"/>
  <c r="AA21" i="6"/>
  <c r="AC21" i="6"/>
  <c r="AD21" i="6"/>
  <c r="AE21" i="6"/>
  <c r="Q36" i="6"/>
  <c r="S36" i="6"/>
  <c r="T36" i="6"/>
  <c r="V36" i="6"/>
  <c r="W36" i="6"/>
  <c r="Y36" i="6"/>
  <c r="Z36" i="6"/>
  <c r="AA36" i="6"/>
  <c r="AC36" i="6"/>
  <c r="AD36" i="6"/>
  <c r="AE36" i="6"/>
  <c r="Q42" i="6"/>
  <c r="S42" i="6"/>
  <c r="T42" i="6"/>
  <c r="V42" i="6"/>
  <c r="W42" i="6"/>
  <c r="Y42" i="6"/>
  <c r="Z42" i="6"/>
  <c r="AA42" i="6"/>
  <c r="AC42" i="6"/>
  <c r="AD42" i="6"/>
  <c r="AE42" i="6"/>
  <c r="Q11" i="6"/>
  <c r="S11" i="6"/>
  <c r="T11" i="6"/>
  <c r="V11" i="6"/>
  <c r="W11" i="6"/>
  <c r="Y11" i="6"/>
  <c r="Z11" i="6"/>
  <c r="AA11" i="6"/>
  <c r="AC11" i="6"/>
  <c r="AD11" i="6"/>
  <c r="AE11" i="6"/>
  <c r="Q13" i="6"/>
  <c r="S13" i="6"/>
  <c r="T13" i="6"/>
  <c r="V13" i="6"/>
  <c r="W13" i="6"/>
  <c r="Y13" i="6"/>
  <c r="Z13" i="6"/>
  <c r="AA13" i="6"/>
  <c r="AC13" i="6"/>
  <c r="AD13" i="6"/>
  <c r="AE13" i="6"/>
  <c r="Q17" i="6"/>
  <c r="S17" i="6"/>
  <c r="T17" i="6"/>
  <c r="V17" i="6"/>
  <c r="W17" i="6"/>
  <c r="Y17" i="6"/>
  <c r="Z17" i="6"/>
  <c r="AA17" i="6"/>
  <c r="AC17" i="6"/>
  <c r="AD17" i="6"/>
  <c r="AE17" i="6"/>
  <c r="Q18" i="6"/>
  <c r="S18" i="6"/>
  <c r="T18" i="6"/>
  <c r="V18" i="6"/>
  <c r="W18" i="6"/>
  <c r="Y18" i="6"/>
  <c r="Z18" i="6"/>
  <c r="AA18" i="6"/>
  <c r="AC18" i="6"/>
  <c r="AD18" i="6"/>
  <c r="AE18" i="6"/>
  <c r="Q22" i="6"/>
  <c r="S22" i="6"/>
  <c r="T22" i="6"/>
  <c r="V22" i="6"/>
  <c r="W22" i="6"/>
  <c r="Y22" i="6"/>
  <c r="Z22" i="6"/>
  <c r="AA22" i="6"/>
  <c r="AC22" i="6"/>
  <c r="AD22" i="6"/>
  <c r="AE22" i="6"/>
  <c r="Q24" i="6"/>
  <c r="S24" i="6"/>
  <c r="T24" i="6"/>
  <c r="V24" i="6"/>
  <c r="W24" i="6"/>
  <c r="Y24" i="6"/>
  <c r="Z24" i="6"/>
  <c r="AA24" i="6"/>
  <c r="AC24" i="6"/>
  <c r="AD24" i="6"/>
  <c r="AE24" i="6"/>
  <c r="Q26" i="6"/>
  <c r="S26" i="6"/>
  <c r="T26" i="6"/>
  <c r="V26" i="6"/>
  <c r="W26" i="6"/>
  <c r="Y26" i="6"/>
  <c r="Z26" i="6"/>
  <c r="AA26" i="6"/>
  <c r="AC26" i="6"/>
  <c r="AD26" i="6"/>
  <c r="AE26" i="6"/>
  <c r="Q27" i="6"/>
  <c r="S27" i="6"/>
  <c r="T27" i="6"/>
  <c r="V27" i="6"/>
  <c r="W27" i="6"/>
  <c r="Y27" i="6"/>
  <c r="Z27" i="6"/>
  <c r="AA27" i="6"/>
  <c r="AC27" i="6"/>
  <c r="AD27" i="6"/>
  <c r="AE27" i="6"/>
  <c r="Q28" i="6"/>
  <c r="S28" i="6"/>
  <c r="T28" i="6"/>
  <c r="V28" i="6"/>
  <c r="W28" i="6"/>
  <c r="Y28" i="6"/>
  <c r="Z28" i="6"/>
  <c r="AA28" i="6"/>
  <c r="AC28" i="6"/>
  <c r="AD28" i="6"/>
  <c r="AE28" i="6"/>
  <c r="Q32" i="6"/>
  <c r="S32" i="6"/>
  <c r="T32" i="6"/>
  <c r="V32" i="6"/>
  <c r="W32" i="6"/>
  <c r="Y32" i="6"/>
  <c r="Z32" i="6"/>
  <c r="AA32" i="6"/>
  <c r="AC32" i="6"/>
  <c r="AD32" i="6"/>
  <c r="AE32" i="6"/>
  <c r="Q33" i="6"/>
  <c r="S33" i="6"/>
  <c r="T33" i="6"/>
  <c r="V33" i="6"/>
  <c r="W33" i="6"/>
  <c r="Y33" i="6"/>
  <c r="Z33" i="6"/>
  <c r="AA33" i="6"/>
  <c r="AC33" i="6"/>
  <c r="AD33" i="6"/>
  <c r="AE33" i="6"/>
  <c r="Q38" i="6"/>
  <c r="S38" i="6"/>
  <c r="T38" i="6"/>
  <c r="V38" i="6"/>
  <c r="W38" i="6"/>
  <c r="Y38" i="6"/>
  <c r="Z38" i="6"/>
  <c r="AA38" i="6"/>
  <c r="AC38" i="6"/>
  <c r="AD38" i="6"/>
  <c r="AE38" i="6"/>
  <c r="Q40" i="6"/>
  <c r="S40" i="6"/>
  <c r="T40" i="6"/>
  <c r="V40" i="6"/>
  <c r="W40" i="6"/>
  <c r="Y40" i="6"/>
  <c r="Z40" i="6"/>
  <c r="AA40" i="6"/>
  <c r="AC40" i="6"/>
  <c r="AD40" i="6"/>
  <c r="AE40" i="6"/>
  <c r="Q41" i="6"/>
  <c r="S41" i="6"/>
  <c r="T41" i="6"/>
  <c r="V41" i="6"/>
  <c r="W41" i="6"/>
  <c r="Y41" i="6"/>
  <c r="Z41" i="6"/>
  <c r="AA41" i="6"/>
  <c r="AC41" i="6"/>
  <c r="AD41" i="6"/>
  <c r="AE41" i="6"/>
  <c r="Q43" i="6"/>
  <c r="S43" i="6"/>
  <c r="T43" i="6"/>
  <c r="V43" i="6"/>
  <c r="W43" i="6"/>
  <c r="Y43" i="6"/>
  <c r="Z43" i="6"/>
  <c r="AA43" i="6"/>
  <c r="AC43" i="6"/>
  <c r="AD43" i="6"/>
  <c r="AE43" i="6"/>
  <c r="Q44" i="6"/>
  <c r="S44" i="6"/>
  <c r="T44" i="6"/>
  <c r="V44" i="6"/>
  <c r="W44" i="6"/>
  <c r="Y44" i="6"/>
  <c r="Z44" i="6"/>
  <c r="AA44" i="6"/>
  <c r="AC44" i="6"/>
  <c r="AD44" i="6"/>
  <c r="AE44" i="6"/>
  <c r="Q45" i="6"/>
  <c r="S45" i="6"/>
  <c r="T45" i="6"/>
  <c r="V45" i="6"/>
  <c r="W45" i="6"/>
  <c r="Y45" i="6"/>
  <c r="Z45" i="6"/>
  <c r="AA45" i="6"/>
  <c r="AC45" i="6"/>
  <c r="AD45" i="6"/>
  <c r="AE45" i="6"/>
  <c r="Q46" i="6"/>
  <c r="S46" i="6"/>
  <c r="T46" i="6"/>
  <c r="V46" i="6"/>
  <c r="W46" i="6"/>
  <c r="Y46" i="6"/>
  <c r="Z46" i="6"/>
  <c r="AA46" i="6"/>
  <c r="AC46" i="6"/>
  <c r="AD46" i="6"/>
  <c r="AE46" i="6"/>
  <c r="Q47" i="6"/>
  <c r="S47" i="6"/>
  <c r="T47" i="6"/>
  <c r="V47" i="6"/>
  <c r="W47" i="6"/>
  <c r="Y47" i="6"/>
  <c r="Z47" i="6"/>
  <c r="AA47" i="6"/>
  <c r="AC47" i="6"/>
  <c r="AD47" i="6"/>
  <c r="AE47" i="6"/>
  <c r="Q48" i="6"/>
  <c r="S48" i="6"/>
  <c r="T48" i="6"/>
  <c r="V48" i="6"/>
  <c r="W48" i="6"/>
  <c r="Y48" i="6"/>
  <c r="Z48" i="6"/>
  <c r="AA48" i="6"/>
  <c r="AC48" i="6"/>
  <c r="AD48" i="6"/>
  <c r="AE48" i="6"/>
  <c r="Q49" i="6"/>
  <c r="S49" i="6"/>
  <c r="T49" i="6"/>
  <c r="V49" i="6"/>
  <c r="W49" i="6"/>
  <c r="Y49" i="6"/>
  <c r="Z49" i="6"/>
  <c r="AA49" i="6"/>
  <c r="AC49" i="6"/>
  <c r="AD49" i="6"/>
  <c r="AE49" i="6"/>
  <c r="Q79" i="6"/>
  <c r="S79" i="6"/>
  <c r="T79" i="6"/>
  <c r="V79" i="6"/>
  <c r="W79" i="6"/>
  <c r="Y79" i="6"/>
  <c r="Z79" i="6"/>
  <c r="AA79" i="6"/>
  <c r="AC79" i="6"/>
  <c r="AD79" i="6"/>
  <c r="AE79" i="6"/>
  <c r="Q80" i="6"/>
  <c r="S80" i="6"/>
  <c r="T80" i="6"/>
  <c r="V80" i="6"/>
  <c r="W80" i="6"/>
  <c r="Y80" i="6"/>
  <c r="Z80" i="6"/>
  <c r="AA80" i="6"/>
  <c r="AC80" i="6"/>
  <c r="AD80" i="6"/>
  <c r="AE80" i="6"/>
  <c r="Q81" i="6"/>
  <c r="S81" i="6"/>
  <c r="T81" i="6"/>
  <c r="V81" i="6"/>
  <c r="W81" i="6"/>
  <c r="Y81" i="6"/>
  <c r="Z81" i="6"/>
  <c r="AA81" i="6"/>
  <c r="AC81" i="6"/>
  <c r="AD81" i="6"/>
  <c r="AE81" i="6"/>
  <c r="Q82" i="6"/>
  <c r="S82" i="6"/>
  <c r="T82" i="6"/>
  <c r="V82" i="6"/>
  <c r="W82" i="6"/>
  <c r="Y82" i="6"/>
  <c r="Z82" i="6"/>
  <c r="AA82" i="6"/>
  <c r="AC82" i="6"/>
  <c r="AD82" i="6"/>
  <c r="AE82" i="6"/>
  <c r="Q83" i="6"/>
  <c r="S83" i="6"/>
  <c r="T83" i="6"/>
  <c r="V83" i="6"/>
  <c r="W83" i="6"/>
  <c r="Y83" i="6"/>
  <c r="Z83" i="6"/>
  <c r="AA83" i="6"/>
  <c r="AC83" i="6"/>
  <c r="AD83" i="6"/>
  <c r="AE83" i="6"/>
  <c r="Q84" i="6"/>
  <c r="S84" i="6"/>
  <c r="T84" i="6"/>
  <c r="V84" i="6"/>
  <c r="W84" i="6"/>
  <c r="Y84" i="6"/>
  <c r="Z84" i="6"/>
  <c r="AA84" i="6"/>
  <c r="AC84" i="6"/>
  <c r="AD84" i="6"/>
  <c r="AE84" i="6"/>
  <c r="Q85" i="6"/>
  <c r="S85" i="6"/>
  <c r="T85" i="6"/>
  <c r="V85" i="6"/>
  <c r="W85" i="6"/>
  <c r="Y85" i="6"/>
  <c r="Z85" i="6"/>
  <c r="AA85" i="6"/>
  <c r="AC85" i="6"/>
  <c r="AD85" i="6"/>
  <c r="AE85" i="6"/>
  <c r="Q86" i="6"/>
  <c r="S86" i="6"/>
  <c r="T86" i="6"/>
  <c r="V86" i="6"/>
  <c r="W86" i="6"/>
  <c r="Y86" i="6"/>
  <c r="Z86" i="6"/>
  <c r="AA86" i="6"/>
  <c r="AC86" i="6"/>
  <c r="AD86" i="6"/>
  <c r="AE86" i="6"/>
  <c r="Q87" i="6"/>
  <c r="S87" i="6"/>
  <c r="T87" i="6"/>
  <c r="V87" i="6"/>
  <c r="W87" i="6"/>
  <c r="Y87" i="6"/>
  <c r="Z87" i="6"/>
  <c r="AA87" i="6"/>
  <c r="AC87" i="6"/>
  <c r="AD87" i="6"/>
  <c r="AE87" i="6"/>
  <c r="Q88" i="6"/>
  <c r="S88" i="6"/>
  <c r="T88" i="6"/>
  <c r="V88" i="6"/>
  <c r="W88" i="6"/>
  <c r="Y88" i="6"/>
  <c r="Z88" i="6"/>
  <c r="AA88" i="6"/>
  <c r="AC88" i="6"/>
  <c r="AD88" i="6"/>
  <c r="AE88" i="6"/>
  <c r="Q89" i="6"/>
  <c r="S89" i="6"/>
  <c r="T89" i="6"/>
  <c r="V89" i="6"/>
  <c r="W89" i="6"/>
  <c r="Y89" i="6"/>
  <c r="Z89" i="6"/>
  <c r="AA89" i="6"/>
  <c r="AC89" i="6"/>
  <c r="AD89" i="6"/>
  <c r="AE89" i="6"/>
  <c r="Q90" i="6"/>
  <c r="S90" i="6"/>
  <c r="T90" i="6"/>
  <c r="V90" i="6"/>
  <c r="W90" i="6"/>
  <c r="Y90" i="6"/>
  <c r="Z90" i="6"/>
  <c r="AA90" i="6"/>
  <c r="AC90" i="6"/>
  <c r="AD90" i="6"/>
  <c r="AE90" i="6"/>
  <c r="Q91" i="6"/>
  <c r="S91" i="6"/>
  <c r="T91" i="6"/>
  <c r="V91" i="6"/>
  <c r="W91" i="6"/>
  <c r="Y91" i="6"/>
  <c r="Z91" i="6"/>
  <c r="AA91" i="6"/>
  <c r="AC91" i="6"/>
  <c r="AD91" i="6"/>
  <c r="AE91" i="6"/>
  <c r="Q92" i="6"/>
  <c r="S92" i="6"/>
  <c r="T92" i="6"/>
  <c r="V92" i="6"/>
  <c r="W92" i="6"/>
  <c r="Y92" i="6"/>
  <c r="Z92" i="6"/>
  <c r="AA92" i="6"/>
  <c r="AC92" i="6"/>
  <c r="AD92" i="6"/>
  <c r="AE92" i="6"/>
  <c r="Q93" i="6"/>
  <c r="S93" i="6"/>
  <c r="T93" i="6"/>
  <c r="V93" i="6"/>
  <c r="W93" i="6"/>
  <c r="Y93" i="6"/>
  <c r="Z93" i="6"/>
  <c r="AA93" i="6"/>
  <c r="AC93" i="6"/>
  <c r="AD93" i="6"/>
  <c r="AE93" i="6"/>
  <c r="Q94" i="6"/>
  <c r="S94" i="6"/>
  <c r="T94" i="6"/>
  <c r="V94" i="6"/>
  <c r="W94" i="6"/>
  <c r="Y94" i="6"/>
  <c r="Z94" i="6"/>
  <c r="AA94" i="6"/>
  <c r="AC94" i="6"/>
  <c r="AD94" i="6"/>
  <c r="AE94" i="6"/>
  <c r="Q95" i="6"/>
  <c r="S95" i="6"/>
  <c r="T95" i="6"/>
  <c r="V95" i="6"/>
  <c r="W95" i="6"/>
  <c r="Y95" i="6"/>
  <c r="Z95" i="6"/>
  <c r="AA95" i="6"/>
  <c r="AC95" i="6"/>
  <c r="AD95" i="6"/>
  <c r="AE95" i="6"/>
  <c r="Q96" i="6"/>
  <c r="S96" i="6"/>
  <c r="T96" i="6"/>
  <c r="V96" i="6"/>
  <c r="W96" i="6"/>
  <c r="Y96" i="6"/>
  <c r="Z96" i="6"/>
  <c r="AA96" i="6"/>
  <c r="AC96" i="6"/>
  <c r="AD96" i="6"/>
  <c r="AE96" i="6"/>
  <c r="Q97" i="6"/>
  <c r="S97" i="6"/>
  <c r="T97" i="6"/>
  <c r="V97" i="6"/>
  <c r="W97" i="6"/>
  <c r="Y97" i="6"/>
  <c r="Z97" i="6"/>
  <c r="AA97" i="6"/>
  <c r="AC97" i="6"/>
  <c r="AD97" i="6"/>
  <c r="AE97" i="6"/>
  <c r="Q98" i="6"/>
  <c r="S98" i="6"/>
  <c r="T98" i="6"/>
  <c r="V98" i="6"/>
  <c r="W98" i="6"/>
  <c r="Y98" i="6"/>
  <c r="Z98" i="6"/>
  <c r="AA98" i="6"/>
  <c r="AC98" i="6"/>
  <c r="AD98" i="6"/>
  <c r="AE98" i="6"/>
  <c r="Q99" i="6"/>
  <c r="S99" i="6"/>
  <c r="T99" i="6"/>
  <c r="V99" i="6"/>
  <c r="W99" i="6"/>
  <c r="Y99" i="6"/>
  <c r="Z99" i="6"/>
  <c r="AA99" i="6"/>
  <c r="AC99" i="6"/>
  <c r="AD99" i="6"/>
  <c r="AE99" i="6"/>
  <c r="Q100" i="6"/>
  <c r="S100" i="6"/>
  <c r="T100" i="6"/>
  <c r="V100" i="6"/>
  <c r="W100" i="6"/>
  <c r="Y100" i="6"/>
  <c r="Z100" i="6"/>
  <c r="AA100" i="6"/>
  <c r="AC100" i="6"/>
  <c r="AD100" i="6"/>
  <c r="AE100" i="6"/>
  <c r="Q101" i="6"/>
  <c r="S101" i="6"/>
  <c r="T101" i="6"/>
  <c r="V101" i="6"/>
  <c r="W101" i="6"/>
  <c r="Y101" i="6"/>
  <c r="Z101" i="6"/>
  <c r="AA101" i="6"/>
  <c r="AC101" i="6"/>
  <c r="AD101" i="6"/>
  <c r="AE101" i="6"/>
  <c r="Q102" i="6"/>
  <c r="S102" i="6"/>
  <c r="T102" i="6"/>
  <c r="V102" i="6"/>
  <c r="W102" i="6"/>
  <c r="Y102" i="6"/>
  <c r="Z102" i="6"/>
  <c r="AA102" i="6"/>
  <c r="AC102" i="6"/>
  <c r="AD102" i="6"/>
  <c r="AE102" i="6"/>
  <c r="Q103" i="6"/>
  <c r="S103" i="6"/>
  <c r="T103" i="6"/>
  <c r="V103" i="6"/>
  <c r="W103" i="6"/>
  <c r="Y103" i="6"/>
  <c r="Z103" i="6"/>
  <c r="AA103" i="6"/>
  <c r="AC103" i="6"/>
  <c r="AD103" i="6"/>
  <c r="AE103" i="6"/>
  <c r="Q104" i="6"/>
  <c r="S104" i="6"/>
  <c r="T104" i="6"/>
  <c r="V104" i="6"/>
  <c r="W104" i="6"/>
  <c r="Y104" i="6"/>
  <c r="Z104" i="6"/>
  <c r="AA104" i="6"/>
  <c r="AC104" i="6"/>
  <c r="AD104" i="6"/>
  <c r="AE104" i="6"/>
  <c r="Q105" i="6"/>
  <c r="S105" i="6"/>
  <c r="T105" i="6"/>
  <c r="V105" i="6"/>
  <c r="W105" i="6"/>
  <c r="Y105" i="6"/>
  <c r="Z105" i="6"/>
  <c r="AA105" i="6"/>
  <c r="AC105" i="6"/>
  <c r="AD105" i="6"/>
  <c r="AE105" i="6"/>
  <c r="Q106" i="6"/>
  <c r="S106" i="6"/>
  <c r="T106" i="6"/>
  <c r="V106" i="6"/>
  <c r="W106" i="6"/>
  <c r="Y106" i="6"/>
  <c r="Z106" i="6"/>
  <c r="AA106" i="6"/>
  <c r="AC106" i="6"/>
  <c r="AD106" i="6"/>
  <c r="AE106" i="6"/>
  <c r="Q107" i="6"/>
  <c r="S107" i="6"/>
  <c r="T107" i="6"/>
  <c r="V107" i="6"/>
  <c r="W107" i="6"/>
  <c r="Y107" i="6"/>
  <c r="Z107" i="6"/>
  <c r="AA107" i="6"/>
  <c r="AC107" i="6"/>
  <c r="AD107" i="6"/>
  <c r="AE107" i="6"/>
  <c r="Q108" i="6"/>
  <c r="S108" i="6"/>
  <c r="T108" i="6"/>
  <c r="V108" i="6"/>
  <c r="W108" i="6"/>
  <c r="Y108" i="6"/>
  <c r="Z108" i="6"/>
  <c r="AA108" i="6"/>
  <c r="AC108" i="6"/>
  <c r="AD108" i="6"/>
  <c r="AE108" i="6"/>
  <c r="Q109" i="6"/>
  <c r="S109" i="6"/>
  <c r="T109" i="6"/>
  <c r="V109" i="6"/>
  <c r="W109" i="6"/>
  <c r="Y109" i="6"/>
  <c r="Z109" i="6"/>
  <c r="AA109" i="6"/>
  <c r="AC109" i="6"/>
  <c r="AD109" i="6"/>
  <c r="AE109" i="6"/>
  <c r="Q110" i="6"/>
  <c r="S110" i="6"/>
  <c r="T110" i="6"/>
  <c r="V110" i="6"/>
  <c r="W110" i="6"/>
  <c r="Y110" i="6"/>
  <c r="Z110" i="6"/>
  <c r="AA110" i="6"/>
  <c r="AC110" i="6"/>
  <c r="AD110" i="6"/>
  <c r="AE110" i="6"/>
  <c r="Q111" i="6"/>
  <c r="S111" i="6"/>
  <c r="T111" i="6"/>
  <c r="V111" i="6"/>
  <c r="W111" i="6"/>
  <c r="Y111" i="6"/>
  <c r="Z111" i="6"/>
  <c r="AA111" i="6"/>
  <c r="AC111" i="6"/>
  <c r="AD111" i="6"/>
  <c r="AE111" i="6"/>
  <c r="Q112" i="6"/>
  <c r="S112" i="6"/>
  <c r="T112" i="6"/>
  <c r="V112" i="6"/>
  <c r="W112" i="6"/>
  <c r="Y112" i="6"/>
  <c r="Z112" i="6"/>
  <c r="AA112" i="6"/>
  <c r="AC112" i="6"/>
  <c r="AD112" i="6"/>
  <c r="AE112" i="6"/>
  <c r="Q113" i="6"/>
  <c r="S113" i="6"/>
  <c r="T113" i="6"/>
  <c r="V113" i="6"/>
  <c r="W113" i="6"/>
  <c r="Y113" i="6"/>
  <c r="Z113" i="6"/>
  <c r="AA113" i="6"/>
  <c r="AC113" i="6"/>
  <c r="AD113" i="6"/>
  <c r="AE113" i="6"/>
  <c r="Q114" i="6"/>
  <c r="S114" i="6"/>
  <c r="T114" i="6"/>
  <c r="V114" i="6"/>
  <c r="W114" i="6"/>
  <c r="Y114" i="6"/>
  <c r="Z114" i="6"/>
  <c r="AA114" i="6"/>
  <c r="AC114" i="6"/>
  <c r="AD114" i="6"/>
  <c r="AE114" i="6"/>
  <c r="Q115" i="6"/>
  <c r="S115" i="6"/>
  <c r="T115" i="6"/>
  <c r="V115" i="6"/>
  <c r="W115" i="6"/>
  <c r="Y115" i="6"/>
  <c r="Z115" i="6"/>
  <c r="AA115" i="6"/>
  <c r="AC115" i="6"/>
  <c r="AD115" i="6"/>
  <c r="AE115" i="6"/>
  <c r="Q116" i="6"/>
  <c r="S116" i="6"/>
  <c r="T116" i="6"/>
  <c r="V116" i="6"/>
  <c r="W116" i="6"/>
  <c r="Y116" i="6"/>
  <c r="Z116" i="6"/>
  <c r="AA116" i="6"/>
  <c r="AC116" i="6"/>
  <c r="AD116" i="6"/>
  <c r="AE116" i="6"/>
  <c r="Q117" i="6"/>
  <c r="S117" i="6"/>
  <c r="T117" i="6"/>
  <c r="V117" i="6"/>
  <c r="W117" i="6"/>
  <c r="Y117" i="6"/>
  <c r="Z117" i="6"/>
  <c r="AA117" i="6"/>
  <c r="AC117" i="6"/>
  <c r="AD117" i="6"/>
  <c r="AE117" i="6"/>
  <c r="Q118" i="6"/>
  <c r="S118" i="6"/>
  <c r="T118" i="6"/>
  <c r="V118" i="6"/>
  <c r="W118" i="6"/>
  <c r="Y118" i="6"/>
  <c r="Z118" i="6"/>
  <c r="AA118" i="6"/>
  <c r="AC118" i="6"/>
  <c r="AD118" i="6"/>
  <c r="AE118" i="6"/>
  <c r="Q119" i="6"/>
  <c r="S119" i="6"/>
  <c r="T119" i="6"/>
  <c r="V119" i="6"/>
  <c r="W119" i="6"/>
  <c r="Y119" i="6"/>
  <c r="Z119" i="6"/>
  <c r="AA119" i="6"/>
  <c r="AC119" i="6"/>
  <c r="AD119" i="6"/>
  <c r="AE119" i="6"/>
  <c r="Q120" i="6"/>
  <c r="S120" i="6"/>
  <c r="T120" i="6"/>
  <c r="V120" i="6"/>
  <c r="W120" i="6"/>
  <c r="Y120" i="6"/>
  <c r="Z120" i="6"/>
  <c r="AA120" i="6"/>
  <c r="AC120" i="6"/>
  <c r="AD120" i="6"/>
  <c r="AE120" i="6"/>
  <c r="Q121" i="6"/>
  <c r="S121" i="6"/>
  <c r="T121" i="6"/>
  <c r="V121" i="6"/>
  <c r="W121" i="6"/>
  <c r="Y121" i="6"/>
  <c r="Z121" i="6"/>
  <c r="AA121" i="6"/>
  <c r="AC121" i="6"/>
  <c r="AD121" i="6"/>
  <c r="AE121" i="6"/>
  <c r="Q122" i="6"/>
  <c r="S122" i="6"/>
  <c r="T122" i="6"/>
  <c r="V122" i="6"/>
  <c r="W122" i="6"/>
  <c r="Y122" i="6"/>
  <c r="Z122" i="6"/>
  <c r="AA122" i="6"/>
  <c r="AC122" i="6"/>
  <c r="AD122" i="6"/>
  <c r="AE122" i="6"/>
  <c r="Q123" i="6"/>
  <c r="S123" i="6"/>
  <c r="T123" i="6"/>
  <c r="V123" i="6"/>
  <c r="W123" i="6"/>
  <c r="Y123" i="6"/>
  <c r="Z123" i="6"/>
  <c r="AA123" i="6"/>
  <c r="AC123" i="6"/>
  <c r="AD123" i="6"/>
  <c r="AE123" i="6"/>
  <c r="Q124" i="6"/>
  <c r="S124" i="6"/>
  <c r="T124" i="6"/>
  <c r="V124" i="6"/>
  <c r="W124" i="6"/>
  <c r="Y124" i="6"/>
  <c r="Z124" i="6"/>
  <c r="AA124" i="6"/>
  <c r="AC124" i="6"/>
  <c r="AD124" i="6"/>
  <c r="AE124" i="6"/>
  <c r="Q125" i="6"/>
  <c r="S125" i="6"/>
  <c r="T125" i="6"/>
  <c r="V125" i="6"/>
  <c r="W125" i="6"/>
  <c r="Y125" i="6"/>
  <c r="Z125" i="6"/>
  <c r="AA125" i="6"/>
  <c r="AC125" i="6"/>
  <c r="AD125" i="6"/>
  <c r="AE125" i="6"/>
  <c r="Q126" i="6"/>
  <c r="S126" i="6"/>
  <c r="T126" i="6"/>
  <c r="V126" i="6"/>
  <c r="W126" i="6"/>
  <c r="Y126" i="6"/>
  <c r="Z126" i="6"/>
  <c r="AA126" i="6"/>
  <c r="AC126" i="6"/>
  <c r="AD126" i="6"/>
  <c r="AE126" i="6"/>
  <c r="Q127" i="6"/>
  <c r="S127" i="6"/>
  <c r="T127" i="6"/>
  <c r="V127" i="6"/>
  <c r="W127" i="6"/>
  <c r="Y127" i="6"/>
  <c r="Z127" i="6"/>
  <c r="AA127" i="6"/>
  <c r="AC127" i="6"/>
  <c r="AD127" i="6"/>
  <c r="AE127" i="6"/>
  <c r="Q128" i="6"/>
  <c r="S128" i="6"/>
  <c r="T128" i="6"/>
  <c r="V128" i="6"/>
  <c r="W128" i="6"/>
  <c r="Y128" i="6"/>
  <c r="Z128" i="6"/>
  <c r="AA128" i="6"/>
  <c r="AC128" i="6"/>
  <c r="AD128" i="6"/>
  <c r="AE128" i="6"/>
  <c r="Q129" i="6"/>
  <c r="S129" i="6"/>
  <c r="T129" i="6"/>
  <c r="V129" i="6"/>
  <c r="W129" i="6"/>
  <c r="Y129" i="6"/>
  <c r="Z129" i="6"/>
  <c r="AA129" i="6"/>
  <c r="AC129" i="6"/>
  <c r="AD129" i="6"/>
  <c r="AE129" i="6"/>
  <c r="Q130" i="6"/>
  <c r="S130" i="6"/>
  <c r="T130" i="6"/>
  <c r="V130" i="6"/>
  <c r="W130" i="6"/>
  <c r="Y130" i="6"/>
  <c r="Z130" i="6"/>
  <c r="AA130" i="6"/>
  <c r="AC130" i="6"/>
  <c r="AD130" i="6"/>
  <c r="AE130" i="6"/>
  <c r="Q131" i="6"/>
  <c r="S131" i="6"/>
  <c r="T131" i="6"/>
  <c r="V131" i="6"/>
  <c r="W131" i="6"/>
  <c r="Y131" i="6"/>
  <c r="Z131" i="6"/>
  <c r="AA131" i="6"/>
  <c r="AC131" i="6"/>
  <c r="AD131" i="6"/>
  <c r="AE131" i="6"/>
  <c r="Q132" i="6"/>
  <c r="S132" i="6"/>
  <c r="T132" i="6"/>
  <c r="V132" i="6"/>
  <c r="W132" i="6"/>
  <c r="Y132" i="6"/>
  <c r="Z132" i="6"/>
  <c r="AA132" i="6"/>
  <c r="AC132" i="6"/>
  <c r="AD132" i="6"/>
  <c r="AE132" i="6"/>
  <c r="Q133" i="6"/>
  <c r="S133" i="6"/>
  <c r="T133" i="6"/>
  <c r="V133" i="6"/>
  <c r="W133" i="6"/>
  <c r="Y133" i="6"/>
  <c r="Z133" i="6"/>
  <c r="AA133" i="6"/>
  <c r="AC133" i="6"/>
  <c r="AD133" i="6"/>
  <c r="AE133" i="6"/>
  <c r="Q134" i="6"/>
  <c r="S134" i="6"/>
  <c r="T134" i="6"/>
  <c r="V134" i="6"/>
  <c r="W134" i="6"/>
  <c r="Y134" i="6"/>
  <c r="Z134" i="6"/>
  <c r="AA134" i="6"/>
  <c r="AC134" i="6"/>
  <c r="AD134" i="6"/>
  <c r="AE134" i="6"/>
  <c r="L42" i="6"/>
  <c r="L11" i="6"/>
  <c r="L13" i="6"/>
  <c r="L17" i="6"/>
  <c r="L18" i="6"/>
  <c r="L22" i="6"/>
  <c r="L24" i="6"/>
  <c r="L26" i="6"/>
  <c r="L27" i="6"/>
  <c r="L28" i="6"/>
  <c r="L32" i="6"/>
  <c r="L33" i="6"/>
  <c r="L38" i="6"/>
  <c r="L40" i="6"/>
  <c r="L41" i="6"/>
  <c r="L43" i="6"/>
  <c r="L44" i="6"/>
  <c r="L45" i="6"/>
  <c r="L46" i="6"/>
  <c r="L47" i="6"/>
  <c r="L48" i="6"/>
  <c r="L49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N57" i="6"/>
  <c r="N50" i="6"/>
  <c r="N8" i="6"/>
  <c r="N7" i="6"/>
  <c r="N58" i="6"/>
  <c r="N51" i="6"/>
  <c r="N59" i="6"/>
  <c r="N23" i="6"/>
  <c r="N29" i="6"/>
  <c r="N25" i="6"/>
  <c r="N52" i="6"/>
  <c r="N60" i="6"/>
  <c r="N53" i="6"/>
  <c r="N61" i="6"/>
  <c r="N62" i="6"/>
  <c r="N30" i="6"/>
  <c r="N16" i="6"/>
  <c r="N63" i="6"/>
  <c r="N64" i="6"/>
  <c r="N65" i="6"/>
  <c r="N39" i="6"/>
  <c r="N37" i="6"/>
  <c r="N66" i="6"/>
  <c r="N67" i="6"/>
  <c r="N68" i="6"/>
  <c r="N31" i="6"/>
  <c r="N69" i="6"/>
  <c r="N70" i="6"/>
  <c r="N35" i="6"/>
  <c r="N54" i="6"/>
  <c r="N55" i="6"/>
  <c r="N19" i="6"/>
  <c r="N71" i="6"/>
  <c r="N72" i="6"/>
  <c r="N10" i="6"/>
  <c r="N20" i="6"/>
  <c r="N73" i="6"/>
  <c r="N34" i="6"/>
  <c r="N74" i="6"/>
  <c r="N75" i="6"/>
  <c r="N14" i="6"/>
  <c r="N9" i="6"/>
  <c r="N76" i="6"/>
  <c r="N15" i="6"/>
  <c r="N77" i="6"/>
  <c r="N78" i="6"/>
  <c r="N12" i="6"/>
  <c r="N21" i="6"/>
  <c r="N36" i="6"/>
  <c r="N42" i="6"/>
  <c r="N11" i="6"/>
  <c r="N13" i="6"/>
  <c r="N17" i="6"/>
  <c r="N18" i="6"/>
  <c r="N22" i="6"/>
  <c r="N24" i="6"/>
  <c r="N26" i="6"/>
  <c r="N27" i="6"/>
  <c r="N28" i="6"/>
  <c r="N32" i="6"/>
  <c r="N33" i="6"/>
  <c r="N38" i="6"/>
  <c r="N40" i="6"/>
  <c r="N41" i="6"/>
  <c r="N43" i="6"/>
  <c r="N44" i="6"/>
  <c r="N45" i="6"/>
  <c r="N46" i="6"/>
  <c r="N47" i="6"/>
  <c r="N48" i="6"/>
  <c r="N49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L20" i="6"/>
  <c r="L73" i="6"/>
  <c r="L34" i="6"/>
  <c r="L74" i="6"/>
  <c r="L75" i="6"/>
  <c r="L14" i="6"/>
  <c r="L9" i="6"/>
  <c r="L76" i="6"/>
  <c r="L15" i="6"/>
  <c r="L77" i="6"/>
  <c r="L78" i="6"/>
  <c r="L12" i="6"/>
  <c r="L21" i="6"/>
  <c r="A53" i="17"/>
  <c r="A54" i="17"/>
  <c r="A55" i="17"/>
  <c r="A56" i="17"/>
  <c r="A57" i="17"/>
  <c r="A58" i="17"/>
  <c r="A59" i="17"/>
  <c r="A60" i="17"/>
  <c r="A61" i="17"/>
  <c r="A62" i="17"/>
  <c r="A63" i="17"/>
  <c r="A6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I36" i="6" l="1"/>
  <c r="I20" i="6"/>
  <c r="I42" i="6"/>
  <c r="AE57" i="6"/>
  <c r="AE50" i="6"/>
  <c r="AE8" i="6"/>
  <c r="AE7" i="6"/>
  <c r="AE58" i="6"/>
  <c r="AE51" i="6"/>
  <c r="AE59" i="6"/>
  <c r="AE23" i="6"/>
  <c r="AE29" i="6"/>
  <c r="AE25" i="6"/>
  <c r="AE52" i="6"/>
  <c r="AE60" i="6"/>
  <c r="AE53" i="6"/>
  <c r="AE61" i="6"/>
  <c r="AE62" i="6"/>
  <c r="AE30" i="6"/>
  <c r="AE16" i="6"/>
  <c r="AE63" i="6"/>
  <c r="AE64" i="6"/>
  <c r="AE65" i="6"/>
  <c r="AE39" i="6"/>
  <c r="AE37" i="6"/>
  <c r="AE66" i="6"/>
  <c r="AE67" i="6"/>
  <c r="AE68" i="6"/>
  <c r="AE31" i="6"/>
  <c r="AE69" i="6"/>
  <c r="AE70" i="6"/>
  <c r="AE35" i="6"/>
  <c r="AE54" i="6"/>
  <c r="AE55" i="6"/>
  <c r="AE19" i="6"/>
  <c r="AE71" i="6"/>
  <c r="AE72" i="6"/>
  <c r="AE10" i="6"/>
  <c r="AE56" i="6"/>
  <c r="Y56" i="6"/>
  <c r="Y57" i="6"/>
  <c r="Y50" i="6"/>
  <c r="Y8" i="6"/>
  <c r="Y7" i="6"/>
  <c r="Y58" i="6"/>
  <c r="Y51" i="6"/>
  <c r="Y59" i="6"/>
  <c r="Y23" i="6"/>
  <c r="Y29" i="6"/>
  <c r="Y25" i="6"/>
  <c r="Y52" i="6"/>
  <c r="Y60" i="6"/>
  <c r="Y53" i="6"/>
  <c r="Y61" i="6"/>
  <c r="Y62" i="6"/>
  <c r="Y30" i="6"/>
  <c r="Y16" i="6"/>
  <c r="Y63" i="6"/>
  <c r="Y64" i="6"/>
  <c r="Y65" i="6"/>
  <c r="Y39" i="6"/>
  <c r="Y37" i="6"/>
  <c r="Y66" i="6"/>
  <c r="Y67" i="6"/>
  <c r="Y68" i="6"/>
  <c r="Y31" i="6"/>
  <c r="Y69" i="6"/>
  <c r="Y70" i="6"/>
  <c r="Y35" i="6"/>
  <c r="Y54" i="6"/>
  <c r="Y55" i="6"/>
  <c r="Y19" i="6"/>
  <c r="Y71" i="6"/>
  <c r="Y72" i="6"/>
  <c r="Y10" i="6"/>
  <c r="V56" i="6"/>
  <c r="V57" i="6"/>
  <c r="V50" i="6"/>
  <c r="V8" i="6"/>
  <c r="V7" i="6"/>
  <c r="V58" i="6"/>
  <c r="V51" i="6"/>
  <c r="V59" i="6"/>
  <c r="V23" i="6"/>
  <c r="V29" i="6"/>
  <c r="V25" i="6"/>
  <c r="V52" i="6"/>
  <c r="V60" i="6"/>
  <c r="V53" i="6"/>
  <c r="V61" i="6"/>
  <c r="V62" i="6"/>
  <c r="V30" i="6"/>
  <c r="V16" i="6"/>
  <c r="V63" i="6"/>
  <c r="V64" i="6"/>
  <c r="V65" i="6"/>
  <c r="V39" i="6"/>
  <c r="V37" i="6"/>
  <c r="V66" i="6"/>
  <c r="V67" i="6"/>
  <c r="V68" i="6"/>
  <c r="V31" i="6"/>
  <c r="V69" i="6"/>
  <c r="V70" i="6"/>
  <c r="V35" i="6"/>
  <c r="V54" i="6"/>
  <c r="V55" i="6"/>
  <c r="V19" i="6"/>
  <c r="V71" i="6"/>
  <c r="V72" i="6"/>
  <c r="V10" i="6"/>
  <c r="S56" i="6"/>
  <c r="S57" i="6"/>
  <c r="S50" i="6"/>
  <c r="S8" i="6"/>
  <c r="S7" i="6"/>
  <c r="S58" i="6"/>
  <c r="S51" i="6"/>
  <c r="S59" i="6"/>
  <c r="S23" i="6"/>
  <c r="S29" i="6"/>
  <c r="S25" i="6"/>
  <c r="S52" i="6"/>
  <c r="S60" i="6"/>
  <c r="S53" i="6"/>
  <c r="S61" i="6"/>
  <c r="S62" i="6"/>
  <c r="S30" i="6"/>
  <c r="S16" i="6"/>
  <c r="S63" i="6"/>
  <c r="S64" i="6"/>
  <c r="S65" i="6"/>
  <c r="S39" i="6"/>
  <c r="S37" i="6"/>
  <c r="S66" i="6"/>
  <c r="S67" i="6"/>
  <c r="S68" i="6"/>
  <c r="S31" i="6"/>
  <c r="S69" i="6"/>
  <c r="S70" i="6"/>
  <c r="S35" i="6"/>
  <c r="S54" i="6"/>
  <c r="S55" i="6"/>
  <c r="S19" i="6"/>
  <c r="S71" i="6"/>
  <c r="S72" i="6"/>
  <c r="S10" i="6"/>
  <c r="O56" i="6"/>
  <c r="O57" i="6"/>
  <c r="O8" i="6"/>
  <c r="O7" i="6"/>
  <c r="O58" i="6"/>
  <c r="O51" i="6"/>
  <c r="O59" i="6"/>
  <c r="O23" i="6"/>
  <c r="O29" i="6"/>
  <c r="O25" i="6"/>
  <c r="O52" i="6"/>
  <c r="O60" i="6"/>
  <c r="O53" i="6"/>
  <c r="O61" i="6"/>
  <c r="O62" i="6"/>
  <c r="O30" i="6"/>
  <c r="O16" i="6"/>
  <c r="O63" i="6"/>
  <c r="O64" i="6"/>
  <c r="O65" i="6"/>
  <c r="O39" i="6"/>
  <c r="O37" i="6"/>
  <c r="O66" i="6"/>
  <c r="O67" i="6"/>
  <c r="O68" i="6"/>
  <c r="O31" i="6"/>
  <c r="O69" i="6"/>
  <c r="O70" i="6"/>
  <c r="O35" i="6"/>
  <c r="O54" i="6"/>
  <c r="O55" i="6"/>
  <c r="O19" i="6"/>
  <c r="O71" i="6"/>
  <c r="O72" i="6"/>
  <c r="O10" i="6"/>
  <c r="O20" i="6"/>
  <c r="O73" i="6"/>
  <c r="O34" i="6"/>
  <c r="O74" i="6"/>
  <c r="O75" i="6"/>
  <c r="O14" i="6"/>
  <c r="O9" i="6"/>
  <c r="O76" i="6"/>
  <c r="O15" i="6"/>
  <c r="O77" i="6"/>
  <c r="O78" i="6"/>
  <c r="O12" i="6"/>
  <c r="O21" i="6"/>
  <c r="O36" i="6"/>
  <c r="O42" i="6"/>
  <c r="O11" i="6"/>
  <c r="O13" i="6"/>
  <c r="O17" i="6"/>
  <c r="O18" i="6"/>
  <c r="O22" i="6"/>
  <c r="O24" i="6"/>
  <c r="O26" i="6"/>
  <c r="O27" i="6"/>
  <c r="O28" i="6"/>
  <c r="O32" i="6"/>
  <c r="O33" i="6"/>
  <c r="O38" i="6"/>
  <c r="O40" i="6"/>
  <c r="O41" i="6"/>
  <c r="O43" i="6"/>
  <c r="O44" i="6"/>
  <c r="O45" i="6"/>
  <c r="O46" i="6"/>
  <c r="O47" i="6"/>
  <c r="O48" i="6"/>
  <c r="O49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M56" i="6"/>
  <c r="M20" i="6"/>
  <c r="M73" i="6"/>
  <c r="M34" i="6"/>
  <c r="M74" i="6"/>
  <c r="M75" i="6"/>
  <c r="M14" i="6"/>
  <c r="M9" i="6"/>
  <c r="M76" i="6"/>
  <c r="M15" i="6"/>
  <c r="M77" i="6"/>
  <c r="M78" i="6"/>
  <c r="M12" i="6"/>
  <c r="M21" i="6"/>
  <c r="M36" i="6"/>
  <c r="M42" i="6"/>
  <c r="M11" i="6"/>
  <c r="M13" i="6"/>
  <c r="M17" i="6"/>
  <c r="M18" i="6"/>
  <c r="M22" i="6"/>
  <c r="M24" i="6"/>
  <c r="M26" i="6"/>
  <c r="M27" i="6"/>
  <c r="M28" i="6"/>
  <c r="M32" i="6"/>
  <c r="M33" i="6"/>
  <c r="M38" i="6"/>
  <c r="M40" i="6"/>
  <c r="M41" i="6"/>
  <c r="M43" i="6"/>
  <c r="M44" i="6"/>
  <c r="M45" i="6"/>
  <c r="M46" i="6"/>
  <c r="M47" i="6"/>
  <c r="M48" i="6"/>
  <c r="M49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53" i="6"/>
  <c r="M61" i="6"/>
  <c r="M62" i="6"/>
  <c r="M30" i="6"/>
  <c r="M16" i="6"/>
  <c r="M63" i="6"/>
  <c r="M64" i="6"/>
  <c r="M65" i="6"/>
  <c r="M39" i="6"/>
  <c r="M37" i="6"/>
  <c r="M66" i="6"/>
  <c r="M67" i="6"/>
  <c r="M68" i="6"/>
  <c r="M31" i="6"/>
  <c r="M69" i="6"/>
  <c r="M70" i="6"/>
  <c r="M35" i="6"/>
  <c r="M54" i="6"/>
  <c r="M55" i="6"/>
  <c r="M19" i="6"/>
  <c r="M71" i="6"/>
  <c r="M72" i="6"/>
  <c r="M10" i="6"/>
  <c r="M57" i="6"/>
  <c r="M50" i="6"/>
  <c r="M8" i="6"/>
  <c r="M7" i="6"/>
  <c r="M58" i="6"/>
  <c r="M51" i="6"/>
  <c r="M59" i="6"/>
  <c r="M23" i="6"/>
  <c r="M29" i="6"/>
  <c r="M25" i="6"/>
  <c r="M52" i="6"/>
  <c r="M60" i="6"/>
  <c r="L60" i="6"/>
  <c r="K57" i="6" l="1"/>
  <c r="L57" i="6"/>
  <c r="Q57" i="6"/>
  <c r="T57" i="6"/>
  <c r="W57" i="6"/>
  <c r="Z57" i="6"/>
  <c r="AA57" i="6"/>
  <c r="AC57" i="6"/>
  <c r="AD57" i="6"/>
  <c r="K50" i="6"/>
  <c r="L50" i="6"/>
  <c r="Q50" i="6"/>
  <c r="T50" i="6"/>
  <c r="W50" i="6"/>
  <c r="Z50" i="6"/>
  <c r="AA50" i="6"/>
  <c r="AC50" i="6"/>
  <c r="AD50" i="6"/>
  <c r="K8" i="6"/>
  <c r="L8" i="6"/>
  <c r="Q8" i="6"/>
  <c r="T8" i="6"/>
  <c r="W8" i="6"/>
  <c r="Z8" i="6"/>
  <c r="AA8" i="6"/>
  <c r="AC8" i="6"/>
  <c r="AD8" i="6"/>
  <c r="K7" i="6"/>
  <c r="L7" i="6"/>
  <c r="Q7" i="6"/>
  <c r="T7" i="6"/>
  <c r="W7" i="6"/>
  <c r="Z7" i="6"/>
  <c r="AA7" i="6"/>
  <c r="AC7" i="6"/>
  <c r="AD7" i="6"/>
  <c r="K58" i="6"/>
  <c r="L58" i="6"/>
  <c r="Q58" i="6"/>
  <c r="T58" i="6"/>
  <c r="W58" i="6"/>
  <c r="Z58" i="6"/>
  <c r="AA58" i="6"/>
  <c r="AC58" i="6"/>
  <c r="AD58" i="6"/>
  <c r="K51" i="6"/>
  <c r="L51" i="6"/>
  <c r="Q51" i="6"/>
  <c r="T51" i="6"/>
  <c r="W51" i="6"/>
  <c r="Z51" i="6"/>
  <c r="AA51" i="6"/>
  <c r="AC51" i="6"/>
  <c r="AD51" i="6"/>
  <c r="K59" i="6"/>
  <c r="L59" i="6"/>
  <c r="Q59" i="6"/>
  <c r="T59" i="6"/>
  <c r="W59" i="6"/>
  <c r="Z59" i="6"/>
  <c r="AA59" i="6"/>
  <c r="AC59" i="6"/>
  <c r="AD59" i="6"/>
  <c r="K23" i="6"/>
  <c r="L23" i="6"/>
  <c r="Q23" i="6"/>
  <c r="T23" i="6"/>
  <c r="W23" i="6"/>
  <c r="Z23" i="6"/>
  <c r="AA23" i="6"/>
  <c r="AC23" i="6"/>
  <c r="AD23" i="6"/>
  <c r="K29" i="6"/>
  <c r="L29" i="6"/>
  <c r="Q29" i="6"/>
  <c r="T29" i="6"/>
  <c r="W29" i="6"/>
  <c r="Z29" i="6"/>
  <c r="AA29" i="6"/>
  <c r="AC29" i="6"/>
  <c r="AD29" i="6"/>
  <c r="K25" i="6"/>
  <c r="L25" i="6"/>
  <c r="Q25" i="6"/>
  <c r="T25" i="6"/>
  <c r="W25" i="6"/>
  <c r="Z25" i="6"/>
  <c r="AA25" i="6"/>
  <c r="AC25" i="6"/>
  <c r="AD25" i="6"/>
  <c r="K52" i="6"/>
  <c r="L52" i="6"/>
  <c r="Q52" i="6"/>
  <c r="T52" i="6"/>
  <c r="W52" i="6"/>
  <c r="Z52" i="6"/>
  <c r="AA52" i="6"/>
  <c r="AC52" i="6"/>
  <c r="AD52" i="6"/>
  <c r="K60" i="6"/>
  <c r="Q60" i="6"/>
  <c r="T60" i="6"/>
  <c r="W60" i="6"/>
  <c r="Z60" i="6"/>
  <c r="AA60" i="6"/>
  <c r="AC60" i="6"/>
  <c r="AD60" i="6"/>
  <c r="K53" i="6"/>
  <c r="L53" i="6"/>
  <c r="Q53" i="6"/>
  <c r="T53" i="6"/>
  <c r="W53" i="6"/>
  <c r="Z53" i="6"/>
  <c r="AA53" i="6"/>
  <c r="AC53" i="6"/>
  <c r="AD53" i="6"/>
  <c r="K61" i="6"/>
  <c r="L61" i="6"/>
  <c r="Q61" i="6"/>
  <c r="T61" i="6"/>
  <c r="W61" i="6"/>
  <c r="Z61" i="6"/>
  <c r="AA61" i="6"/>
  <c r="AC61" i="6"/>
  <c r="AD61" i="6"/>
  <c r="K62" i="6"/>
  <c r="L62" i="6"/>
  <c r="Q62" i="6"/>
  <c r="T62" i="6"/>
  <c r="W62" i="6"/>
  <c r="Z62" i="6"/>
  <c r="AA62" i="6"/>
  <c r="AC62" i="6"/>
  <c r="AD62" i="6"/>
  <c r="K30" i="6"/>
  <c r="L30" i="6"/>
  <c r="Q30" i="6"/>
  <c r="T30" i="6"/>
  <c r="W30" i="6"/>
  <c r="Z30" i="6"/>
  <c r="AA30" i="6"/>
  <c r="AC30" i="6"/>
  <c r="AD30" i="6"/>
  <c r="K16" i="6"/>
  <c r="L16" i="6"/>
  <c r="Q16" i="6"/>
  <c r="T16" i="6"/>
  <c r="W16" i="6"/>
  <c r="Z16" i="6"/>
  <c r="AA16" i="6"/>
  <c r="AC16" i="6"/>
  <c r="AD16" i="6"/>
  <c r="K63" i="6"/>
  <c r="L63" i="6"/>
  <c r="Q63" i="6"/>
  <c r="T63" i="6"/>
  <c r="W63" i="6"/>
  <c r="Z63" i="6"/>
  <c r="AA63" i="6"/>
  <c r="AC63" i="6"/>
  <c r="AD63" i="6"/>
  <c r="K64" i="6"/>
  <c r="L64" i="6"/>
  <c r="Q64" i="6"/>
  <c r="T64" i="6"/>
  <c r="W64" i="6"/>
  <c r="Z64" i="6"/>
  <c r="AA64" i="6"/>
  <c r="AC64" i="6"/>
  <c r="AD64" i="6"/>
  <c r="K65" i="6"/>
  <c r="L65" i="6"/>
  <c r="Q65" i="6"/>
  <c r="T65" i="6"/>
  <c r="W65" i="6"/>
  <c r="Z65" i="6"/>
  <c r="AA65" i="6"/>
  <c r="AC65" i="6"/>
  <c r="AD65" i="6"/>
  <c r="K39" i="6"/>
  <c r="L39" i="6"/>
  <c r="Q39" i="6"/>
  <c r="T39" i="6"/>
  <c r="W39" i="6"/>
  <c r="Z39" i="6"/>
  <c r="AA39" i="6"/>
  <c r="AC39" i="6"/>
  <c r="AD39" i="6"/>
  <c r="K37" i="6"/>
  <c r="L37" i="6"/>
  <c r="Q37" i="6"/>
  <c r="T37" i="6"/>
  <c r="W37" i="6"/>
  <c r="Z37" i="6"/>
  <c r="AA37" i="6"/>
  <c r="AC37" i="6"/>
  <c r="AD37" i="6"/>
  <c r="K66" i="6"/>
  <c r="L66" i="6"/>
  <c r="Q66" i="6"/>
  <c r="T66" i="6"/>
  <c r="W66" i="6"/>
  <c r="Z66" i="6"/>
  <c r="AA66" i="6"/>
  <c r="AC66" i="6"/>
  <c r="AD66" i="6"/>
  <c r="K67" i="6"/>
  <c r="L67" i="6"/>
  <c r="Q67" i="6"/>
  <c r="T67" i="6"/>
  <c r="W67" i="6"/>
  <c r="Z67" i="6"/>
  <c r="AA67" i="6"/>
  <c r="AC67" i="6"/>
  <c r="AD67" i="6"/>
  <c r="K68" i="6"/>
  <c r="L68" i="6"/>
  <c r="Q68" i="6"/>
  <c r="T68" i="6"/>
  <c r="W68" i="6"/>
  <c r="Z68" i="6"/>
  <c r="AA68" i="6"/>
  <c r="AC68" i="6"/>
  <c r="AD68" i="6"/>
  <c r="K31" i="6"/>
  <c r="L31" i="6"/>
  <c r="Q31" i="6"/>
  <c r="T31" i="6"/>
  <c r="W31" i="6"/>
  <c r="Z31" i="6"/>
  <c r="AA31" i="6"/>
  <c r="AC31" i="6"/>
  <c r="AD31" i="6"/>
  <c r="K69" i="6"/>
  <c r="L69" i="6"/>
  <c r="Q69" i="6"/>
  <c r="T69" i="6"/>
  <c r="W69" i="6"/>
  <c r="Z69" i="6"/>
  <c r="AA69" i="6"/>
  <c r="AC69" i="6"/>
  <c r="AD69" i="6"/>
  <c r="K70" i="6"/>
  <c r="L70" i="6"/>
  <c r="Q70" i="6"/>
  <c r="T70" i="6"/>
  <c r="W70" i="6"/>
  <c r="Z70" i="6"/>
  <c r="AA70" i="6"/>
  <c r="AC70" i="6"/>
  <c r="AD70" i="6"/>
  <c r="K35" i="6"/>
  <c r="L35" i="6"/>
  <c r="Q35" i="6"/>
  <c r="T35" i="6"/>
  <c r="W35" i="6"/>
  <c r="Z35" i="6"/>
  <c r="AA35" i="6"/>
  <c r="AC35" i="6"/>
  <c r="AD35" i="6"/>
  <c r="K54" i="6"/>
  <c r="L54" i="6"/>
  <c r="Q54" i="6"/>
  <c r="T54" i="6"/>
  <c r="W54" i="6"/>
  <c r="Z54" i="6"/>
  <c r="AA54" i="6"/>
  <c r="AC54" i="6"/>
  <c r="AD54" i="6"/>
  <c r="K55" i="6"/>
  <c r="L55" i="6"/>
  <c r="Q55" i="6"/>
  <c r="T55" i="6"/>
  <c r="W55" i="6"/>
  <c r="Z55" i="6"/>
  <c r="AA55" i="6"/>
  <c r="AC55" i="6"/>
  <c r="AD55" i="6"/>
  <c r="K19" i="6"/>
  <c r="L19" i="6"/>
  <c r="Q19" i="6"/>
  <c r="T19" i="6"/>
  <c r="W19" i="6"/>
  <c r="Z19" i="6"/>
  <c r="AA19" i="6"/>
  <c r="AC19" i="6"/>
  <c r="AD19" i="6"/>
  <c r="K71" i="6"/>
  <c r="L71" i="6"/>
  <c r="Q71" i="6"/>
  <c r="T71" i="6"/>
  <c r="W71" i="6"/>
  <c r="Z71" i="6"/>
  <c r="AA71" i="6"/>
  <c r="AC71" i="6"/>
  <c r="AD71" i="6"/>
  <c r="K72" i="6"/>
  <c r="L72" i="6"/>
  <c r="Q72" i="6"/>
  <c r="T72" i="6"/>
  <c r="W72" i="6"/>
  <c r="Z72" i="6"/>
  <c r="AA72" i="6"/>
  <c r="AC72" i="6"/>
  <c r="AD72" i="6"/>
  <c r="K10" i="6"/>
  <c r="Q10" i="6"/>
  <c r="T10" i="6"/>
  <c r="W10" i="6"/>
  <c r="Z10" i="6"/>
  <c r="AA10" i="6"/>
  <c r="AC10" i="6"/>
  <c r="AD10" i="6"/>
  <c r="L56" i="6"/>
  <c r="K56" i="6"/>
  <c r="I19" i="6" l="1"/>
  <c r="I52" i="6"/>
  <c r="I8" i="6"/>
  <c r="I70" i="6"/>
  <c r="I67" i="6"/>
  <c r="I10" i="6"/>
  <c r="I71" i="6"/>
  <c r="I35" i="6"/>
  <c r="I68" i="6"/>
  <c r="I39" i="6"/>
  <c r="BF39" i="6" s="1"/>
  <c r="I16" i="6"/>
  <c r="I53" i="6"/>
  <c r="I60" i="6"/>
  <c r="I23" i="6"/>
  <c r="I7" i="6"/>
  <c r="I30" i="6"/>
  <c r="I55" i="6"/>
  <c r="I69" i="6"/>
  <c r="I66" i="6"/>
  <c r="I64" i="6"/>
  <c r="I62" i="6"/>
  <c r="I25" i="6"/>
  <c r="I51" i="6"/>
  <c r="I50" i="6"/>
  <c r="I65" i="6"/>
  <c r="I59" i="6"/>
  <c r="I72" i="6"/>
  <c r="I54" i="6"/>
  <c r="I31" i="6"/>
  <c r="I37" i="6"/>
  <c r="I63" i="6"/>
  <c r="I61" i="6"/>
  <c r="I29" i="6"/>
  <c r="I58" i="6"/>
  <c r="I57" i="6"/>
  <c r="BF36" i="6"/>
  <c r="BF31" i="6"/>
  <c r="AD56" i="6"/>
  <c r="AC56" i="6"/>
  <c r="AA56" i="6"/>
  <c r="Z56" i="6"/>
  <c r="W56" i="6"/>
  <c r="T56" i="6"/>
  <c r="Q56" i="6"/>
  <c r="N56" i="6"/>
  <c r="K73" i="6"/>
  <c r="I73" i="6" s="1"/>
  <c r="K34" i="6"/>
  <c r="I34" i="6" s="1"/>
  <c r="K74" i="6"/>
  <c r="I74" i="6" s="1"/>
  <c r="K75" i="6"/>
  <c r="I75" i="6" s="1"/>
  <c r="K14" i="6"/>
  <c r="I14" i="6" s="1"/>
  <c r="K9" i="6"/>
  <c r="I9" i="6" s="1"/>
  <c r="K76" i="6"/>
  <c r="I76" i="6" s="1"/>
  <c r="K15" i="6"/>
  <c r="I15" i="6" s="1"/>
  <c r="K77" i="6"/>
  <c r="I77" i="6" s="1"/>
  <c r="K78" i="6"/>
  <c r="I78" i="6" s="1"/>
  <c r="K12" i="6"/>
  <c r="I12" i="6" s="1"/>
  <c r="K21" i="6"/>
  <c r="I21" i="6" s="1"/>
  <c r="K11" i="6"/>
  <c r="I11" i="6" s="1"/>
  <c r="K13" i="6"/>
  <c r="I13" i="6" s="1"/>
  <c r="K17" i="6"/>
  <c r="I17" i="6" s="1"/>
  <c r="K18" i="6"/>
  <c r="I18" i="6" s="1"/>
  <c r="K22" i="6"/>
  <c r="I22" i="6" s="1"/>
  <c r="K24" i="6"/>
  <c r="I24" i="6" s="1"/>
  <c r="K26" i="6"/>
  <c r="I26" i="6" s="1"/>
  <c r="K27" i="6"/>
  <c r="I27" i="6" s="1"/>
  <c r="K28" i="6"/>
  <c r="I28" i="6" s="1"/>
  <c r="K32" i="6"/>
  <c r="I32" i="6" s="1"/>
  <c r="K33" i="6"/>
  <c r="I33" i="6" s="1"/>
  <c r="K38" i="6"/>
  <c r="I38" i="6" s="1"/>
  <c r="K40" i="6"/>
  <c r="I40" i="6" s="1"/>
  <c r="K41" i="6"/>
  <c r="I41" i="6" s="1"/>
  <c r="K43" i="6"/>
  <c r="I43" i="6" s="1"/>
  <c r="BF43" i="6" s="1"/>
  <c r="K44" i="6"/>
  <c r="I44" i="6" s="1"/>
  <c r="K45" i="6"/>
  <c r="I45" i="6" s="1"/>
  <c r="K46" i="6"/>
  <c r="I46" i="6" s="1"/>
  <c r="K47" i="6"/>
  <c r="I47" i="6" s="1"/>
  <c r="K48" i="6"/>
  <c r="I48" i="6" s="1"/>
  <c r="K49" i="6"/>
  <c r="I49" i="6" s="1"/>
  <c r="K79" i="6"/>
  <c r="I79" i="6" s="1"/>
  <c r="K80" i="6"/>
  <c r="I80" i="6" s="1"/>
  <c r="K81" i="6"/>
  <c r="I81" i="6" s="1"/>
  <c r="K82" i="6"/>
  <c r="I82" i="6" s="1"/>
  <c r="K83" i="6"/>
  <c r="I83" i="6" s="1"/>
  <c r="K84" i="6"/>
  <c r="I84" i="6" s="1"/>
  <c r="K85" i="6"/>
  <c r="I85" i="6" s="1"/>
  <c r="K86" i="6"/>
  <c r="I86" i="6" s="1"/>
  <c r="K87" i="6"/>
  <c r="I87" i="6" s="1"/>
  <c r="K88" i="6"/>
  <c r="I88" i="6" s="1"/>
  <c r="K89" i="6"/>
  <c r="I89" i="6" s="1"/>
  <c r="K90" i="6"/>
  <c r="I90" i="6" s="1"/>
  <c r="K91" i="6"/>
  <c r="I91" i="6" s="1"/>
  <c r="K92" i="6"/>
  <c r="I92" i="6" s="1"/>
  <c r="K93" i="6"/>
  <c r="I93" i="6" s="1"/>
  <c r="K94" i="6"/>
  <c r="I94" i="6" s="1"/>
  <c r="K95" i="6"/>
  <c r="I95" i="6" s="1"/>
  <c r="K96" i="6"/>
  <c r="I96" i="6" s="1"/>
  <c r="K97" i="6"/>
  <c r="I97" i="6" s="1"/>
  <c r="K98" i="6"/>
  <c r="I98" i="6" s="1"/>
  <c r="K99" i="6"/>
  <c r="I99" i="6" s="1"/>
  <c r="K100" i="6"/>
  <c r="I100" i="6" s="1"/>
  <c r="K101" i="6"/>
  <c r="I101" i="6" s="1"/>
  <c r="K102" i="6"/>
  <c r="I102" i="6" s="1"/>
  <c r="K103" i="6"/>
  <c r="I103" i="6" s="1"/>
  <c r="K104" i="6"/>
  <c r="I104" i="6" s="1"/>
  <c r="K105" i="6"/>
  <c r="I105" i="6" s="1"/>
  <c r="K106" i="6"/>
  <c r="I106" i="6" s="1"/>
  <c r="K107" i="6"/>
  <c r="I107" i="6" s="1"/>
  <c r="K108" i="6"/>
  <c r="I108" i="6" s="1"/>
  <c r="K109" i="6"/>
  <c r="I109" i="6" s="1"/>
  <c r="K110" i="6"/>
  <c r="I110" i="6" s="1"/>
  <c r="K111" i="6"/>
  <c r="I111" i="6" s="1"/>
  <c r="K112" i="6"/>
  <c r="I112" i="6" s="1"/>
  <c r="K113" i="6"/>
  <c r="I113" i="6" s="1"/>
  <c r="K114" i="6"/>
  <c r="I114" i="6" s="1"/>
  <c r="K115" i="6"/>
  <c r="I115" i="6" s="1"/>
  <c r="K116" i="6"/>
  <c r="I116" i="6" s="1"/>
  <c r="K117" i="6"/>
  <c r="I117" i="6" s="1"/>
  <c r="K118" i="6"/>
  <c r="I118" i="6" s="1"/>
  <c r="K119" i="6"/>
  <c r="I119" i="6" s="1"/>
  <c r="K120" i="6"/>
  <c r="I120" i="6" s="1"/>
  <c r="K121" i="6"/>
  <c r="I121" i="6" s="1"/>
  <c r="K122" i="6"/>
  <c r="I122" i="6" s="1"/>
  <c r="K123" i="6"/>
  <c r="I123" i="6" s="1"/>
  <c r="K124" i="6"/>
  <c r="I124" i="6" s="1"/>
  <c r="K125" i="6"/>
  <c r="I125" i="6" s="1"/>
  <c r="K126" i="6"/>
  <c r="I126" i="6" s="1"/>
  <c r="K127" i="6"/>
  <c r="I127" i="6" s="1"/>
  <c r="K128" i="6"/>
  <c r="I128" i="6" s="1"/>
  <c r="K129" i="6"/>
  <c r="I129" i="6" s="1"/>
  <c r="K130" i="6"/>
  <c r="I130" i="6" s="1"/>
  <c r="K131" i="6"/>
  <c r="I131" i="6" s="1"/>
  <c r="K132" i="6"/>
  <c r="I132" i="6" s="1"/>
  <c r="K133" i="6"/>
  <c r="I133" i="6" s="1"/>
  <c r="K134" i="6"/>
  <c r="I134" i="6" s="1"/>
  <c r="AI11" i="6"/>
  <c r="AJ11" i="6"/>
  <c r="AK11" i="6"/>
  <c r="AL11" i="6"/>
  <c r="AM11" i="6"/>
  <c r="AN11" i="6"/>
  <c r="AS11" i="6"/>
  <c r="AT11" i="6"/>
  <c r="AU11" i="6"/>
  <c r="AV11" i="6"/>
  <c r="AW11" i="6"/>
  <c r="AX11" i="6"/>
  <c r="AY11" i="6"/>
  <c r="AI12" i="6"/>
  <c r="AJ12" i="6"/>
  <c r="AK12" i="6"/>
  <c r="AL12" i="6"/>
  <c r="AM12" i="6"/>
  <c r="AN12" i="6"/>
  <c r="AS12" i="6"/>
  <c r="AT12" i="6"/>
  <c r="AU12" i="6"/>
  <c r="AV12" i="6"/>
  <c r="AW12" i="6"/>
  <c r="AX12" i="6"/>
  <c r="AY12" i="6"/>
  <c r="AI13" i="6"/>
  <c r="AJ13" i="6"/>
  <c r="AK13" i="6"/>
  <c r="AL13" i="6"/>
  <c r="AM13" i="6"/>
  <c r="AN13" i="6"/>
  <c r="AS13" i="6"/>
  <c r="AT13" i="6"/>
  <c r="AU13" i="6"/>
  <c r="AV13" i="6"/>
  <c r="AW13" i="6"/>
  <c r="AX13" i="6"/>
  <c r="AY13" i="6"/>
  <c r="AI14" i="6"/>
  <c r="AJ14" i="6"/>
  <c r="AK14" i="6"/>
  <c r="AL14" i="6"/>
  <c r="AM14" i="6"/>
  <c r="AN14" i="6"/>
  <c r="AS14" i="6"/>
  <c r="AT14" i="6"/>
  <c r="AU14" i="6"/>
  <c r="AV14" i="6"/>
  <c r="AW14" i="6"/>
  <c r="AX14" i="6"/>
  <c r="AY14" i="6"/>
  <c r="AI15" i="6"/>
  <c r="AJ15" i="6"/>
  <c r="AK15" i="6"/>
  <c r="AL15" i="6"/>
  <c r="AM15" i="6"/>
  <c r="AN15" i="6"/>
  <c r="AS15" i="6"/>
  <c r="AT15" i="6"/>
  <c r="AU15" i="6"/>
  <c r="AV15" i="6"/>
  <c r="AW15" i="6"/>
  <c r="AX15" i="6"/>
  <c r="AY15" i="6"/>
  <c r="AI16" i="6"/>
  <c r="AJ16" i="6"/>
  <c r="AK16" i="6"/>
  <c r="AL16" i="6"/>
  <c r="AM16" i="6"/>
  <c r="AN16" i="6"/>
  <c r="AY16" i="6"/>
  <c r="AI17" i="6"/>
  <c r="AJ17" i="6"/>
  <c r="AK17" i="6"/>
  <c r="AL17" i="6"/>
  <c r="AM17" i="6"/>
  <c r="AN17" i="6"/>
  <c r="AI18" i="6"/>
  <c r="AJ18" i="6"/>
  <c r="AK18" i="6"/>
  <c r="AL18" i="6"/>
  <c r="AM18" i="6"/>
  <c r="AN18" i="6"/>
  <c r="AI19" i="6"/>
  <c r="AJ19" i="6"/>
  <c r="AK19" i="6"/>
  <c r="AL19" i="6"/>
  <c r="AM19" i="6"/>
  <c r="AN19" i="6"/>
  <c r="AI20" i="6"/>
  <c r="AJ20" i="6"/>
  <c r="AK20" i="6"/>
  <c r="AL20" i="6"/>
  <c r="AM20" i="6"/>
  <c r="AN20" i="6"/>
  <c r="AI21" i="6"/>
  <c r="AJ21" i="6"/>
  <c r="AK21" i="6"/>
  <c r="AL21" i="6"/>
  <c r="AM21" i="6"/>
  <c r="AN21" i="6"/>
  <c r="AI22" i="6"/>
  <c r="AJ22" i="6"/>
  <c r="AK22" i="6"/>
  <c r="AL22" i="6"/>
  <c r="AM22" i="6"/>
  <c r="AN22" i="6"/>
  <c r="AI23" i="6"/>
  <c r="AJ23" i="6"/>
  <c r="AK23" i="6"/>
  <c r="AL23" i="6"/>
  <c r="AM23" i="6"/>
  <c r="AN23" i="6"/>
  <c r="AI24" i="6"/>
  <c r="AJ24" i="6"/>
  <c r="AK24" i="6"/>
  <c r="AL24" i="6"/>
  <c r="AM24" i="6"/>
  <c r="AN24" i="6"/>
  <c r="AI25" i="6"/>
  <c r="AJ25" i="6"/>
  <c r="AK25" i="6"/>
  <c r="AL25" i="6"/>
  <c r="AM25" i="6"/>
  <c r="AN25" i="6"/>
  <c r="AI26" i="6"/>
  <c r="AJ26" i="6"/>
  <c r="AK26" i="6"/>
  <c r="AL26" i="6"/>
  <c r="AM26" i="6"/>
  <c r="AN26" i="6"/>
  <c r="AI27" i="6"/>
  <c r="AJ27" i="6"/>
  <c r="AK27" i="6"/>
  <c r="AL27" i="6"/>
  <c r="AM27" i="6"/>
  <c r="AN27" i="6"/>
  <c r="AI28" i="6"/>
  <c r="AJ28" i="6"/>
  <c r="AK28" i="6"/>
  <c r="AL28" i="6"/>
  <c r="AM28" i="6"/>
  <c r="AN28" i="6"/>
  <c r="AI29" i="6"/>
  <c r="AJ29" i="6"/>
  <c r="AK29" i="6"/>
  <c r="AL29" i="6"/>
  <c r="AM29" i="6"/>
  <c r="AN29" i="6"/>
  <c r="AI30" i="6"/>
  <c r="AJ30" i="6"/>
  <c r="AK30" i="6"/>
  <c r="AL30" i="6"/>
  <c r="AM30" i="6"/>
  <c r="AN30" i="6"/>
  <c r="AI31" i="6"/>
  <c r="AJ31" i="6"/>
  <c r="AK31" i="6"/>
  <c r="AL31" i="6"/>
  <c r="AM31" i="6"/>
  <c r="AN31" i="6"/>
  <c r="AI32" i="6"/>
  <c r="AJ32" i="6"/>
  <c r="AK32" i="6"/>
  <c r="AL32" i="6"/>
  <c r="AM32" i="6"/>
  <c r="AN32" i="6"/>
  <c r="AI33" i="6"/>
  <c r="AJ33" i="6"/>
  <c r="AK33" i="6"/>
  <c r="AL33" i="6"/>
  <c r="AM33" i="6"/>
  <c r="AN33" i="6"/>
  <c r="AI34" i="6"/>
  <c r="AJ34" i="6"/>
  <c r="AK34" i="6"/>
  <c r="AL34" i="6"/>
  <c r="AM34" i="6"/>
  <c r="AN34" i="6"/>
  <c r="AI8" i="6"/>
  <c r="AJ8" i="6"/>
  <c r="AK8" i="6"/>
  <c r="AL8" i="6"/>
  <c r="AM8" i="6"/>
  <c r="AN8" i="6"/>
  <c r="AI35" i="6"/>
  <c r="AJ35" i="6"/>
  <c r="AK35" i="6"/>
  <c r="AL35" i="6"/>
  <c r="AM35" i="6"/>
  <c r="AN35" i="6"/>
  <c r="AS35" i="6"/>
  <c r="AT35" i="6"/>
  <c r="AU35" i="6"/>
  <c r="AV35" i="6"/>
  <c r="AW35" i="6"/>
  <c r="AX35" i="6"/>
  <c r="AY35" i="6"/>
  <c r="AI36" i="6"/>
  <c r="AJ36" i="6"/>
  <c r="AK36" i="6"/>
  <c r="AL36" i="6"/>
  <c r="AM36" i="6"/>
  <c r="AN36" i="6"/>
  <c r="AS36" i="6"/>
  <c r="AT36" i="6"/>
  <c r="AU36" i="6"/>
  <c r="AV36" i="6"/>
  <c r="AW36" i="6"/>
  <c r="AX36" i="6"/>
  <c r="AI37" i="6"/>
  <c r="AJ37" i="6"/>
  <c r="AK37" i="6"/>
  <c r="AL37" i="6"/>
  <c r="AM37" i="6"/>
  <c r="AN37" i="6"/>
  <c r="AS37" i="6"/>
  <c r="AT37" i="6"/>
  <c r="AU37" i="6"/>
  <c r="AV37" i="6"/>
  <c r="AW37" i="6"/>
  <c r="AX37" i="6"/>
  <c r="AY37" i="6"/>
  <c r="AI38" i="6"/>
  <c r="AJ38" i="6"/>
  <c r="AK38" i="6"/>
  <c r="AL38" i="6"/>
  <c r="AM38" i="6"/>
  <c r="AN38" i="6"/>
  <c r="AS38" i="6"/>
  <c r="AT38" i="6"/>
  <c r="AU38" i="6"/>
  <c r="AV38" i="6"/>
  <c r="AW38" i="6"/>
  <c r="AX38" i="6"/>
  <c r="AY38" i="6"/>
  <c r="AI39" i="6"/>
  <c r="AJ39" i="6"/>
  <c r="AK39" i="6"/>
  <c r="AL39" i="6"/>
  <c r="AM39" i="6"/>
  <c r="AN39" i="6"/>
  <c r="AI40" i="6"/>
  <c r="AJ40" i="6"/>
  <c r="AK40" i="6"/>
  <c r="AL40" i="6"/>
  <c r="AM40" i="6"/>
  <c r="AN40" i="6"/>
  <c r="AS40" i="6"/>
  <c r="AT40" i="6"/>
  <c r="AU40" i="6"/>
  <c r="AV40" i="6"/>
  <c r="AW40" i="6"/>
  <c r="AX40" i="6"/>
  <c r="AY40" i="6"/>
  <c r="AI41" i="6"/>
  <c r="AJ41" i="6"/>
  <c r="AK41" i="6"/>
  <c r="AL41" i="6"/>
  <c r="AM41" i="6"/>
  <c r="AN41" i="6"/>
  <c r="AS41" i="6"/>
  <c r="AT41" i="6"/>
  <c r="AU41" i="6"/>
  <c r="AV41" i="6"/>
  <c r="AW41" i="6"/>
  <c r="AX41" i="6"/>
  <c r="AY41" i="6"/>
  <c r="AI42" i="6"/>
  <c r="AJ42" i="6"/>
  <c r="AK42" i="6"/>
  <c r="AL42" i="6"/>
  <c r="AM42" i="6"/>
  <c r="AN42" i="6"/>
  <c r="AS42" i="6"/>
  <c r="AT42" i="6"/>
  <c r="AU42" i="6"/>
  <c r="AV42" i="6"/>
  <c r="AW42" i="6"/>
  <c r="AX42" i="6"/>
  <c r="AI43" i="6"/>
  <c r="AJ43" i="6"/>
  <c r="AK43" i="6"/>
  <c r="AL43" i="6"/>
  <c r="AM43" i="6"/>
  <c r="AN43" i="6"/>
  <c r="AS43" i="6"/>
  <c r="AT43" i="6"/>
  <c r="AU43" i="6"/>
  <c r="AV43" i="6"/>
  <c r="AW43" i="6"/>
  <c r="AX43" i="6"/>
  <c r="AY43" i="6"/>
  <c r="AI44" i="6"/>
  <c r="AJ44" i="6"/>
  <c r="AK44" i="6"/>
  <c r="AL44" i="6"/>
  <c r="AM44" i="6"/>
  <c r="AN44" i="6"/>
  <c r="AS44" i="6"/>
  <c r="AT44" i="6"/>
  <c r="AU44" i="6"/>
  <c r="AV44" i="6"/>
  <c r="AW44" i="6"/>
  <c r="AX44" i="6"/>
  <c r="AY44" i="6"/>
  <c r="AI45" i="6"/>
  <c r="AJ45" i="6"/>
  <c r="AK45" i="6"/>
  <c r="AL45" i="6"/>
  <c r="AM45" i="6"/>
  <c r="AN45" i="6"/>
  <c r="AS45" i="6"/>
  <c r="AT45" i="6"/>
  <c r="AU45" i="6"/>
  <c r="AV45" i="6"/>
  <c r="AW45" i="6"/>
  <c r="AX45" i="6"/>
  <c r="AY45" i="6"/>
  <c r="AI46" i="6"/>
  <c r="AJ46" i="6"/>
  <c r="AK46" i="6"/>
  <c r="AL46" i="6"/>
  <c r="AM46" i="6"/>
  <c r="AN46" i="6"/>
  <c r="AS46" i="6"/>
  <c r="AT46" i="6"/>
  <c r="AU46" i="6"/>
  <c r="AV46" i="6"/>
  <c r="AW46" i="6"/>
  <c r="AX46" i="6"/>
  <c r="AY46" i="6"/>
  <c r="AI47" i="6"/>
  <c r="AJ47" i="6"/>
  <c r="AK47" i="6"/>
  <c r="AL47" i="6"/>
  <c r="AM47" i="6"/>
  <c r="AN47" i="6"/>
  <c r="AS47" i="6"/>
  <c r="AT47" i="6"/>
  <c r="AU47" i="6"/>
  <c r="AV47" i="6"/>
  <c r="AW47" i="6"/>
  <c r="AX47" i="6"/>
  <c r="AY47" i="6"/>
  <c r="AI48" i="6"/>
  <c r="AJ48" i="6"/>
  <c r="AK48" i="6"/>
  <c r="AL48" i="6"/>
  <c r="AM48" i="6"/>
  <c r="AN48" i="6"/>
  <c r="AS48" i="6"/>
  <c r="AT48" i="6"/>
  <c r="AU48" i="6"/>
  <c r="AV48" i="6"/>
  <c r="AW48" i="6"/>
  <c r="AX48" i="6"/>
  <c r="AY48" i="6"/>
  <c r="AI49" i="6"/>
  <c r="AJ49" i="6"/>
  <c r="AK49" i="6"/>
  <c r="AL49" i="6"/>
  <c r="AM49" i="6"/>
  <c r="AN49" i="6"/>
  <c r="AS49" i="6"/>
  <c r="AT49" i="6"/>
  <c r="AU49" i="6"/>
  <c r="AV49" i="6"/>
  <c r="AW49" i="6"/>
  <c r="AX49" i="6"/>
  <c r="AY49" i="6"/>
  <c r="AI50" i="6"/>
  <c r="AJ50" i="6"/>
  <c r="AK50" i="6"/>
  <c r="AL50" i="6"/>
  <c r="AM50" i="6"/>
  <c r="AN50" i="6"/>
  <c r="AS50" i="6"/>
  <c r="AT50" i="6"/>
  <c r="AU50" i="6"/>
  <c r="AV50" i="6"/>
  <c r="AW50" i="6"/>
  <c r="AX50" i="6"/>
  <c r="AY50" i="6"/>
  <c r="AI51" i="6"/>
  <c r="AJ51" i="6"/>
  <c r="AK51" i="6"/>
  <c r="AL51" i="6"/>
  <c r="AM51" i="6"/>
  <c r="AN51" i="6"/>
  <c r="AS51" i="6"/>
  <c r="AT51" i="6"/>
  <c r="AU51" i="6"/>
  <c r="AV51" i="6"/>
  <c r="AW51" i="6"/>
  <c r="AX51" i="6"/>
  <c r="AY51" i="6"/>
  <c r="AI52" i="6"/>
  <c r="AJ52" i="6"/>
  <c r="AK52" i="6"/>
  <c r="AL52" i="6"/>
  <c r="AM52" i="6"/>
  <c r="AN52" i="6"/>
  <c r="AS52" i="6"/>
  <c r="AT52" i="6"/>
  <c r="AU52" i="6"/>
  <c r="AV52" i="6"/>
  <c r="AW52" i="6"/>
  <c r="AX52" i="6"/>
  <c r="AY52" i="6"/>
  <c r="AI53" i="6"/>
  <c r="AJ53" i="6"/>
  <c r="AK53" i="6"/>
  <c r="AL53" i="6"/>
  <c r="AM53" i="6"/>
  <c r="AN53" i="6"/>
  <c r="AS53" i="6"/>
  <c r="AT53" i="6"/>
  <c r="AU53" i="6"/>
  <c r="AV53" i="6"/>
  <c r="AW53" i="6"/>
  <c r="AX53" i="6"/>
  <c r="AY53" i="6"/>
  <c r="AI54" i="6"/>
  <c r="AJ54" i="6"/>
  <c r="AK54" i="6"/>
  <c r="AL54" i="6"/>
  <c r="AM54" i="6"/>
  <c r="AN54" i="6"/>
  <c r="AY54" i="6"/>
  <c r="AI55" i="6"/>
  <c r="AJ55" i="6"/>
  <c r="AK55" i="6"/>
  <c r="AL55" i="6"/>
  <c r="AM55" i="6"/>
  <c r="AN55" i="6"/>
  <c r="AY55" i="6"/>
  <c r="AI56" i="6"/>
  <c r="AJ56" i="6"/>
  <c r="AK56" i="6"/>
  <c r="AL56" i="6"/>
  <c r="AM56" i="6"/>
  <c r="AN56" i="6"/>
  <c r="AY56" i="6"/>
  <c r="AI57" i="6"/>
  <c r="AJ57" i="6"/>
  <c r="AK57" i="6"/>
  <c r="AL57" i="6"/>
  <c r="AM57" i="6"/>
  <c r="AN57" i="6"/>
  <c r="AY57" i="6"/>
  <c r="AI7" i="6"/>
  <c r="AJ7" i="6"/>
  <c r="AK7" i="6"/>
  <c r="AL7" i="6"/>
  <c r="AM7" i="6"/>
  <c r="AN7" i="6"/>
  <c r="AY7" i="6"/>
  <c r="AI9" i="6"/>
  <c r="AJ9" i="6"/>
  <c r="AK9" i="6"/>
  <c r="AL9" i="6"/>
  <c r="AM9" i="6"/>
  <c r="AN9" i="6"/>
  <c r="AS9" i="6"/>
  <c r="AT9" i="6"/>
  <c r="AU9" i="6"/>
  <c r="AV9" i="6"/>
  <c r="AW9" i="6"/>
  <c r="AX9" i="6"/>
  <c r="AI58" i="6"/>
  <c r="AJ58" i="6"/>
  <c r="AK58" i="6"/>
  <c r="AL58" i="6"/>
  <c r="AM58" i="6"/>
  <c r="AN58" i="6"/>
  <c r="AY58" i="6"/>
  <c r="AI59" i="6"/>
  <c r="AJ59" i="6"/>
  <c r="AK59" i="6"/>
  <c r="AL59" i="6"/>
  <c r="AM59" i="6"/>
  <c r="AN59" i="6"/>
  <c r="AY59" i="6"/>
  <c r="AI60" i="6"/>
  <c r="AJ60" i="6"/>
  <c r="AK60" i="6"/>
  <c r="AL60" i="6"/>
  <c r="AM60" i="6"/>
  <c r="AN60" i="6"/>
  <c r="AY60" i="6"/>
  <c r="AI61" i="6"/>
  <c r="AJ61" i="6"/>
  <c r="AK61" i="6"/>
  <c r="AL61" i="6"/>
  <c r="AM61" i="6"/>
  <c r="AN61" i="6"/>
  <c r="AY61" i="6"/>
  <c r="AI62" i="6"/>
  <c r="AJ62" i="6"/>
  <c r="AK62" i="6"/>
  <c r="AL62" i="6"/>
  <c r="AM62" i="6"/>
  <c r="AN62" i="6"/>
  <c r="AY62" i="6"/>
  <c r="AI63" i="6"/>
  <c r="AJ63" i="6"/>
  <c r="AK63" i="6"/>
  <c r="AL63" i="6"/>
  <c r="AM63" i="6"/>
  <c r="AN63" i="6"/>
  <c r="AY63" i="6"/>
  <c r="AI64" i="6"/>
  <c r="AJ64" i="6"/>
  <c r="AK64" i="6"/>
  <c r="AL64" i="6"/>
  <c r="AM64" i="6"/>
  <c r="AN64" i="6"/>
  <c r="AY64" i="6"/>
  <c r="AI65" i="6"/>
  <c r="AJ65" i="6"/>
  <c r="AK65" i="6"/>
  <c r="AL65" i="6"/>
  <c r="AM65" i="6"/>
  <c r="AN65" i="6"/>
  <c r="AY65" i="6"/>
  <c r="AI66" i="6"/>
  <c r="AJ66" i="6"/>
  <c r="AK66" i="6"/>
  <c r="AL66" i="6"/>
  <c r="AM66" i="6"/>
  <c r="AN66" i="6"/>
  <c r="AS66" i="6"/>
  <c r="AT66" i="6"/>
  <c r="AU66" i="6"/>
  <c r="AV66" i="6"/>
  <c r="AW66" i="6"/>
  <c r="AX66" i="6"/>
  <c r="AY66" i="6"/>
  <c r="AI67" i="6"/>
  <c r="AJ67" i="6"/>
  <c r="AK67" i="6"/>
  <c r="AL67" i="6"/>
  <c r="AM67" i="6"/>
  <c r="AN67" i="6"/>
  <c r="AS67" i="6"/>
  <c r="AT67" i="6"/>
  <c r="AU67" i="6"/>
  <c r="AV67" i="6"/>
  <c r="AW67" i="6"/>
  <c r="AX67" i="6"/>
  <c r="AY67" i="6"/>
  <c r="AI68" i="6"/>
  <c r="AJ68" i="6"/>
  <c r="AK68" i="6"/>
  <c r="AL68" i="6"/>
  <c r="AM68" i="6"/>
  <c r="AN68" i="6"/>
  <c r="AS68" i="6"/>
  <c r="AT68" i="6"/>
  <c r="AU68" i="6"/>
  <c r="AV68" i="6"/>
  <c r="AW68" i="6"/>
  <c r="AX68" i="6"/>
  <c r="AY68" i="6"/>
  <c r="AI69" i="6"/>
  <c r="AJ69" i="6"/>
  <c r="AK69" i="6"/>
  <c r="AL69" i="6"/>
  <c r="AM69" i="6"/>
  <c r="AN69" i="6"/>
  <c r="AS69" i="6"/>
  <c r="AT69" i="6"/>
  <c r="AU69" i="6"/>
  <c r="AV69" i="6"/>
  <c r="AW69" i="6"/>
  <c r="AX69" i="6"/>
  <c r="AY69" i="6"/>
  <c r="AI70" i="6"/>
  <c r="AJ70" i="6"/>
  <c r="AK70" i="6"/>
  <c r="AL70" i="6"/>
  <c r="AM70" i="6"/>
  <c r="AN70" i="6"/>
  <c r="AS70" i="6"/>
  <c r="AT70" i="6"/>
  <c r="AU70" i="6"/>
  <c r="AV70" i="6"/>
  <c r="AW70" i="6"/>
  <c r="AX70" i="6"/>
  <c r="AY70" i="6"/>
  <c r="AI71" i="6"/>
  <c r="AJ71" i="6"/>
  <c r="AK71" i="6"/>
  <c r="AL71" i="6"/>
  <c r="AM71" i="6"/>
  <c r="AN71" i="6"/>
  <c r="AS71" i="6"/>
  <c r="AT71" i="6"/>
  <c r="AU71" i="6"/>
  <c r="AV71" i="6"/>
  <c r="AW71" i="6"/>
  <c r="AX71" i="6"/>
  <c r="AY71" i="6"/>
  <c r="AI72" i="6"/>
  <c r="AJ72" i="6"/>
  <c r="AK72" i="6"/>
  <c r="AL72" i="6"/>
  <c r="AM72" i="6"/>
  <c r="AN72" i="6"/>
  <c r="AS72" i="6"/>
  <c r="AT72" i="6"/>
  <c r="AU72" i="6"/>
  <c r="AV72" i="6"/>
  <c r="AW72" i="6"/>
  <c r="AX72" i="6"/>
  <c r="AY72" i="6"/>
  <c r="AI73" i="6"/>
  <c r="AJ73" i="6"/>
  <c r="AK73" i="6"/>
  <c r="AL73" i="6"/>
  <c r="AM73" i="6"/>
  <c r="AN73" i="6"/>
  <c r="AS73" i="6"/>
  <c r="AT73" i="6"/>
  <c r="AU73" i="6"/>
  <c r="AV73" i="6"/>
  <c r="AW73" i="6"/>
  <c r="AX73" i="6"/>
  <c r="AY73" i="6"/>
  <c r="AI74" i="6"/>
  <c r="AJ74" i="6"/>
  <c r="AK74" i="6"/>
  <c r="AL74" i="6"/>
  <c r="AM74" i="6"/>
  <c r="AN74" i="6"/>
  <c r="AS74" i="6"/>
  <c r="AT74" i="6"/>
  <c r="AU74" i="6"/>
  <c r="AV74" i="6"/>
  <c r="AW74" i="6"/>
  <c r="AX74" i="6"/>
  <c r="AY74" i="6"/>
  <c r="AI75" i="6"/>
  <c r="AJ75" i="6"/>
  <c r="AK75" i="6"/>
  <c r="AL75" i="6"/>
  <c r="AM75" i="6"/>
  <c r="AN75" i="6"/>
  <c r="AS75" i="6"/>
  <c r="AT75" i="6"/>
  <c r="AU75" i="6"/>
  <c r="AV75" i="6"/>
  <c r="AW75" i="6"/>
  <c r="AX75" i="6"/>
  <c r="AY75" i="6"/>
  <c r="AI76" i="6"/>
  <c r="AJ76" i="6"/>
  <c r="AK76" i="6"/>
  <c r="AL76" i="6"/>
  <c r="AM76" i="6"/>
  <c r="AN76" i="6"/>
  <c r="AS76" i="6"/>
  <c r="AT76" i="6"/>
  <c r="AU76" i="6"/>
  <c r="AV76" i="6"/>
  <c r="AW76" i="6"/>
  <c r="AX76" i="6"/>
  <c r="AY76" i="6"/>
  <c r="AI77" i="6"/>
  <c r="AJ77" i="6"/>
  <c r="AK77" i="6"/>
  <c r="AL77" i="6"/>
  <c r="AM77" i="6"/>
  <c r="AN77" i="6"/>
  <c r="AS77" i="6"/>
  <c r="AT77" i="6"/>
  <c r="AU77" i="6"/>
  <c r="AV77" i="6"/>
  <c r="AW77" i="6"/>
  <c r="AX77" i="6"/>
  <c r="AY77" i="6"/>
  <c r="AI78" i="6"/>
  <c r="AJ78" i="6"/>
  <c r="AK78" i="6"/>
  <c r="AL78" i="6"/>
  <c r="AM78" i="6"/>
  <c r="AN78" i="6"/>
  <c r="AS78" i="6"/>
  <c r="AT78" i="6"/>
  <c r="AU78" i="6"/>
  <c r="AV78" i="6"/>
  <c r="AW78" i="6"/>
  <c r="AX78" i="6"/>
  <c r="AY78" i="6"/>
  <c r="AI79" i="6"/>
  <c r="AJ79" i="6"/>
  <c r="AK79" i="6"/>
  <c r="AL79" i="6"/>
  <c r="AM79" i="6"/>
  <c r="AN79" i="6"/>
  <c r="AS79" i="6"/>
  <c r="AT79" i="6"/>
  <c r="AU79" i="6"/>
  <c r="AV79" i="6"/>
  <c r="AW79" i="6"/>
  <c r="AX79" i="6"/>
  <c r="AY79" i="6"/>
  <c r="AI80" i="6"/>
  <c r="AJ80" i="6"/>
  <c r="AK80" i="6"/>
  <c r="AL80" i="6"/>
  <c r="AM80" i="6"/>
  <c r="AN80" i="6"/>
  <c r="AS80" i="6"/>
  <c r="AT80" i="6"/>
  <c r="AU80" i="6"/>
  <c r="AV80" i="6"/>
  <c r="AW80" i="6"/>
  <c r="AX80" i="6"/>
  <c r="AY80" i="6"/>
  <c r="AI81" i="6"/>
  <c r="AJ81" i="6"/>
  <c r="AK81" i="6"/>
  <c r="AL81" i="6"/>
  <c r="AM81" i="6"/>
  <c r="AN81" i="6"/>
  <c r="AS81" i="6"/>
  <c r="AT81" i="6"/>
  <c r="AU81" i="6"/>
  <c r="AV81" i="6"/>
  <c r="AW81" i="6"/>
  <c r="AX81" i="6"/>
  <c r="AY81" i="6"/>
  <c r="AI82" i="6"/>
  <c r="AJ82" i="6"/>
  <c r="AK82" i="6"/>
  <c r="AL82" i="6"/>
  <c r="AM82" i="6"/>
  <c r="AN82" i="6"/>
  <c r="AS82" i="6"/>
  <c r="AT82" i="6"/>
  <c r="AU82" i="6"/>
  <c r="AV82" i="6"/>
  <c r="AW82" i="6"/>
  <c r="AX82" i="6"/>
  <c r="AY82" i="6"/>
  <c r="AI83" i="6"/>
  <c r="AJ83" i="6"/>
  <c r="AK83" i="6"/>
  <c r="AL83" i="6"/>
  <c r="AM83" i="6"/>
  <c r="AN83" i="6"/>
  <c r="AS83" i="6"/>
  <c r="AT83" i="6"/>
  <c r="AU83" i="6"/>
  <c r="AV83" i="6"/>
  <c r="AW83" i="6"/>
  <c r="AX83" i="6"/>
  <c r="AY83" i="6"/>
  <c r="AI84" i="6"/>
  <c r="AJ84" i="6"/>
  <c r="AK84" i="6"/>
  <c r="AL84" i="6"/>
  <c r="AM84" i="6"/>
  <c r="AN84" i="6"/>
  <c r="AS84" i="6"/>
  <c r="AT84" i="6"/>
  <c r="AU84" i="6"/>
  <c r="AV84" i="6"/>
  <c r="AW84" i="6"/>
  <c r="AX84" i="6"/>
  <c r="AY84" i="6"/>
  <c r="AI85" i="6"/>
  <c r="AJ85" i="6"/>
  <c r="AK85" i="6"/>
  <c r="AL85" i="6"/>
  <c r="AM85" i="6"/>
  <c r="AN85" i="6"/>
  <c r="AS85" i="6"/>
  <c r="AT85" i="6"/>
  <c r="AU85" i="6"/>
  <c r="AV85" i="6"/>
  <c r="AW85" i="6"/>
  <c r="AX85" i="6"/>
  <c r="AY85" i="6"/>
  <c r="AI86" i="6"/>
  <c r="AJ86" i="6"/>
  <c r="AK86" i="6"/>
  <c r="AL86" i="6"/>
  <c r="AM86" i="6"/>
  <c r="AN86" i="6"/>
  <c r="AS86" i="6"/>
  <c r="AT86" i="6"/>
  <c r="AU86" i="6"/>
  <c r="AV86" i="6"/>
  <c r="AW86" i="6"/>
  <c r="AX86" i="6"/>
  <c r="AY86" i="6"/>
  <c r="AI87" i="6"/>
  <c r="AJ87" i="6"/>
  <c r="AK87" i="6"/>
  <c r="AL87" i="6"/>
  <c r="AM87" i="6"/>
  <c r="AN87" i="6"/>
  <c r="AS87" i="6"/>
  <c r="AT87" i="6"/>
  <c r="AU87" i="6"/>
  <c r="AV87" i="6"/>
  <c r="AW87" i="6"/>
  <c r="AX87" i="6"/>
  <c r="AY87" i="6"/>
  <c r="AI88" i="6"/>
  <c r="AJ88" i="6"/>
  <c r="AK88" i="6"/>
  <c r="AL88" i="6"/>
  <c r="AM88" i="6"/>
  <c r="AN88" i="6"/>
  <c r="AS88" i="6"/>
  <c r="AT88" i="6"/>
  <c r="AU88" i="6"/>
  <c r="AV88" i="6"/>
  <c r="AW88" i="6"/>
  <c r="AX88" i="6"/>
  <c r="AY88" i="6"/>
  <c r="AI89" i="6"/>
  <c r="AJ89" i="6"/>
  <c r="AK89" i="6"/>
  <c r="AL89" i="6"/>
  <c r="AM89" i="6"/>
  <c r="AN89" i="6"/>
  <c r="AS89" i="6"/>
  <c r="AT89" i="6"/>
  <c r="AU89" i="6"/>
  <c r="AV89" i="6"/>
  <c r="AW89" i="6"/>
  <c r="AX89" i="6"/>
  <c r="AY89" i="6"/>
  <c r="AI90" i="6"/>
  <c r="AJ90" i="6"/>
  <c r="AK90" i="6"/>
  <c r="AL90" i="6"/>
  <c r="AM90" i="6"/>
  <c r="AN90" i="6"/>
  <c r="AS90" i="6"/>
  <c r="AT90" i="6"/>
  <c r="AU90" i="6"/>
  <c r="AV90" i="6"/>
  <c r="AW90" i="6"/>
  <c r="AX90" i="6"/>
  <c r="AY90" i="6"/>
  <c r="AI91" i="6"/>
  <c r="AJ91" i="6"/>
  <c r="AK91" i="6"/>
  <c r="AL91" i="6"/>
  <c r="AM91" i="6"/>
  <c r="AN91" i="6"/>
  <c r="AS91" i="6"/>
  <c r="AT91" i="6"/>
  <c r="AU91" i="6"/>
  <c r="AV91" i="6"/>
  <c r="AW91" i="6"/>
  <c r="AX91" i="6"/>
  <c r="AY91" i="6"/>
  <c r="AI92" i="6"/>
  <c r="AJ92" i="6"/>
  <c r="AK92" i="6"/>
  <c r="AL92" i="6"/>
  <c r="AM92" i="6"/>
  <c r="AN92" i="6"/>
  <c r="AS92" i="6"/>
  <c r="AT92" i="6"/>
  <c r="AU92" i="6"/>
  <c r="AV92" i="6"/>
  <c r="AW92" i="6"/>
  <c r="AX92" i="6"/>
  <c r="AY92" i="6"/>
  <c r="AI93" i="6"/>
  <c r="AJ93" i="6"/>
  <c r="AK93" i="6"/>
  <c r="AL93" i="6"/>
  <c r="AM93" i="6"/>
  <c r="AN93" i="6"/>
  <c r="AS93" i="6"/>
  <c r="AT93" i="6"/>
  <c r="AU93" i="6"/>
  <c r="AV93" i="6"/>
  <c r="AW93" i="6"/>
  <c r="AX93" i="6"/>
  <c r="AY93" i="6"/>
  <c r="AI94" i="6"/>
  <c r="AJ94" i="6"/>
  <c r="AK94" i="6"/>
  <c r="AL94" i="6"/>
  <c r="AM94" i="6"/>
  <c r="AN94" i="6"/>
  <c r="AS94" i="6"/>
  <c r="AT94" i="6"/>
  <c r="AU94" i="6"/>
  <c r="AV94" i="6"/>
  <c r="AW94" i="6"/>
  <c r="AX94" i="6"/>
  <c r="AY94" i="6"/>
  <c r="AI95" i="6"/>
  <c r="AJ95" i="6"/>
  <c r="AK95" i="6"/>
  <c r="AL95" i="6"/>
  <c r="AM95" i="6"/>
  <c r="AN95" i="6"/>
  <c r="AS95" i="6"/>
  <c r="AT95" i="6"/>
  <c r="AU95" i="6"/>
  <c r="AV95" i="6"/>
  <c r="AW95" i="6"/>
  <c r="AX95" i="6"/>
  <c r="AY95" i="6"/>
  <c r="AI96" i="6"/>
  <c r="AJ96" i="6"/>
  <c r="AK96" i="6"/>
  <c r="AL96" i="6"/>
  <c r="AM96" i="6"/>
  <c r="AN96" i="6"/>
  <c r="AS96" i="6"/>
  <c r="AT96" i="6"/>
  <c r="AU96" i="6"/>
  <c r="AV96" i="6"/>
  <c r="AW96" i="6"/>
  <c r="AX96" i="6"/>
  <c r="AY96" i="6"/>
  <c r="AI97" i="6"/>
  <c r="AJ97" i="6"/>
  <c r="AK97" i="6"/>
  <c r="AL97" i="6"/>
  <c r="AM97" i="6"/>
  <c r="AN97" i="6"/>
  <c r="AS97" i="6"/>
  <c r="AT97" i="6"/>
  <c r="AU97" i="6"/>
  <c r="AV97" i="6"/>
  <c r="AW97" i="6"/>
  <c r="AX97" i="6"/>
  <c r="AY97" i="6"/>
  <c r="AI98" i="6"/>
  <c r="AJ98" i="6"/>
  <c r="AK98" i="6"/>
  <c r="AL98" i="6"/>
  <c r="AM98" i="6"/>
  <c r="AN98" i="6"/>
  <c r="AS98" i="6"/>
  <c r="AT98" i="6"/>
  <c r="AU98" i="6"/>
  <c r="AV98" i="6"/>
  <c r="AW98" i="6"/>
  <c r="AX98" i="6"/>
  <c r="AY98" i="6"/>
  <c r="AI99" i="6"/>
  <c r="AJ99" i="6"/>
  <c r="AK99" i="6"/>
  <c r="AL99" i="6"/>
  <c r="AM99" i="6"/>
  <c r="AN99" i="6"/>
  <c r="AS99" i="6"/>
  <c r="AT99" i="6"/>
  <c r="AU99" i="6"/>
  <c r="AV99" i="6"/>
  <c r="AW99" i="6"/>
  <c r="AX99" i="6"/>
  <c r="AY99" i="6"/>
  <c r="AI100" i="6"/>
  <c r="AJ100" i="6"/>
  <c r="AK100" i="6"/>
  <c r="AL100" i="6"/>
  <c r="AM100" i="6"/>
  <c r="AN100" i="6"/>
  <c r="AS100" i="6"/>
  <c r="AT100" i="6"/>
  <c r="AU100" i="6"/>
  <c r="AV100" i="6"/>
  <c r="AW100" i="6"/>
  <c r="AX100" i="6"/>
  <c r="AY100" i="6"/>
  <c r="AI101" i="6"/>
  <c r="AJ101" i="6"/>
  <c r="AK101" i="6"/>
  <c r="AL101" i="6"/>
  <c r="AM101" i="6"/>
  <c r="AN101" i="6"/>
  <c r="AS101" i="6"/>
  <c r="AT101" i="6"/>
  <c r="AU101" i="6"/>
  <c r="AV101" i="6"/>
  <c r="AW101" i="6"/>
  <c r="AX101" i="6"/>
  <c r="AY101" i="6"/>
  <c r="AI102" i="6"/>
  <c r="AJ102" i="6"/>
  <c r="AK102" i="6"/>
  <c r="AL102" i="6"/>
  <c r="AM102" i="6"/>
  <c r="AN102" i="6"/>
  <c r="AS102" i="6"/>
  <c r="AT102" i="6"/>
  <c r="AU102" i="6"/>
  <c r="AV102" i="6"/>
  <c r="AW102" i="6"/>
  <c r="AX102" i="6"/>
  <c r="AY102" i="6"/>
  <c r="AI103" i="6"/>
  <c r="AJ103" i="6"/>
  <c r="AK103" i="6"/>
  <c r="AL103" i="6"/>
  <c r="AM103" i="6"/>
  <c r="AN103" i="6"/>
  <c r="AS103" i="6"/>
  <c r="AT103" i="6"/>
  <c r="AU103" i="6"/>
  <c r="AV103" i="6"/>
  <c r="AW103" i="6"/>
  <c r="AX103" i="6"/>
  <c r="AY103" i="6"/>
  <c r="AI104" i="6"/>
  <c r="AJ104" i="6"/>
  <c r="AK104" i="6"/>
  <c r="AL104" i="6"/>
  <c r="AM104" i="6"/>
  <c r="AN104" i="6"/>
  <c r="AS104" i="6"/>
  <c r="AT104" i="6"/>
  <c r="AU104" i="6"/>
  <c r="AV104" i="6"/>
  <c r="AW104" i="6"/>
  <c r="AX104" i="6"/>
  <c r="AY104" i="6"/>
  <c r="AI105" i="6"/>
  <c r="AJ105" i="6"/>
  <c r="AK105" i="6"/>
  <c r="AL105" i="6"/>
  <c r="AM105" i="6"/>
  <c r="AN105" i="6"/>
  <c r="AS105" i="6"/>
  <c r="AT105" i="6"/>
  <c r="AU105" i="6"/>
  <c r="AV105" i="6"/>
  <c r="AW105" i="6"/>
  <c r="AX105" i="6"/>
  <c r="AY105" i="6"/>
  <c r="AI106" i="6"/>
  <c r="AJ106" i="6"/>
  <c r="AK106" i="6"/>
  <c r="AL106" i="6"/>
  <c r="AM106" i="6"/>
  <c r="AN106" i="6"/>
  <c r="AS106" i="6"/>
  <c r="AT106" i="6"/>
  <c r="AU106" i="6"/>
  <c r="AV106" i="6"/>
  <c r="AW106" i="6"/>
  <c r="AX106" i="6"/>
  <c r="AY106" i="6"/>
  <c r="AI107" i="6"/>
  <c r="AJ107" i="6"/>
  <c r="AK107" i="6"/>
  <c r="AL107" i="6"/>
  <c r="AM107" i="6"/>
  <c r="AN107" i="6"/>
  <c r="AS107" i="6"/>
  <c r="AT107" i="6"/>
  <c r="AU107" i="6"/>
  <c r="AV107" i="6"/>
  <c r="AW107" i="6"/>
  <c r="AX107" i="6"/>
  <c r="AY107" i="6"/>
  <c r="AI108" i="6"/>
  <c r="AJ108" i="6"/>
  <c r="AK108" i="6"/>
  <c r="AL108" i="6"/>
  <c r="AM108" i="6"/>
  <c r="AN108" i="6"/>
  <c r="AS108" i="6"/>
  <c r="AT108" i="6"/>
  <c r="AU108" i="6"/>
  <c r="AV108" i="6"/>
  <c r="AW108" i="6"/>
  <c r="AX108" i="6"/>
  <c r="AY108" i="6"/>
  <c r="AI109" i="6"/>
  <c r="AJ109" i="6"/>
  <c r="AK109" i="6"/>
  <c r="AL109" i="6"/>
  <c r="AM109" i="6"/>
  <c r="AN109" i="6"/>
  <c r="AS109" i="6"/>
  <c r="AT109" i="6"/>
  <c r="AU109" i="6"/>
  <c r="AV109" i="6"/>
  <c r="AW109" i="6"/>
  <c r="AX109" i="6"/>
  <c r="AY109" i="6"/>
  <c r="AI110" i="6"/>
  <c r="AJ110" i="6"/>
  <c r="AK110" i="6"/>
  <c r="AL110" i="6"/>
  <c r="AM110" i="6"/>
  <c r="AN110" i="6"/>
  <c r="AS110" i="6"/>
  <c r="AT110" i="6"/>
  <c r="AU110" i="6"/>
  <c r="AV110" i="6"/>
  <c r="AW110" i="6"/>
  <c r="AX110" i="6"/>
  <c r="AY110" i="6"/>
  <c r="AI111" i="6"/>
  <c r="AJ111" i="6"/>
  <c r="AK111" i="6"/>
  <c r="AL111" i="6"/>
  <c r="AM111" i="6"/>
  <c r="AN111" i="6"/>
  <c r="AS111" i="6"/>
  <c r="AT111" i="6"/>
  <c r="AU111" i="6"/>
  <c r="AV111" i="6"/>
  <c r="AW111" i="6"/>
  <c r="AX111" i="6"/>
  <c r="AY111" i="6"/>
  <c r="AI112" i="6"/>
  <c r="AJ112" i="6"/>
  <c r="AK112" i="6"/>
  <c r="AL112" i="6"/>
  <c r="AM112" i="6"/>
  <c r="AN112" i="6"/>
  <c r="AS112" i="6"/>
  <c r="AT112" i="6"/>
  <c r="AU112" i="6"/>
  <c r="AV112" i="6"/>
  <c r="AW112" i="6"/>
  <c r="AX112" i="6"/>
  <c r="AY112" i="6"/>
  <c r="AI113" i="6"/>
  <c r="AJ113" i="6"/>
  <c r="AK113" i="6"/>
  <c r="AL113" i="6"/>
  <c r="AM113" i="6"/>
  <c r="AN113" i="6"/>
  <c r="AS113" i="6"/>
  <c r="AT113" i="6"/>
  <c r="AU113" i="6"/>
  <c r="AV113" i="6"/>
  <c r="AW113" i="6"/>
  <c r="AX113" i="6"/>
  <c r="AY113" i="6"/>
  <c r="AI114" i="6"/>
  <c r="AJ114" i="6"/>
  <c r="AK114" i="6"/>
  <c r="AL114" i="6"/>
  <c r="AM114" i="6"/>
  <c r="AN114" i="6"/>
  <c r="AS114" i="6"/>
  <c r="AT114" i="6"/>
  <c r="AU114" i="6"/>
  <c r="AV114" i="6"/>
  <c r="AW114" i="6"/>
  <c r="AX114" i="6"/>
  <c r="AY114" i="6"/>
  <c r="AI115" i="6"/>
  <c r="AJ115" i="6"/>
  <c r="AK115" i="6"/>
  <c r="AL115" i="6"/>
  <c r="AM115" i="6"/>
  <c r="AN115" i="6"/>
  <c r="AS115" i="6"/>
  <c r="AT115" i="6"/>
  <c r="AU115" i="6"/>
  <c r="AV115" i="6"/>
  <c r="AW115" i="6"/>
  <c r="AX115" i="6"/>
  <c r="AY115" i="6"/>
  <c r="AI116" i="6"/>
  <c r="AJ116" i="6"/>
  <c r="AK116" i="6"/>
  <c r="AL116" i="6"/>
  <c r="AM116" i="6"/>
  <c r="AN116" i="6"/>
  <c r="AS116" i="6"/>
  <c r="AT116" i="6"/>
  <c r="AU116" i="6"/>
  <c r="AV116" i="6"/>
  <c r="AW116" i="6"/>
  <c r="AX116" i="6"/>
  <c r="AY116" i="6"/>
  <c r="AI117" i="6"/>
  <c r="AJ117" i="6"/>
  <c r="AK117" i="6"/>
  <c r="AL117" i="6"/>
  <c r="AM117" i="6"/>
  <c r="AN117" i="6"/>
  <c r="AS117" i="6"/>
  <c r="AT117" i="6"/>
  <c r="AU117" i="6"/>
  <c r="AV117" i="6"/>
  <c r="AW117" i="6"/>
  <c r="AX117" i="6"/>
  <c r="AY117" i="6"/>
  <c r="AI118" i="6"/>
  <c r="AJ118" i="6"/>
  <c r="AK118" i="6"/>
  <c r="AL118" i="6"/>
  <c r="AM118" i="6"/>
  <c r="AN118" i="6"/>
  <c r="AS118" i="6"/>
  <c r="AT118" i="6"/>
  <c r="AU118" i="6"/>
  <c r="AV118" i="6"/>
  <c r="AW118" i="6"/>
  <c r="AX118" i="6"/>
  <c r="AY118" i="6"/>
  <c r="AI119" i="6"/>
  <c r="AJ119" i="6"/>
  <c r="AK119" i="6"/>
  <c r="AL119" i="6"/>
  <c r="AM119" i="6"/>
  <c r="AN119" i="6"/>
  <c r="AS119" i="6"/>
  <c r="AT119" i="6"/>
  <c r="AU119" i="6"/>
  <c r="AV119" i="6"/>
  <c r="AW119" i="6"/>
  <c r="AX119" i="6"/>
  <c r="AY119" i="6"/>
  <c r="AI120" i="6"/>
  <c r="AJ120" i="6"/>
  <c r="AK120" i="6"/>
  <c r="AL120" i="6"/>
  <c r="AM120" i="6"/>
  <c r="AN120" i="6"/>
  <c r="AS120" i="6"/>
  <c r="AT120" i="6"/>
  <c r="AU120" i="6"/>
  <c r="AV120" i="6"/>
  <c r="AW120" i="6"/>
  <c r="AX120" i="6"/>
  <c r="AY120" i="6"/>
  <c r="AI121" i="6"/>
  <c r="AJ121" i="6"/>
  <c r="AK121" i="6"/>
  <c r="AL121" i="6"/>
  <c r="AM121" i="6"/>
  <c r="AN121" i="6"/>
  <c r="AS121" i="6"/>
  <c r="AT121" i="6"/>
  <c r="AU121" i="6"/>
  <c r="AV121" i="6"/>
  <c r="AW121" i="6"/>
  <c r="AX121" i="6"/>
  <c r="AY121" i="6"/>
  <c r="AI122" i="6"/>
  <c r="AJ122" i="6"/>
  <c r="AK122" i="6"/>
  <c r="AL122" i="6"/>
  <c r="AM122" i="6"/>
  <c r="AN122" i="6"/>
  <c r="AS122" i="6"/>
  <c r="AT122" i="6"/>
  <c r="AU122" i="6"/>
  <c r="AV122" i="6"/>
  <c r="AW122" i="6"/>
  <c r="AX122" i="6"/>
  <c r="AY122" i="6"/>
  <c r="AI123" i="6"/>
  <c r="AJ123" i="6"/>
  <c r="AK123" i="6"/>
  <c r="AL123" i="6"/>
  <c r="AM123" i="6"/>
  <c r="AN123" i="6"/>
  <c r="AS123" i="6"/>
  <c r="AT123" i="6"/>
  <c r="AU123" i="6"/>
  <c r="AV123" i="6"/>
  <c r="AW123" i="6"/>
  <c r="AX123" i="6"/>
  <c r="AY123" i="6"/>
  <c r="AI124" i="6"/>
  <c r="AJ124" i="6"/>
  <c r="AK124" i="6"/>
  <c r="AL124" i="6"/>
  <c r="AM124" i="6"/>
  <c r="AN124" i="6"/>
  <c r="AS124" i="6"/>
  <c r="AT124" i="6"/>
  <c r="AU124" i="6"/>
  <c r="AV124" i="6"/>
  <c r="AW124" i="6"/>
  <c r="AX124" i="6"/>
  <c r="AY124" i="6"/>
  <c r="AI125" i="6"/>
  <c r="AJ125" i="6"/>
  <c r="AK125" i="6"/>
  <c r="AL125" i="6"/>
  <c r="AM125" i="6"/>
  <c r="AN125" i="6"/>
  <c r="AS125" i="6"/>
  <c r="AT125" i="6"/>
  <c r="AU125" i="6"/>
  <c r="AV125" i="6"/>
  <c r="AW125" i="6"/>
  <c r="AX125" i="6"/>
  <c r="AY125" i="6"/>
  <c r="AI126" i="6"/>
  <c r="AJ126" i="6"/>
  <c r="AK126" i="6"/>
  <c r="AL126" i="6"/>
  <c r="AM126" i="6"/>
  <c r="AN126" i="6"/>
  <c r="AS126" i="6"/>
  <c r="AT126" i="6"/>
  <c r="AU126" i="6"/>
  <c r="AV126" i="6"/>
  <c r="AW126" i="6"/>
  <c r="AX126" i="6"/>
  <c r="AY126" i="6"/>
  <c r="AI127" i="6"/>
  <c r="AJ127" i="6"/>
  <c r="AK127" i="6"/>
  <c r="AL127" i="6"/>
  <c r="AM127" i="6"/>
  <c r="AN127" i="6"/>
  <c r="AS127" i="6"/>
  <c r="AT127" i="6"/>
  <c r="AU127" i="6"/>
  <c r="AV127" i="6"/>
  <c r="AW127" i="6"/>
  <c r="AX127" i="6"/>
  <c r="AY127" i="6"/>
  <c r="AI128" i="6"/>
  <c r="AJ128" i="6"/>
  <c r="AK128" i="6"/>
  <c r="AL128" i="6"/>
  <c r="AM128" i="6"/>
  <c r="AN128" i="6"/>
  <c r="AS128" i="6"/>
  <c r="AT128" i="6"/>
  <c r="AU128" i="6"/>
  <c r="AV128" i="6"/>
  <c r="AW128" i="6"/>
  <c r="AX128" i="6"/>
  <c r="AY128" i="6"/>
  <c r="AI129" i="6"/>
  <c r="AJ129" i="6"/>
  <c r="AK129" i="6"/>
  <c r="AL129" i="6"/>
  <c r="AM129" i="6"/>
  <c r="AN129" i="6"/>
  <c r="AS129" i="6"/>
  <c r="AT129" i="6"/>
  <c r="AU129" i="6"/>
  <c r="AV129" i="6"/>
  <c r="AW129" i="6"/>
  <c r="AX129" i="6"/>
  <c r="AY129" i="6"/>
  <c r="AI130" i="6"/>
  <c r="AJ130" i="6"/>
  <c r="AK130" i="6"/>
  <c r="AL130" i="6"/>
  <c r="AM130" i="6"/>
  <c r="AN130" i="6"/>
  <c r="AS130" i="6"/>
  <c r="AT130" i="6"/>
  <c r="AU130" i="6"/>
  <c r="AV130" i="6"/>
  <c r="AW130" i="6"/>
  <c r="AX130" i="6"/>
  <c r="AY130" i="6"/>
  <c r="AI131" i="6"/>
  <c r="AJ131" i="6"/>
  <c r="AK131" i="6"/>
  <c r="AL131" i="6"/>
  <c r="AM131" i="6"/>
  <c r="AN131" i="6"/>
  <c r="AS131" i="6"/>
  <c r="AT131" i="6"/>
  <c r="AU131" i="6"/>
  <c r="AV131" i="6"/>
  <c r="AW131" i="6"/>
  <c r="AX131" i="6"/>
  <c r="AY131" i="6"/>
  <c r="AI132" i="6"/>
  <c r="AJ132" i="6"/>
  <c r="AK132" i="6"/>
  <c r="AL132" i="6"/>
  <c r="AM132" i="6"/>
  <c r="AN132" i="6"/>
  <c r="AS132" i="6"/>
  <c r="AT132" i="6"/>
  <c r="AU132" i="6"/>
  <c r="AV132" i="6"/>
  <c r="AW132" i="6"/>
  <c r="AX132" i="6"/>
  <c r="AY132" i="6"/>
  <c r="AI133" i="6"/>
  <c r="AJ133" i="6"/>
  <c r="AK133" i="6"/>
  <c r="AL133" i="6"/>
  <c r="AM133" i="6"/>
  <c r="AN133" i="6"/>
  <c r="AS133" i="6"/>
  <c r="AT133" i="6"/>
  <c r="AU133" i="6"/>
  <c r="AV133" i="6"/>
  <c r="AW133" i="6"/>
  <c r="AX133" i="6"/>
  <c r="AY133" i="6"/>
  <c r="AI134" i="6"/>
  <c r="AJ134" i="6"/>
  <c r="AK134" i="6"/>
  <c r="AL134" i="6"/>
  <c r="AM134" i="6"/>
  <c r="AN134" i="6"/>
  <c r="AS134" i="6"/>
  <c r="AT134" i="6"/>
  <c r="AU134" i="6"/>
  <c r="AV134" i="6"/>
  <c r="AW134" i="6"/>
  <c r="AX134" i="6"/>
  <c r="AY134" i="6"/>
  <c r="AY10" i="6"/>
  <c r="AX10" i="6"/>
  <c r="AW10" i="6"/>
  <c r="AV10" i="6"/>
  <c r="AU10" i="6"/>
  <c r="AT10" i="6"/>
  <c r="AS10" i="6"/>
  <c r="AN10" i="6"/>
  <c r="AM10" i="6"/>
  <c r="AI10" i="6"/>
  <c r="AJ10" i="6"/>
  <c r="AK10" i="6"/>
  <c r="AL10" i="6"/>
  <c r="CP37" i="37"/>
  <c r="CR37" i="37" s="1"/>
  <c r="CT37" i="37" s="1"/>
  <c r="CO37" i="37"/>
  <c r="CQ37" i="37" s="1"/>
  <c r="CS37" i="37" s="1"/>
  <c r="CP36" i="37"/>
  <c r="CR36" i="37" s="1"/>
  <c r="CT36" i="37" s="1"/>
  <c r="CO36" i="37"/>
  <c r="CQ36" i="37" s="1"/>
  <c r="CS36" i="37" s="1"/>
  <c r="CP35" i="37"/>
  <c r="CR35" i="37" s="1"/>
  <c r="CT35" i="37" s="1"/>
  <c r="CO35" i="37"/>
  <c r="CQ35" i="37" s="1"/>
  <c r="CS35" i="37" s="1"/>
  <c r="CR34" i="37"/>
  <c r="CQ34" i="37"/>
  <c r="CO34" i="37"/>
  <c r="CQ33" i="37"/>
  <c r="CR33" i="37" s="1"/>
  <c r="CO33" i="37"/>
  <c r="CQ32" i="37"/>
  <c r="CR32" i="37" s="1"/>
  <c r="CO32" i="37"/>
  <c r="CQ31" i="37"/>
  <c r="CR31" i="37" s="1"/>
  <c r="CO31" i="37"/>
  <c r="CR30" i="37"/>
  <c r="CQ30" i="37"/>
  <c r="CO30" i="37"/>
  <c r="CQ29" i="37"/>
  <c r="CR29" i="37" s="1"/>
  <c r="CO29" i="37"/>
  <c r="CQ28" i="37"/>
  <c r="CR28" i="37" s="1"/>
  <c r="CO28" i="37"/>
  <c r="CQ27" i="37"/>
  <c r="CR27" i="37" s="1"/>
  <c r="CO27" i="37"/>
  <c r="CR26" i="37"/>
  <c r="CQ26" i="37"/>
  <c r="CO26" i="37"/>
  <c r="CQ25" i="37"/>
  <c r="CR25" i="37" s="1"/>
  <c r="CQ24" i="37"/>
  <c r="CR24" i="37" s="1"/>
  <c r="AY34" i="6" s="1"/>
  <c r="CQ23" i="37"/>
  <c r="CR23" i="37" s="1"/>
  <c r="AY33" i="6" s="1"/>
  <c r="CQ22" i="37"/>
  <c r="CR22" i="37" s="1"/>
  <c r="AY32" i="6" s="1"/>
  <c r="CQ21" i="37"/>
  <c r="CR21" i="37" s="1"/>
  <c r="AY31" i="6" s="1"/>
  <c r="CQ20" i="37"/>
  <c r="CR20" i="37" s="1"/>
  <c r="AY30" i="6" s="1"/>
  <c r="AY29" i="6"/>
  <c r="CQ19" i="37"/>
  <c r="CR19" i="37" s="1"/>
  <c r="CQ18" i="37"/>
  <c r="CR18" i="37" s="1"/>
  <c r="AY28" i="6" s="1"/>
  <c r="CQ17" i="37"/>
  <c r="CR17" i="37" s="1"/>
  <c r="AY27" i="6" s="1"/>
  <c r="CQ16" i="37"/>
  <c r="CR16" i="37" s="1"/>
  <c r="AY26" i="6" s="1"/>
  <c r="CQ15" i="37"/>
  <c r="CR15" i="37" s="1"/>
  <c r="AY25" i="6" s="1"/>
  <c r="CQ14" i="37"/>
  <c r="CR14" i="37" s="1"/>
  <c r="AY24" i="6" s="1"/>
  <c r="CQ13" i="37"/>
  <c r="CR13" i="37" s="1"/>
  <c r="AY23" i="6" s="1"/>
  <c r="CQ12" i="37"/>
  <c r="CR12" i="37" s="1"/>
  <c r="AY22" i="6" s="1"/>
  <c r="AY21" i="6"/>
  <c r="CQ11" i="37"/>
  <c r="CR11" i="37" s="1"/>
  <c r="CQ10" i="37"/>
  <c r="CR10" i="37" s="1"/>
  <c r="AY20" i="6" s="1"/>
  <c r="CQ9" i="37"/>
  <c r="CR9" i="37" s="1"/>
  <c r="CQ8" i="37"/>
  <c r="CR8" i="37" s="1"/>
  <c r="CS8" i="37" s="1"/>
  <c r="CQ7" i="37"/>
  <c r="CR7" i="37" s="1"/>
  <c r="CB37" i="37"/>
  <c r="CD37" i="37" s="1"/>
  <c r="CF37" i="37" s="1"/>
  <c r="CA37" i="37"/>
  <c r="CC37" i="37" s="1"/>
  <c r="CE37" i="37" s="1"/>
  <c r="CB36" i="37"/>
  <c r="CD36" i="37" s="1"/>
  <c r="CF36" i="37" s="1"/>
  <c r="CA36" i="37"/>
  <c r="CC36" i="37" s="1"/>
  <c r="CE36" i="37" s="1"/>
  <c r="CB35" i="37"/>
  <c r="CD35" i="37" s="1"/>
  <c r="CF35" i="37" s="1"/>
  <c r="CA35" i="37"/>
  <c r="CC35" i="37" s="1"/>
  <c r="CE35" i="37" s="1"/>
  <c r="CE34" i="37"/>
  <c r="CC34" i="37"/>
  <c r="CD34" i="37" s="1"/>
  <c r="CA34" i="37"/>
  <c r="CE33" i="37"/>
  <c r="CC33" i="37"/>
  <c r="CD33" i="37" s="1"/>
  <c r="CA33" i="37"/>
  <c r="CE32" i="37"/>
  <c r="CC32" i="37"/>
  <c r="CD32" i="37" s="1"/>
  <c r="CA32" i="37"/>
  <c r="CE31" i="37"/>
  <c r="CD31" i="37"/>
  <c r="CC31" i="37"/>
  <c r="CA31" i="37"/>
  <c r="CE30" i="37"/>
  <c r="CC30" i="37"/>
  <c r="CD30" i="37" s="1"/>
  <c r="CA30" i="37"/>
  <c r="CE29" i="37"/>
  <c r="CC29" i="37"/>
  <c r="CD29" i="37" s="1"/>
  <c r="CA29" i="37"/>
  <c r="CE28" i="37"/>
  <c r="CC28" i="37"/>
  <c r="CD28" i="37" s="1"/>
  <c r="CA28" i="37"/>
  <c r="CE27" i="37"/>
  <c r="CC27" i="37"/>
  <c r="CD27" i="37" s="1"/>
  <c r="CA27" i="37"/>
  <c r="CE26" i="37"/>
  <c r="CC26" i="37"/>
  <c r="CD26" i="37" s="1"/>
  <c r="CA26" i="37"/>
  <c r="CE25" i="37"/>
  <c r="AF39" i="6" s="1"/>
  <c r="CC25" i="37"/>
  <c r="CD25" i="37" s="1"/>
  <c r="CC24" i="37"/>
  <c r="CD24" i="37" s="1"/>
  <c r="CE24" i="37" s="1"/>
  <c r="AF65" i="6" s="1"/>
  <c r="AX34" i="6" s="1"/>
  <c r="CC23" i="37"/>
  <c r="CD23" i="37" s="1"/>
  <c r="CE23" i="37" s="1"/>
  <c r="AF64" i="6" s="1"/>
  <c r="AX33" i="6" s="1"/>
  <c r="CC22" i="37"/>
  <c r="CD22" i="37" s="1"/>
  <c r="CE22" i="37" s="1"/>
  <c r="AF63" i="6" s="1"/>
  <c r="AX32" i="6" s="1"/>
  <c r="CC21" i="37"/>
  <c r="CD21" i="37" s="1"/>
  <c r="CE21" i="37" s="1"/>
  <c r="AF16" i="6" s="1"/>
  <c r="CC20" i="37"/>
  <c r="CD20" i="37" s="1"/>
  <c r="CE20" i="37" s="1"/>
  <c r="AF62" i="6" s="1"/>
  <c r="AX30" i="6" s="1"/>
  <c r="CC19" i="37"/>
  <c r="CD19" i="37" s="1"/>
  <c r="CE19" i="37" s="1"/>
  <c r="AF61" i="6" s="1"/>
  <c r="AX29" i="6" s="1"/>
  <c r="CE18" i="37"/>
  <c r="AF60" i="6" s="1"/>
  <c r="AX28" i="6" s="1"/>
  <c r="CC18" i="37"/>
  <c r="CD18" i="37" s="1"/>
  <c r="CC17" i="37"/>
  <c r="CD17" i="37" s="1"/>
  <c r="CE17" i="37" s="1"/>
  <c r="AF25" i="6" s="1"/>
  <c r="AX27" i="6" s="1"/>
  <c r="CE16" i="37"/>
  <c r="AF59" i="6" s="1"/>
  <c r="AX26" i="6" s="1"/>
  <c r="CC16" i="37"/>
  <c r="CD16" i="37" s="1"/>
  <c r="CC15" i="37"/>
  <c r="CD15" i="37" s="1"/>
  <c r="CE15" i="37" s="1"/>
  <c r="AF58" i="6" s="1"/>
  <c r="AX58" i="6" s="1"/>
  <c r="CC14" i="37"/>
  <c r="CD14" i="37" s="1"/>
  <c r="CE14" i="37" s="1"/>
  <c r="AF7" i="6" s="1"/>
  <c r="AX24" i="6" s="1"/>
  <c r="CC13" i="37"/>
  <c r="CD13" i="37" s="1"/>
  <c r="CE13" i="37" s="1"/>
  <c r="AF8" i="6" s="1"/>
  <c r="AX23" i="6" s="1"/>
  <c r="CC12" i="37"/>
  <c r="CD12" i="37" s="1"/>
  <c r="CE12" i="37" s="1"/>
  <c r="AF57" i="6" s="1"/>
  <c r="AX22" i="6" s="1"/>
  <c r="CC11" i="37"/>
  <c r="CD11" i="37" s="1"/>
  <c r="CE11" i="37" s="1"/>
  <c r="AF56" i="6" s="1"/>
  <c r="CC10" i="37"/>
  <c r="CD10" i="37" s="1"/>
  <c r="CE10" i="37" s="1"/>
  <c r="AF21" i="6" s="1"/>
  <c r="AX20" i="6" s="1"/>
  <c r="CE9" i="37"/>
  <c r="AF55" i="6" s="1"/>
  <c r="AX19" i="6" s="1"/>
  <c r="CC9" i="37"/>
  <c r="CD9" i="37" s="1"/>
  <c r="CC8" i="37"/>
  <c r="CD8" i="37" s="1"/>
  <c r="CE8" i="37" s="1"/>
  <c r="AF54" i="6" s="1"/>
  <c r="AX18" i="6" s="1"/>
  <c r="CC7" i="37"/>
  <c r="CD7" i="37" s="1"/>
  <c r="CE7" i="37" s="1"/>
  <c r="AF31" i="6" s="1"/>
  <c r="AX17" i="6" s="1"/>
  <c r="BN37" i="37"/>
  <c r="BP37" i="37" s="1"/>
  <c r="BR37" i="37" s="1"/>
  <c r="BM37" i="37"/>
  <c r="BO37" i="37" s="1"/>
  <c r="BQ37" i="37" s="1"/>
  <c r="BN36" i="37"/>
  <c r="BP36" i="37" s="1"/>
  <c r="BR36" i="37" s="1"/>
  <c r="BM36" i="37"/>
  <c r="BO36" i="37" s="1"/>
  <c r="BQ36" i="37" s="1"/>
  <c r="BN35" i="37"/>
  <c r="BP35" i="37" s="1"/>
  <c r="BR35" i="37" s="1"/>
  <c r="BM35" i="37"/>
  <c r="BO35" i="37" s="1"/>
  <c r="BQ35" i="37" s="1"/>
  <c r="BQ34" i="37"/>
  <c r="BO34" i="37"/>
  <c r="BP34" i="37" s="1"/>
  <c r="BM34" i="37"/>
  <c r="BQ33" i="37"/>
  <c r="BO33" i="37"/>
  <c r="BP33" i="37" s="1"/>
  <c r="BM33" i="37"/>
  <c r="BQ32" i="37"/>
  <c r="BO32" i="37"/>
  <c r="BP32" i="37" s="1"/>
  <c r="BM32" i="37"/>
  <c r="BQ31" i="37"/>
  <c r="BO31" i="37"/>
  <c r="BP31" i="37" s="1"/>
  <c r="BM31" i="37"/>
  <c r="BQ30" i="37"/>
  <c r="BO30" i="37"/>
  <c r="BP30" i="37" s="1"/>
  <c r="BM30" i="37"/>
  <c r="BQ29" i="37"/>
  <c r="BO29" i="37"/>
  <c r="BP29" i="37" s="1"/>
  <c r="BM29" i="37"/>
  <c r="BQ28" i="37"/>
  <c r="BP28" i="37"/>
  <c r="BO28" i="37"/>
  <c r="BM28" i="37"/>
  <c r="BQ27" i="37"/>
  <c r="BO27" i="37"/>
  <c r="BP27" i="37" s="1"/>
  <c r="BM27" i="37"/>
  <c r="BQ26" i="37"/>
  <c r="BO26" i="37"/>
  <c r="BP26" i="37" s="1"/>
  <c r="BM26" i="37"/>
  <c r="BO25" i="37"/>
  <c r="BP25" i="37" s="1"/>
  <c r="BQ25" i="37" s="1"/>
  <c r="AB39" i="6" s="1"/>
  <c r="BO24" i="37"/>
  <c r="BP24" i="37" s="1"/>
  <c r="BQ24" i="37" s="1"/>
  <c r="AB65" i="6" s="1"/>
  <c r="AW34" i="6" s="1"/>
  <c r="BQ23" i="37"/>
  <c r="AB64" i="6" s="1"/>
  <c r="AW33" i="6" s="1"/>
  <c r="BO23" i="37"/>
  <c r="BP23" i="37" s="1"/>
  <c r="BO22" i="37"/>
  <c r="BP22" i="37" s="1"/>
  <c r="BQ22" i="37" s="1"/>
  <c r="AB63" i="6" s="1"/>
  <c r="AW32" i="6" s="1"/>
  <c r="BQ21" i="37"/>
  <c r="AB16" i="6" s="1"/>
  <c r="AW16" i="6" s="1"/>
  <c r="BO21" i="37"/>
  <c r="BP21" i="37" s="1"/>
  <c r="BO20" i="37"/>
  <c r="BP20" i="37" s="1"/>
  <c r="BQ20" i="37" s="1"/>
  <c r="AB62" i="6" s="1"/>
  <c r="AW30" i="6" s="1"/>
  <c r="BQ19" i="37"/>
  <c r="AB61" i="6" s="1"/>
  <c r="AW29" i="6" s="1"/>
  <c r="BO19" i="37"/>
  <c r="BP19" i="37" s="1"/>
  <c r="BO18" i="37"/>
  <c r="BP18" i="37" s="1"/>
  <c r="BQ18" i="37" s="1"/>
  <c r="AB60" i="6" s="1"/>
  <c r="AW28" i="6" s="1"/>
  <c r="BQ17" i="37"/>
  <c r="AB25" i="6" s="1"/>
  <c r="AW27" i="6" s="1"/>
  <c r="BO17" i="37"/>
  <c r="BP17" i="37" s="1"/>
  <c r="BO16" i="37"/>
  <c r="BP16" i="37" s="1"/>
  <c r="BQ16" i="37" s="1"/>
  <c r="AB59" i="6" s="1"/>
  <c r="AW26" i="6" s="1"/>
  <c r="BO15" i="37"/>
  <c r="BP15" i="37" s="1"/>
  <c r="BQ15" i="37" s="1"/>
  <c r="AB58" i="6" s="1"/>
  <c r="BQ14" i="37"/>
  <c r="AB7" i="6" s="1"/>
  <c r="AW24" i="6" s="1"/>
  <c r="BO14" i="37"/>
  <c r="BP14" i="37" s="1"/>
  <c r="BO13" i="37"/>
  <c r="BP13" i="37" s="1"/>
  <c r="BQ13" i="37" s="1"/>
  <c r="AB8" i="6" s="1"/>
  <c r="AW23" i="6" s="1"/>
  <c r="BQ12" i="37"/>
  <c r="AB57" i="6" s="1"/>
  <c r="AW22" i="6" s="1"/>
  <c r="BO12" i="37"/>
  <c r="BP12" i="37" s="1"/>
  <c r="BO11" i="37"/>
  <c r="BP11" i="37" s="1"/>
  <c r="BQ11" i="37" s="1"/>
  <c r="AB56" i="6" s="1"/>
  <c r="BQ10" i="37"/>
  <c r="AB21" i="6" s="1"/>
  <c r="AW20" i="6" s="1"/>
  <c r="BO10" i="37"/>
  <c r="BP10" i="37" s="1"/>
  <c r="BO9" i="37"/>
  <c r="BP9" i="37" s="1"/>
  <c r="BQ9" i="37" s="1"/>
  <c r="AB55" i="6" s="1"/>
  <c r="AW19" i="6" s="1"/>
  <c r="BO8" i="37"/>
  <c r="BP8" i="37" s="1"/>
  <c r="BQ8" i="37" s="1"/>
  <c r="AB54" i="6" s="1"/>
  <c r="AW18" i="6" s="1"/>
  <c r="BQ7" i="37"/>
  <c r="AB31" i="6" s="1"/>
  <c r="AW17" i="6" s="1"/>
  <c r="BO7" i="37"/>
  <c r="BP7" i="37" s="1"/>
  <c r="AZ37" i="37"/>
  <c r="BB37" i="37" s="1"/>
  <c r="BD37" i="37" s="1"/>
  <c r="AY37" i="37"/>
  <c r="BA37" i="37" s="1"/>
  <c r="BC37" i="37" s="1"/>
  <c r="AZ36" i="37"/>
  <c r="BB36" i="37" s="1"/>
  <c r="BD36" i="37" s="1"/>
  <c r="AY36" i="37"/>
  <c r="BA36" i="37" s="1"/>
  <c r="BC36" i="37" s="1"/>
  <c r="AZ35" i="37"/>
  <c r="BB35" i="37" s="1"/>
  <c r="BD35" i="37" s="1"/>
  <c r="AY35" i="37"/>
  <c r="BA35" i="37" s="1"/>
  <c r="BC35" i="37" s="1"/>
  <c r="BC34" i="37"/>
  <c r="BA34" i="37"/>
  <c r="BB34" i="37" s="1"/>
  <c r="AY34" i="37"/>
  <c r="BC33" i="37"/>
  <c r="BA33" i="37"/>
  <c r="BB33" i="37" s="1"/>
  <c r="AY33" i="37"/>
  <c r="BC32" i="37"/>
  <c r="BA32" i="37"/>
  <c r="BB32" i="37" s="1"/>
  <c r="AY32" i="37"/>
  <c r="BC31" i="37"/>
  <c r="BA31" i="37"/>
  <c r="BB31" i="37" s="1"/>
  <c r="AY31" i="37"/>
  <c r="BC30" i="37"/>
  <c r="BA30" i="37"/>
  <c r="BB30" i="37" s="1"/>
  <c r="AY30" i="37"/>
  <c r="BC29" i="37"/>
  <c r="BA29" i="37"/>
  <c r="BB29" i="37" s="1"/>
  <c r="AY29" i="37"/>
  <c r="BC28" i="37"/>
  <c r="BB28" i="37"/>
  <c r="BA28" i="37"/>
  <c r="AY28" i="37"/>
  <c r="BC27" i="37"/>
  <c r="BA27" i="37"/>
  <c r="BB27" i="37" s="1"/>
  <c r="AY27" i="37"/>
  <c r="BC26" i="37"/>
  <c r="BA26" i="37"/>
  <c r="BB26" i="37" s="1"/>
  <c r="AY26" i="37"/>
  <c r="BA25" i="37"/>
  <c r="BB25" i="37" s="1"/>
  <c r="BC25" i="37" s="1"/>
  <c r="X39" i="6" s="1"/>
  <c r="BA24" i="37"/>
  <c r="BB24" i="37" s="1"/>
  <c r="BC24" i="37" s="1"/>
  <c r="X65" i="6" s="1"/>
  <c r="AV34" i="6" s="1"/>
  <c r="BC23" i="37"/>
  <c r="X64" i="6" s="1"/>
  <c r="AV33" i="6" s="1"/>
  <c r="BA23" i="37"/>
  <c r="BB23" i="37" s="1"/>
  <c r="BC22" i="37"/>
  <c r="X63" i="6" s="1"/>
  <c r="AV32" i="6" s="1"/>
  <c r="BA22" i="37"/>
  <c r="BB22" i="37" s="1"/>
  <c r="BC21" i="37"/>
  <c r="X16" i="6" s="1"/>
  <c r="BA21" i="37"/>
  <c r="BB21" i="37" s="1"/>
  <c r="BA20" i="37"/>
  <c r="BB20" i="37" s="1"/>
  <c r="BC20" i="37" s="1"/>
  <c r="X62" i="6" s="1"/>
  <c r="AV30" i="6" s="1"/>
  <c r="BA19" i="37"/>
  <c r="BB19" i="37" s="1"/>
  <c r="BC19" i="37" s="1"/>
  <c r="X61" i="6" s="1"/>
  <c r="AV29" i="6" s="1"/>
  <c r="BA18" i="37"/>
  <c r="BB18" i="37" s="1"/>
  <c r="BC18" i="37" s="1"/>
  <c r="X60" i="6" s="1"/>
  <c r="AV28" i="6" s="1"/>
  <c r="BA17" i="37"/>
  <c r="BB17" i="37" s="1"/>
  <c r="BC17" i="37" s="1"/>
  <c r="X25" i="6" s="1"/>
  <c r="AV27" i="6" s="1"/>
  <c r="BA16" i="37"/>
  <c r="BB16" i="37" s="1"/>
  <c r="BC16" i="37" s="1"/>
  <c r="X59" i="6" s="1"/>
  <c r="AV26" i="6" s="1"/>
  <c r="BC15" i="37"/>
  <c r="X58" i="6" s="1"/>
  <c r="BA15" i="37"/>
  <c r="BB15" i="37" s="1"/>
  <c r="BC14" i="37"/>
  <c r="X7" i="6" s="1"/>
  <c r="AV24" i="6" s="1"/>
  <c r="BA14" i="37"/>
  <c r="BB14" i="37" s="1"/>
  <c r="BC13" i="37"/>
  <c r="X8" i="6" s="1"/>
  <c r="AV23" i="6" s="1"/>
  <c r="BA13" i="37"/>
  <c r="BB13" i="37" s="1"/>
  <c r="BA12" i="37"/>
  <c r="BB12" i="37" s="1"/>
  <c r="BC12" i="37" s="1"/>
  <c r="X57" i="6" s="1"/>
  <c r="AV22" i="6" s="1"/>
  <c r="BA11" i="37"/>
  <c r="BB11" i="37" s="1"/>
  <c r="BC11" i="37" s="1"/>
  <c r="X56" i="6" s="1"/>
  <c r="BA10" i="37"/>
  <c r="BB10" i="37" s="1"/>
  <c r="BC10" i="37" s="1"/>
  <c r="X21" i="6" s="1"/>
  <c r="AV20" i="6" s="1"/>
  <c r="BA9" i="37"/>
  <c r="BB9" i="37" s="1"/>
  <c r="BC9" i="37" s="1"/>
  <c r="X55" i="6" s="1"/>
  <c r="AV19" i="6" s="1"/>
  <c r="BA8" i="37"/>
  <c r="BB8" i="37" s="1"/>
  <c r="BC8" i="37" s="1"/>
  <c r="X54" i="6" s="1"/>
  <c r="AV18" i="6" s="1"/>
  <c r="BC7" i="37"/>
  <c r="X31" i="6" s="1"/>
  <c r="AV17" i="6" s="1"/>
  <c r="BA7" i="37"/>
  <c r="BB7" i="37" s="1"/>
  <c r="AL37" i="37"/>
  <c r="AN37" i="37" s="1"/>
  <c r="AP37" i="37" s="1"/>
  <c r="AK37" i="37"/>
  <c r="AM37" i="37" s="1"/>
  <c r="AO37" i="37" s="1"/>
  <c r="AL36" i="37"/>
  <c r="AN36" i="37" s="1"/>
  <c r="AP36" i="37" s="1"/>
  <c r="AK36" i="37"/>
  <c r="AM36" i="37" s="1"/>
  <c r="AO36" i="37" s="1"/>
  <c r="AL35" i="37"/>
  <c r="AN35" i="37" s="1"/>
  <c r="AP35" i="37" s="1"/>
  <c r="AK35" i="37"/>
  <c r="AM35" i="37" s="1"/>
  <c r="AO35" i="37" s="1"/>
  <c r="AO34" i="37"/>
  <c r="AM34" i="37"/>
  <c r="AN34" i="37" s="1"/>
  <c r="AK34" i="37"/>
  <c r="AO33" i="37"/>
  <c r="AM33" i="37"/>
  <c r="AN33" i="37" s="1"/>
  <c r="AK33" i="37"/>
  <c r="AO32" i="37"/>
  <c r="AN32" i="37"/>
  <c r="AM32" i="37"/>
  <c r="AK32" i="37"/>
  <c r="AO31" i="37"/>
  <c r="AM31" i="37"/>
  <c r="AN31" i="37" s="1"/>
  <c r="AK31" i="37"/>
  <c r="AO30" i="37"/>
  <c r="AM30" i="37"/>
  <c r="AN30" i="37" s="1"/>
  <c r="AK30" i="37"/>
  <c r="AO29" i="37"/>
  <c r="AM29" i="37"/>
  <c r="AN29" i="37" s="1"/>
  <c r="AK29" i="37"/>
  <c r="AO28" i="37"/>
  <c r="AM28" i="37"/>
  <c r="AN28" i="37" s="1"/>
  <c r="AK28" i="37"/>
  <c r="AO27" i="37"/>
  <c r="AM27" i="37"/>
  <c r="AN27" i="37" s="1"/>
  <c r="AK27" i="37"/>
  <c r="AO26" i="37"/>
  <c r="AM26" i="37"/>
  <c r="AN26" i="37" s="1"/>
  <c r="AK26" i="37"/>
  <c r="AO25" i="37"/>
  <c r="U39" i="6" s="1"/>
  <c r="AM25" i="37"/>
  <c r="AN25" i="37" s="1"/>
  <c r="AM24" i="37"/>
  <c r="AN24" i="37" s="1"/>
  <c r="AO24" i="37" s="1"/>
  <c r="U65" i="6" s="1"/>
  <c r="AU34" i="6" s="1"/>
  <c r="AO23" i="37"/>
  <c r="U64" i="6" s="1"/>
  <c r="AU33" i="6" s="1"/>
  <c r="AM23" i="37"/>
  <c r="AN23" i="37" s="1"/>
  <c r="AM22" i="37"/>
  <c r="AN22" i="37" s="1"/>
  <c r="AO22" i="37" s="1"/>
  <c r="U63" i="6" s="1"/>
  <c r="AU32" i="6" s="1"/>
  <c r="AO21" i="37"/>
  <c r="U16" i="6" s="1"/>
  <c r="AU16" i="6" s="1"/>
  <c r="AM21" i="37"/>
  <c r="AN21" i="37" s="1"/>
  <c r="AM20" i="37"/>
  <c r="AN20" i="37" s="1"/>
  <c r="AO20" i="37" s="1"/>
  <c r="U62" i="6" s="1"/>
  <c r="AU30" i="6" s="1"/>
  <c r="AM19" i="37"/>
  <c r="AN19" i="37" s="1"/>
  <c r="AO19" i="37" s="1"/>
  <c r="U61" i="6" s="1"/>
  <c r="AU29" i="6" s="1"/>
  <c r="AO18" i="37"/>
  <c r="U60" i="6" s="1"/>
  <c r="AU28" i="6" s="1"/>
  <c r="AM18" i="37"/>
  <c r="AN18" i="37" s="1"/>
  <c r="AM17" i="37"/>
  <c r="AN17" i="37" s="1"/>
  <c r="AO17" i="37" s="1"/>
  <c r="U25" i="6" s="1"/>
  <c r="AU27" i="6" s="1"/>
  <c r="AO16" i="37"/>
  <c r="U59" i="6" s="1"/>
  <c r="AU26" i="6" s="1"/>
  <c r="AN16" i="37"/>
  <c r="AM16" i="37"/>
  <c r="AM15" i="37"/>
  <c r="AN15" i="37" s="1"/>
  <c r="AO15" i="37" s="1"/>
  <c r="U58" i="6" s="1"/>
  <c r="AU25" i="6" s="1"/>
  <c r="AO14" i="37"/>
  <c r="U7" i="6" s="1"/>
  <c r="AU24" i="6" s="1"/>
  <c r="AM14" i="37"/>
  <c r="AN14" i="37" s="1"/>
  <c r="AM13" i="37"/>
  <c r="AN13" i="37" s="1"/>
  <c r="AO13" i="37" s="1"/>
  <c r="U8" i="6" s="1"/>
  <c r="AU23" i="6" s="1"/>
  <c r="AM12" i="37"/>
  <c r="AN12" i="37" s="1"/>
  <c r="AO12" i="37" s="1"/>
  <c r="U57" i="6" s="1"/>
  <c r="AU22" i="6" s="1"/>
  <c r="AO11" i="37"/>
  <c r="U56" i="6" s="1"/>
  <c r="AU56" i="6" s="1"/>
  <c r="AM11" i="37"/>
  <c r="AN11" i="37" s="1"/>
  <c r="AM10" i="37"/>
  <c r="AN10" i="37" s="1"/>
  <c r="AO10" i="37" s="1"/>
  <c r="U21" i="6" s="1"/>
  <c r="AU20" i="6" s="1"/>
  <c r="AO9" i="37"/>
  <c r="U55" i="6" s="1"/>
  <c r="AU19" i="6" s="1"/>
  <c r="AM9" i="37"/>
  <c r="AN9" i="37" s="1"/>
  <c r="AM8" i="37"/>
  <c r="AN8" i="37" s="1"/>
  <c r="AO8" i="37" s="1"/>
  <c r="U54" i="6" s="1"/>
  <c r="AU18" i="6" s="1"/>
  <c r="AO7" i="37"/>
  <c r="U31" i="6" s="1"/>
  <c r="AU17" i="6" s="1"/>
  <c r="AM7" i="37"/>
  <c r="AN7" i="37" s="1"/>
  <c r="J37" i="37"/>
  <c r="L37" i="37" s="1"/>
  <c r="N37" i="37" s="1"/>
  <c r="I37" i="37"/>
  <c r="K37" i="37" s="1"/>
  <c r="M37" i="37" s="1"/>
  <c r="L36" i="37"/>
  <c r="N36" i="37" s="1"/>
  <c r="J36" i="37"/>
  <c r="I36" i="37"/>
  <c r="K36" i="37" s="1"/>
  <c r="M36" i="37" s="1"/>
  <c r="J35" i="37"/>
  <c r="L35" i="37" s="1"/>
  <c r="N35" i="37" s="1"/>
  <c r="I35" i="37"/>
  <c r="K35" i="37" s="1"/>
  <c r="M35" i="37" s="1"/>
  <c r="M34" i="37"/>
  <c r="K34" i="37"/>
  <c r="L34" i="37" s="1"/>
  <c r="I34" i="37"/>
  <c r="M33" i="37"/>
  <c r="K33" i="37"/>
  <c r="L33" i="37" s="1"/>
  <c r="I33" i="37"/>
  <c r="M32" i="37"/>
  <c r="K32" i="37"/>
  <c r="L32" i="37" s="1"/>
  <c r="I32" i="37"/>
  <c r="M31" i="37"/>
  <c r="K31" i="37"/>
  <c r="L31" i="37" s="1"/>
  <c r="I31" i="37"/>
  <c r="M30" i="37"/>
  <c r="K30" i="37"/>
  <c r="L30" i="37" s="1"/>
  <c r="I30" i="37"/>
  <c r="M29" i="37"/>
  <c r="K29" i="37"/>
  <c r="L29" i="37" s="1"/>
  <c r="I29" i="37"/>
  <c r="M28" i="37"/>
  <c r="K28" i="37"/>
  <c r="L28" i="37" s="1"/>
  <c r="I28" i="37"/>
  <c r="M27" i="37"/>
  <c r="K27" i="37"/>
  <c r="L27" i="37" s="1"/>
  <c r="I27" i="37"/>
  <c r="M26" i="37"/>
  <c r="L26" i="37"/>
  <c r="K26" i="37"/>
  <c r="I26" i="37"/>
  <c r="K25" i="37"/>
  <c r="L25" i="37" s="1"/>
  <c r="M25" i="37" s="1"/>
  <c r="P39" i="6" s="1"/>
  <c r="I25" i="37"/>
  <c r="K24" i="37"/>
  <c r="L24" i="37" s="1"/>
  <c r="M24" i="37" s="1"/>
  <c r="P65" i="6" s="1"/>
  <c r="AS34" i="6" s="1"/>
  <c r="I24" i="37"/>
  <c r="M23" i="37"/>
  <c r="P64" i="6" s="1"/>
  <c r="AS33" i="6" s="1"/>
  <c r="K23" i="37"/>
  <c r="L23" i="37" s="1"/>
  <c r="I23" i="37"/>
  <c r="M22" i="37"/>
  <c r="P63" i="6" s="1"/>
  <c r="AS32" i="6" s="1"/>
  <c r="K22" i="37"/>
  <c r="L22" i="37" s="1"/>
  <c r="I22" i="37"/>
  <c r="M21" i="37"/>
  <c r="P16" i="6" s="1"/>
  <c r="AS16" i="6" s="1"/>
  <c r="K21" i="37"/>
  <c r="L21" i="37" s="1"/>
  <c r="I21" i="37"/>
  <c r="K20" i="37"/>
  <c r="L20" i="37" s="1"/>
  <c r="M20" i="37" s="1"/>
  <c r="P62" i="6" s="1"/>
  <c r="AS30" i="6" s="1"/>
  <c r="I20" i="37"/>
  <c r="K19" i="37"/>
  <c r="L19" i="37" s="1"/>
  <c r="M19" i="37" s="1"/>
  <c r="P61" i="6" s="1"/>
  <c r="AS29" i="6" s="1"/>
  <c r="I19" i="37"/>
  <c r="K18" i="37"/>
  <c r="L18" i="37" s="1"/>
  <c r="M18" i="37" s="1"/>
  <c r="P60" i="6" s="1"/>
  <c r="AS28" i="6" s="1"/>
  <c r="I18" i="37"/>
  <c r="M17" i="37"/>
  <c r="P25" i="6" s="1"/>
  <c r="AS27" i="6" s="1"/>
  <c r="K17" i="37"/>
  <c r="L17" i="37" s="1"/>
  <c r="I17" i="37"/>
  <c r="M16" i="37"/>
  <c r="P59" i="6" s="1"/>
  <c r="AS26" i="6" s="1"/>
  <c r="K16" i="37"/>
  <c r="L16" i="37" s="1"/>
  <c r="I16" i="37"/>
  <c r="M15" i="37"/>
  <c r="P58" i="6" s="1"/>
  <c r="AS25" i="6" s="1"/>
  <c r="K15" i="37"/>
  <c r="L15" i="37" s="1"/>
  <c r="I15" i="37"/>
  <c r="K14" i="37"/>
  <c r="L14" i="37" s="1"/>
  <c r="M14" i="37" s="1"/>
  <c r="P7" i="6" s="1"/>
  <c r="AS24" i="6" s="1"/>
  <c r="I14" i="37"/>
  <c r="K13" i="37"/>
  <c r="L13" i="37" s="1"/>
  <c r="M13" i="37" s="1"/>
  <c r="P8" i="6" s="1"/>
  <c r="AS23" i="6" s="1"/>
  <c r="I13" i="37"/>
  <c r="K12" i="37"/>
  <c r="L12" i="37" s="1"/>
  <c r="M12" i="37" s="1"/>
  <c r="P57" i="6" s="1"/>
  <c r="AS22" i="6" s="1"/>
  <c r="I12" i="37"/>
  <c r="M11" i="37"/>
  <c r="P56" i="6" s="1"/>
  <c r="AS56" i="6" s="1"/>
  <c r="K11" i="37"/>
  <c r="L11" i="37" s="1"/>
  <c r="I11" i="37"/>
  <c r="M10" i="37"/>
  <c r="P21" i="6" s="1"/>
  <c r="AS20" i="6" s="1"/>
  <c r="K10" i="37"/>
  <c r="L10" i="37" s="1"/>
  <c r="I10" i="37"/>
  <c r="K9" i="37"/>
  <c r="L9" i="37" s="1"/>
  <c r="M9" i="37" s="1"/>
  <c r="P55" i="6" s="1"/>
  <c r="AS19" i="6" s="1"/>
  <c r="I9" i="37"/>
  <c r="M8" i="37"/>
  <c r="P54" i="6" s="1"/>
  <c r="AS18" i="6" s="1"/>
  <c r="K8" i="37"/>
  <c r="L8" i="37" s="1"/>
  <c r="I8" i="37"/>
  <c r="K7" i="37"/>
  <c r="L7" i="37" s="1"/>
  <c r="M7" i="37" s="1"/>
  <c r="P31" i="6" s="1"/>
  <c r="AS17" i="6" s="1"/>
  <c r="I7" i="37"/>
  <c r="X37" i="37"/>
  <c r="Z37" i="37" s="1"/>
  <c r="AB37" i="37" s="1"/>
  <c r="W37" i="37"/>
  <c r="Y37" i="37" s="1"/>
  <c r="AA37" i="37" s="1"/>
  <c r="Z36" i="37"/>
  <c r="AB36" i="37" s="1"/>
  <c r="X36" i="37"/>
  <c r="W36" i="37"/>
  <c r="Y36" i="37" s="1"/>
  <c r="AA36" i="37" s="1"/>
  <c r="X35" i="37"/>
  <c r="Z35" i="37" s="1"/>
  <c r="AB35" i="37" s="1"/>
  <c r="W35" i="37"/>
  <c r="Y35" i="37" s="1"/>
  <c r="AA35" i="37" s="1"/>
  <c r="Y34" i="37"/>
  <c r="Z34" i="37" s="1"/>
  <c r="AA34" i="37" s="1"/>
  <c r="W34" i="37"/>
  <c r="Y33" i="37"/>
  <c r="Z33" i="37" s="1"/>
  <c r="AA33" i="37" s="1"/>
  <c r="W33" i="37"/>
  <c r="Y32" i="37"/>
  <c r="Z32" i="37" s="1"/>
  <c r="AA32" i="37" s="1"/>
  <c r="W32" i="37"/>
  <c r="Y31" i="37"/>
  <c r="Z31" i="37" s="1"/>
  <c r="AA31" i="37" s="1"/>
  <c r="W31" i="37"/>
  <c r="Y30" i="37"/>
  <c r="Z30" i="37" s="1"/>
  <c r="AA30" i="37" s="1"/>
  <c r="W30" i="37"/>
  <c r="Y29" i="37"/>
  <c r="Z29" i="37" s="1"/>
  <c r="AA29" i="37" s="1"/>
  <c r="W29" i="37"/>
  <c r="Y28" i="37"/>
  <c r="Z28" i="37" s="1"/>
  <c r="AA28" i="37" s="1"/>
  <c r="W28" i="37"/>
  <c r="Y27" i="37"/>
  <c r="Z27" i="37" s="1"/>
  <c r="AA27" i="37" s="1"/>
  <c r="W27" i="37"/>
  <c r="Y26" i="37"/>
  <c r="Z26" i="37" s="1"/>
  <c r="AA26" i="37" s="1"/>
  <c r="W26" i="37"/>
  <c r="Y25" i="37"/>
  <c r="Z25" i="37" s="1"/>
  <c r="AA25" i="37" s="1"/>
  <c r="R39" i="6" s="1"/>
  <c r="AT39" i="6" s="1"/>
  <c r="Y24" i="37"/>
  <c r="Z24" i="37" s="1"/>
  <c r="AA24" i="37" s="1"/>
  <c r="R65" i="6" s="1"/>
  <c r="AT34" i="6" s="1"/>
  <c r="Y23" i="37"/>
  <c r="Z23" i="37" s="1"/>
  <c r="AA23" i="37" s="1"/>
  <c r="R64" i="6" s="1"/>
  <c r="AT33" i="6" s="1"/>
  <c r="Y22" i="37"/>
  <c r="Z22" i="37" s="1"/>
  <c r="AA22" i="37" s="1"/>
  <c r="R63" i="6" s="1"/>
  <c r="AT32" i="6" s="1"/>
  <c r="Y21" i="37"/>
  <c r="Z21" i="37" s="1"/>
  <c r="AA21" i="37" s="1"/>
  <c r="R16" i="6" s="1"/>
  <c r="Y20" i="37"/>
  <c r="Z20" i="37" s="1"/>
  <c r="AA20" i="37" s="1"/>
  <c r="R62" i="6" s="1"/>
  <c r="AT30" i="6" s="1"/>
  <c r="Y19" i="37"/>
  <c r="Z19" i="37" s="1"/>
  <c r="AA19" i="37" s="1"/>
  <c r="R61" i="6" s="1"/>
  <c r="AT29" i="6" s="1"/>
  <c r="Y18" i="37"/>
  <c r="Z18" i="37" s="1"/>
  <c r="AA18" i="37" s="1"/>
  <c r="R60" i="6" s="1"/>
  <c r="AT28" i="6" s="1"/>
  <c r="Y17" i="37"/>
  <c r="Z17" i="37" s="1"/>
  <c r="AA17" i="37" s="1"/>
  <c r="R25" i="6" s="1"/>
  <c r="AT27" i="6" s="1"/>
  <c r="Y16" i="37"/>
  <c r="Z16" i="37" s="1"/>
  <c r="AA16" i="37" s="1"/>
  <c r="R59" i="6" s="1"/>
  <c r="AT26" i="6" s="1"/>
  <c r="Y15" i="37"/>
  <c r="Z15" i="37" s="1"/>
  <c r="AA15" i="37" s="1"/>
  <c r="R58" i="6" s="1"/>
  <c r="AT58" i="6" s="1"/>
  <c r="Y14" i="37"/>
  <c r="Z14" i="37" s="1"/>
  <c r="AA14" i="37" s="1"/>
  <c r="R7" i="6" s="1"/>
  <c r="AT24" i="6" s="1"/>
  <c r="Y13" i="37"/>
  <c r="Z13" i="37" s="1"/>
  <c r="AA13" i="37" s="1"/>
  <c r="R8" i="6" s="1"/>
  <c r="AT23" i="6" s="1"/>
  <c r="Y12" i="37"/>
  <c r="Z12" i="37" s="1"/>
  <c r="AA12" i="37" s="1"/>
  <c r="R57" i="6" s="1"/>
  <c r="AT22" i="6" s="1"/>
  <c r="Y11" i="37"/>
  <c r="Z11" i="37" s="1"/>
  <c r="AA11" i="37" s="1"/>
  <c r="R56" i="6" s="1"/>
  <c r="Y10" i="37"/>
  <c r="Z10" i="37" s="1"/>
  <c r="AA10" i="37" s="1"/>
  <c r="R21" i="6" s="1"/>
  <c r="AT20" i="6" s="1"/>
  <c r="Y9" i="37"/>
  <c r="Z9" i="37" s="1"/>
  <c r="AA9" i="37" s="1"/>
  <c r="R55" i="6" s="1"/>
  <c r="AT19" i="6" s="1"/>
  <c r="Y8" i="37"/>
  <c r="Z8" i="37" s="1"/>
  <c r="AA8" i="37" s="1"/>
  <c r="R54" i="6" s="1"/>
  <c r="AT18" i="6" s="1"/>
  <c r="Y7" i="37"/>
  <c r="Z7" i="37" s="1"/>
  <c r="AA7" i="37" s="1"/>
  <c r="R31" i="6" s="1"/>
  <c r="AT17" i="6" s="1"/>
  <c r="AT31" i="6" l="1"/>
  <c r="AY17" i="6"/>
  <c r="BB17" i="6" s="1"/>
  <c r="CS7" i="37"/>
  <c r="AG36" i="6" s="1"/>
  <c r="AY36" i="6" s="1"/>
  <c r="AS8" i="6"/>
  <c r="AV25" i="6"/>
  <c r="AV8" i="6"/>
  <c r="AW21" i="6"/>
  <c r="AW25" i="6"/>
  <c r="AW8" i="6"/>
  <c r="AX8" i="6"/>
  <c r="AT64" i="6"/>
  <c r="AU63" i="6"/>
  <c r="AU59" i="6"/>
  <c r="AV58" i="6"/>
  <c r="AW7" i="6"/>
  <c r="AW65" i="6"/>
  <c r="AX64" i="6"/>
  <c r="AS61" i="6"/>
  <c r="AS7" i="6"/>
  <c r="AT57" i="6"/>
  <c r="AZ57" i="6" s="1"/>
  <c r="AV55" i="6"/>
  <c r="AS54" i="6"/>
  <c r="AV62" i="6"/>
  <c r="AW61" i="6"/>
  <c r="AX60" i="6"/>
  <c r="AU21" i="6"/>
  <c r="AV31" i="6"/>
  <c r="AU65" i="6"/>
  <c r="AV64" i="6"/>
  <c r="AW63" i="6"/>
  <c r="AS63" i="6"/>
  <c r="AX62" i="6"/>
  <c r="AT62" i="6"/>
  <c r="AU61" i="6"/>
  <c r="AV60" i="6"/>
  <c r="AW59" i="6"/>
  <c r="AS59" i="6"/>
  <c r="AU7" i="6"/>
  <c r="BB7" i="6" s="1"/>
  <c r="AV57" i="6"/>
  <c r="AW56" i="6"/>
  <c r="BB56" i="6" s="1"/>
  <c r="AX55" i="6"/>
  <c r="AT55" i="6"/>
  <c r="AU54" i="6"/>
  <c r="AX39" i="6"/>
  <c r="BF15" i="6"/>
  <c r="AT60" i="6"/>
  <c r="BB60" i="6" s="1"/>
  <c r="AX57" i="6"/>
  <c r="AW54" i="6"/>
  <c r="AT8" i="6"/>
  <c r="AS21" i="6"/>
  <c r="BB21" i="6" s="1"/>
  <c r="AS31" i="6"/>
  <c r="AU8" i="6"/>
  <c r="AV21" i="6"/>
  <c r="AW31" i="6"/>
  <c r="AX21" i="6"/>
  <c r="AX25" i="6"/>
  <c r="AX31" i="6"/>
  <c r="AX65" i="6"/>
  <c r="AT65" i="6"/>
  <c r="AU64" i="6"/>
  <c r="AV63" i="6"/>
  <c r="AW62" i="6"/>
  <c r="AS62" i="6"/>
  <c r="AX61" i="6"/>
  <c r="AT61" i="6"/>
  <c r="AU60" i="6"/>
  <c r="AV59" i="6"/>
  <c r="AW58" i="6"/>
  <c r="AS58" i="6"/>
  <c r="AX7" i="6"/>
  <c r="AT7" i="6"/>
  <c r="AU57" i="6"/>
  <c r="AV56" i="6"/>
  <c r="AW55" i="6"/>
  <c r="AS55" i="6"/>
  <c r="AX54" i="6"/>
  <c r="AT54" i="6"/>
  <c r="AW39" i="6"/>
  <c r="AS39" i="6"/>
  <c r="AV16" i="6"/>
  <c r="I56" i="6"/>
  <c r="AS65" i="6"/>
  <c r="AV39" i="6"/>
  <c r="AT21" i="6"/>
  <c r="AZ21" i="6" s="1"/>
  <c r="BD21" i="6" s="1"/>
  <c r="AT25" i="6"/>
  <c r="AU31" i="6"/>
  <c r="AZ31" i="6" s="1"/>
  <c r="BD31" i="6" s="1"/>
  <c r="AV65" i="6"/>
  <c r="AW64" i="6"/>
  <c r="AS64" i="6"/>
  <c r="AX63" i="6"/>
  <c r="AT63" i="6"/>
  <c r="AU62" i="6"/>
  <c r="AV61" i="6"/>
  <c r="AW60" i="6"/>
  <c r="AS60" i="6"/>
  <c r="AX59" i="6"/>
  <c r="AT59" i="6"/>
  <c r="AU58" i="6"/>
  <c r="AV7" i="6"/>
  <c r="AW57" i="6"/>
  <c r="AS57" i="6"/>
  <c r="AX56" i="6"/>
  <c r="AT56" i="6"/>
  <c r="AU55" i="6"/>
  <c r="BA55" i="6" s="1"/>
  <c r="BE55" i="6" s="1"/>
  <c r="AV54" i="6"/>
  <c r="AU39" i="6"/>
  <c r="AX16" i="6"/>
  <c r="AT16" i="6"/>
  <c r="BA16" i="6" s="1"/>
  <c r="BE16" i="6" s="1"/>
  <c r="BF13" i="6"/>
  <c r="AY19" i="6"/>
  <c r="BA19" i="6" s="1"/>
  <c r="BE19" i="6" s="1"/>
  <c r="AG42" i="6"/>
  <c r="AY18" i="6"/>
  <c r="BB18" i="6" s="1"/>
  <c r="AG39" i="6"/>
  <c r="BB81" i="6"/>
  <c r="BF23" i="6"/>
  <c r="BF38" i="6"/>
  <c r="BF29" i="6"/>
  <c r="BF44" i="6"/>
  <c r="AO72" i="6"/>
  <c r="BC72" i="6" s="1"/>
  <c r="BB69" i="6"/>
  <c r="AZ132" i="6"/>
  <c r="BD132" i="6" s="1"/>
  <c r="AZ116" i="6"/>
  <c r="BD116" i="6" s="1"/>
  <c r="BB73" i="6"/>
  <c r="AR116" i="6"/>
  <c r="AP73" i="6"/>
  <c r="AQ125" i="6"/>
  <c r="AP81" i="6"/>
  <c r="AO103" i="6"/>
  <c r="BC103" i="6" s="1"/>
  <c r="AP98" i="6"/>
  <c r="AQ30" i="6"/>
  <c r="BF21" i="6"/>
  <c r="BF88" i="6"/>
  <c r="BF11" i="6"/>
  <c r="BF8" i="6"/>
  <c r="BF27" i="6"/>
  <c r="BF19" i="6"/>
  <c r="BF42" i="6"/>
  <c r="BF34" i="6"/>
  <c r="BF26" i="6"/>
  <c r="BF18" i="6"/>
  <c r="BF37" i="6"/>
  <c r="BF33" i="6"/>
  <c r="BF22" i="6"/>
  <c r="BF17" i="6"/>
  <c r="BF41" i="6"/>
  <c r="BF30" i="6"/>
  <c r="BF25" i="6"/>
  <c r="BF14" i="6"/>
  <c r="BF45" i="6"/>
  <c r="BF40" i="6"/>
  <c r="BF35" i="6"/>
  <c r="BF32" i="6"/>
  <c r="BF28" i="6"/>
  <c r="BF24" i="6"/>
  <c r="BF20" i="6"/>
  <c r="BF16" i="6"/>
  <c r="BF12" i="6"/>
  <c r="BB43" i="6"/>
  <c r="AP15" i="6"/>
  <c r="AQ22" i="6"/>
  <c r="AP89" i="6"/>
  <c r="BB36" i="6"/>
  <c r="AO32" i="6"/>
  <c r="BC32" i="6" s="1"/>
  <c r="AR132" i="6"/>
  <c r="BA131" i="6"/>
  <c r="BE131" i="6" s="1"/>
  <c r="BB116" i="6"/>
  <c r="BB98" i="6"/>
  <c r="BB89" i="6"/>
  <c r="AR83" i="6"/>
  <c r="BA66" i="6"/>
  <c r="BE66" i="6" s="1"/>
  <c r="AQ58" i="6"/>
  <c r="AR23" i="6"/>
  <c r="AO131" i="6"/>
  <c r="BC131" i="6" s="1"/>
  <c r="AP114" i="6"/>
  <c r="AP134" i="6"/>
  <c r="AR94" i="6"/>
  <c r="BA91" i="6"/>
  <c r="BE91" i="6" s="1"/>
  <c r="AQ66" i="6"/>
  <c r="AO16" i="6"/>
  <c r="BC16" i="6" s="1"/>
  <c r="BB134" i="6"/>
  <c r="AR126" i="6"/>
  <c r="AO95" i="6"/>
  <c r="BC95" i="6" s="1"/>
  <c r="AZ94" i="6"/>
  <c r="BD94" i="6" s="1"/>
  <c r="AQ91" i="6"/>
  <c r="AO86" i="6"/>
  <c r="BC86" i="6" s="1"/>
  <c r="AR61" i="6"/>
  <c r="AO28" i="6"/>
  <c r="BC28" i="6" s="1"/>
  <c r="BB118" i="6"/>
  <c r="AP61" i="6"/>
  <c r="AP9" i="6"/>
  <c r="AZ37" i="6"/>
  <c r="BD37" i="6" s="1"/>
  <c r="AQ131" i="6"/>
  <c r="AZ112" i="6"/>
  <c r="BD112" i="6" s="1"/>
  <c r="BA34" i="6"/>
  <c r="BE34" i="6" s="1"/>
  <c r="AZ69" i="6"/>
  <c r="BD69" i="6" s="1"/>
  <c r="BA99" i="6"/>
  <c r="BE99" i="6" s="1"/>
  <c r="AQ78" i="6"/>
  <c r="BA40" i="6"/>
  <c r="BE40" i="6" s="1"/>
  <c r="BB132" i="6"/>
  <c r="BB114" i="6"/>
  <c r="AR29" i="6"/>
  <c r="AQ28" i="6"/>
  <c r="AO24" i="6"/>
  <c r="BC24" i="6" s="1"/>
  <c r="AR69" i="6"/>
  <c r="AR63" i="6"/>
  <c r="AZ38" i="6"/>
  <c r="BD38" i="6" s="1"/>
  <c r="AO36" i="6"/>
  <c r="BC36" i="6" s="1"/>
  <c r="AQ8" i="6"/>
  <c r="AQ35" i="6"/>
  <c r="AO34" i="6"/>
  <c r="BC34" i="6" s="1"/>
  <c r="AO10" i="6"/>
  <c r="AQ10" i="6"/>
  <c r="AP10" i="6"/>
  <c r="AZ10" i="6"/>
  <c r="BA128" i="6"/>
  <c r="BE128" i="6" s="1"/>
  <c r="BA126" i="6"/>
  <c r="BE126" i="6" s="1"/>
  <c r="AQ124" i="6"/>
  <c r="AR119" i="6"/>
  <c r="AO119" i="6"/>
  <c r="BC119" i="6" s="1"/>
  <c r="BA113" i="6"/>
  <c r="BE113" i="6" s="1"/>
  <c r="AP113" i="6"/>
  <c r="AQ113" i="6"/>
  <c r="AR110" i="6"/>
  <c r="AP110" i="6"/>
  <c r="AO106" i="6"/>
  <c r="BC106" i="6" s="1"/>
  <c r="AP106" i="6"/>
  <c r="AP104" i="6"/>
  <c r="BA103" i="6"/>
  <c r="BE103" i="6" s="1"/>
  <c r="AR100" i="6"/>
  <c r="AZ96" i="6"/>
  <c r="BD96" i="6" s="1"/>
  <c r="BB90" i="6"/>
  <c r="AZ83" i="6"/>
  <c r="BD83" i="6" s="1"/>
  <c r="BA78" i="6"/>
  <c r="BE78" i="6" s="1"/>
  <c r="AO76" i="6"/>
  <c r="BC76" i="6" s="1"/>
  <c r="BA49" i="6"/>
  <c r="BE49" i="6" s="1"/>
  <c r="AP31" i="6"/>
  <c r="AR31" i="6"/>
  <c r="AZ13" i="6"/>
  <c r="BD13" i="6" s="1"/>
  <c r="BA12" i="6"/>
  <c r="BE12" i="6" s="1"/>
  <c r="BB10" i="6"/>
  <c r="BA10" i="6"/>
  <c r="AQ133" i="6"/>
  <c r="AO130" i="6"/>
  <c r="BC130" i="6" s="1"/>
  <c r="AZ128" i="6"/>
  <c r="BD128" i="6" s="1"/>
  <c r="AR127" i="6"/>
  <c r="AO127" i="6"/>
  <c r="BC127" i="6" s="1"/>
  <c r="BB126" i="6"/>
  <c r="AO124" i="6"/>
  <c r="BC124" i="6" s="1"/>
  <c r="AR124" i="6"/>
  <c r="AZ123" i="6"/>
  <c r="BD123" i="6" s="1"/>
  <c r="BA123" i="6"/>
  <c r="BE123" i="6" s="1"/>
  <c r="BA119" i="6"/>
  <c r="BE119" i="6" s="1"/>
  <c r="AP117" i="6"/>
  <c r="AQ117" i="6"/>
  <c r="AR115" i="6"/>
  <c r="AO115" i="6"/>
  <c r="BC115" i="6" s="1"/>
  <c r="AO114" i="6"/>
  <c r="BC114" i="6" s="1"/>
  <c r="AQ112" i="6"/>
  <c r="AR112" i="6"/>
  <c r="AO111" i="6"/>
  <c r="BC111" i="6" s="1"/>
  <c r="AP111" i="6"/>
  <c r="AZ110" i="6"/>
  <c r="BD110" i="6" s="1"/>
  <c r="AZ106" i="6"/>
  <c r="BD106" i="6" s="1"/>
  <c r="AZ100" i="6"/>
  <c r="BD100" i="6" s="1"/>
  <c r="AQ99" i="6"/>
  <c r="AO97" i="6"/>
  <c r="BC97" i="6" s="1"/>
  <c r="AO93" i="6"/>
  <c r="BC93" i="6" s="1"/>
  <c r="AZ92" i="6"/>
  <c r="BD92" i="6" s="1"/>
  <c r="AR90" i="6"/>
  <c r="AP90" i="6"/>
  <c r="AO88" i="6"/>
  <c r="BC88" i="6" s="1"/>
  <c r="AP85" i="6"/>
  <c r="AR85" i="6"/>
  <c r="AR79" i="6"/>
  <c r="AZ52" i="6"/>
  <c r="BD52" i="6" s="1"/>
  <c r="BA46" i="6"/>
  <c r="BE46" i="6" s="1"/>
  <c r="AQ14" i="6"/>
  <c r="BA133" i="6"/>
  <c r="BE133" i="6" s="1"/>
  <c r="AP130" i="6"/>
  <c r="BB129" i="6"/>
  <c r="AP122" i="6"/>
  <c r="BB121" i="6"/>
  <c r="AO120" i="6"/>
  <c r="BC120" i="6" s="1"/>
  <c r="AR120" i="6"/>
  <c r="AO118" i="6"/>
  <c r="BC118" i="6" s="1"/>
  <c r="AP118" i="6"/>
  <c r="AO109" i="6"/>
  <c r="BC109" i="6" s="1"/>
  <c r="AR109" i="6"/>
  <c r="AP102" i="6"/>
  <c r="BB85" i="6"/>
  <c r="BA82" i="6"/>
  <c r="BE82" i="6" s="1"/>
  <c r="AR77" i="6"/>
  <c r="AP77" i="6"/>
  <c r="BA74" i="6"/>
  <c r="BE74" i="6" s="1"/>
  <c r="AQ70" i="6"/>
  <c r="AO70" i="6"/>
  <c r="BC70" i="6" s="1"/>
  <c r="AR57" i="6"/>
  <c r="AQ57" i="6"/>
  <c r="AQ27" i="6"/>
  <c r="AO128" i="6"/>
  <c r="BC128" i="6" s="1"/>
  <c r="AR128" i="6"/>
  <c r="AZ127" i="6"/>
  <c r="BD127" i="6" s="1"/>
  <c r="BA127" i="6"/>
  <c r="BE127" i="6" s="1"/>
  <c r="BA122" i="6"/>
  <c r="BE122" i="6" s="1"/>
  <c r="BB122" i="6"/>
  <c r="BA120" i="6"/>
  <c r="BE120" i="6" s="1"/>
  <c r="AZ109" i="6"/>
  <c r="BD109" i="6" s="1"/>
  <c r="AZ85" i="6"/>
  <c r="BD85" i="6" s="1"/>
  <c r="BB77" i="6"/>
  <c r="AZ75" i="6"/>
  <c r="BD75" i="6" s="1"/>
  <c r="AR71" i="6"/>
  <c r="AR67" i="6"/>
  <c r="AP65" i="6"/>
  <c r="AO49" i="6"/>
  <c r="BC49" i="6" s="1"/>
  <c r="AZ29" i="6"/>
  <c r="BD29" i="6" s="1"/>
  <c r="AO60" i="6"/>
  <c r="BC60" i="6" s="1"/>
  <c r="AO7" i="6"/>
  <c r="BC7" i="6" s="1"/>
  <c r="AO53" i="6"/>
  <c r="BC53" i="6" s="1"/>
  <c r="AQ53" i="6"/>
  <c r="BB52" i="6"/>
  <c r="AQ42" i="6"/>
  <c r="BA41" i="6"/>
  <c r="BE41" i="6" s="1"/>
  <c r="AZ33" i="6"/>
  <c r="BD33" i="6" s="1"/>
  <c r="BB29" i="6"/>
  <c r="AO27" i="6"/>
  <c r="BC27" i="6" s="1"/>
  <c r="AZ26" i="6"/>
  <c r="AR20" i="6"/>
  <c r="AO20" i="6"/>
  <c r="BC20" i="6" s="1"/>
  <c r="AQ18" i="6"/>
  <c r="BA134" i="6"/>
  <c r="BE134" i="6" s="1"/>
  <c r="BB133" i="6"/>
  <c r="BA132" i="6"/>
  <c r="BE132" i="6" s="1"/>
  <c r="AO132" i="6"/>
  <c r="BC132" i="6" s="1"/>
  <c r="AR131" i="6"/>
  <c r="BA130" i="6"/>
  <c r="BE130" i="6" s="1"/>
  <c r="AR130" i="6"/>
  <c r="BB128" i="6"/>
  <c r="AQ127" i="6"/>
  <c r="AO126" i="6"/>
  <c r="BC126" i="6" s="1"/>
  <c r="AP125" i="6"/>
  <c r="BA124" i="6"/>
  <c r="BE124" i="6" s="1"/>
  <c r="BA121" i="6"/>
  <c r="BE121" i="6" s="1"/>
  <c r="AP121" i="6"/>
  <c r="AQ121" i="6"/>
  <c r="AQ119" i="6"/>
  <c r="AR118" i="6"/>
  <c r="BA116" i="6"/>
  <c r="BE116" i="6" s="1"/>
  <c r="AO116" i="6"/>
  <c r="BC116" i="6" s="1"/>
  <c r="BA114" i="6"/>
  <c r="BE114" i="6" s="1"/>
  <c r="BB113" i="6"/>
  <c r="AQ111" i="6"/>
  <c r="AO107" i="6"/>
  <c r="BC107" i="6" s="1"/>
  <c r="AQ107" i="6"/>
  <c r="BB106" i="6"/>
  <c r="AZ102" i="6"/>
  <c r="BD102" i="6" s="1"/>
  <c r="AZ98" i="6"/>
  <c r="BD98" i="6" s="1"/>
  <c r="AO98" i="6"/>
  <c r="BC98" i="6" s="1"/>
  <c r="AP96" i="6"/>
  <c r="AQ95" i="6"/>
  <c r="AZ79" i="6"/>
  <c r="BD79" i="6" s="1"/>
  <c r="AO62" i="6"/>
  <c r="BC62" i="6" s="1"/>
  <c r="AQ62" i="6"/>
  <c r="AP56" i="6"/>
  <c r="BB44" i="6"/>
  <c r="BB35" i="6"/>
  <c r="AQ24" i="6"/>
  <c r="AP23" i="6"/>
  <c r="AR134" i="6"/>
  <c r="AZ131" i="6"/>
  <c r="BD131" i="6" s="1"/>
  <c r="BB130" i="6"/>
  <c r="AP126" i="6"/>
  <c r="BB125" i="6"/>
  <c r="AZ124" i="6"/>
  <c r="BD124" i="6" s="1"/>
  <c r="AR123" i="6"/>
  <c r="AO123" i="6"/>
  <c r="BC123" i="6" s="1"/>
  <c r="AO122" i="6"/>
  <c r="BC122" i="6" s="1"/>
  <c r="AQ120" i="6"/>
  <c r="BA117" i="6"/>
  <c r="BE117" i="6" s="1"/>
  <c r="AZ115" i="6"/>
  <c r="BD115" i="6" s="1"/>
  <c r="BA115" i="6"/>
  <c r="BE115" i="6" s="1"/>
  <c r="BB112" i="6"/>
  <c r="AZ111" i="6"/>
  <c r="BD111" i="6" s="1"/>
  <c r="BA111" i="6"/>
  <c r="BE111" i="6" s="1"/>
  <c r="BB107" i="6"/>
  <c r="AQ103" i="6"/>
  <c r="BB102" i="6"/>
  <c r="AO101" i="6"/>
  <c r="BC101" i="6" s="1"/>
  <c r="BA95" i="6"/>
  <c r="BE95" i="6" s="1"/>
  <c r="BB94" i="6"/>
  <c r="AO94" i="6"/>
  <c r="BC94" i="6" s="1"/>
  <c r="AP94" i="6"/>
  <c r="AR92" i="6"/>
  <c r="AO91" i="6"/>
  <c r="BC91" i="6" s="1"/>
  <c r="AQ86" i="6"/>
  <c r="AQ82" i="6"/>
  <c r="AO78" i="6"/>
  <c r="BC78" i="6" s="1"/>
  <c r="AR75" i="6"/>
  <c r="AZ71" i="6"/>
  <c r="BD71" i="6" s="1"/>
  <c r="AP69" i="6"/>
  <c r="BB65" i="6"/>
  <c r="BA53" i="6"/>
  <c r="BE53" i="6" s="1"/>
  <c r="AP52" i="6"/>
  <c r="BA48" i="6"/>
  <c r="BE48" i="6" s="1"/>
  <c r="AZ45" i="6"/>
  <c r="BD45" i="6" s="1"/>
  <c r="AO41" i="6"/>
  <c r="BC41" i="6" s="1"/>
  <c r="AQ40" i="6"/>
  <c r="BA37" i="6"/>
  <c r="BE37" i="6" s="1"/>
  <c r="AR33" i="6"/>
  <c r="BA32" i="6"/>
  <c r="BE32" i="6" s="1"/>
  <c r="AQ26" i="6"/>
  <c r="AQ23" i="6"/>
  <c r="AO19" i="6"/>
  <c r="BC19" i="6" s="1"/>
  <c r="AP19" i="6"/>
  <c r="AQ15" i="6"/>
  <c r="BA13" i="6"/>
  <c r="BE13" i="6" s="1"/>
  <c r="AZ17" i="6"/>
  <c r="BD17" i="6" s="1"/>
  <c r="AO134" i="6"/>
  <c r="BC134" i="6" s="1"/>
  <c r="AP133" i="6"/>
  <c r="AQ132" i="6"/>
  <c r="BA129" i="6"/>
  <c r="BE129" i="6" s="1"/>
  <c r="AQ129" i="6"/>
  <c r="AP129" i="6"/>
  <c r="AQ128" i="6"/>
  <c r="BA125" i="6"/>
  <c r="BE125" i="6" s="1"/>
  <c r="BB124" i="6"/>
  <c r="AQ123" i="6"/>
  <c r="AR122" i="6"/>
  <c r="AZ120" i="6"/>
  <c r="BD120" i="6" s="1"/>
  <c r="AZ119" i="6"/>
  <c r="BD119" i="6" s="1"/>
  <c r="BA118" i="6"/>
  <c r="BE118" i="6" s="1"/>
  <c r="BB117" i="6"/>
  <c r="AQ116" i="6"/>
  <c r="AQ115" i="6"/>
  <c r="AR114" i="6"/>
  <c r="BA112" i="6"/>
  <c r="BE112" i="6" s="1"/>
  <c r="AO112" i="6"/>
  <c r="BC112" i="6" s="1"/>
  <c r="AZ108" i="6"/>
  <c r="BD108" i="6" s="1"/>
  <c r="BA108" i="6"/>
  <c r="BE108" i="6" s="1"/>
  <c r="AR106" i="6"/>
  <c r="AO102" i="6"/>
  <c r="AR102" i="6"/>
  <c r="BA86" i="6"/>
  <c r="BE86" i="6" s="1"/>
  <c r="AZ77" i="6"/>
  <c r="BD77" i="6" s="1"/>
  <c r="AQ74" i="6"/>
  <c r="BA70" i="6"/>
  <c r="BE70" i="6" s="1"/>
  <c r="AO9" i="6"/>
  <c r="BC9" i="6" s="1"/>
  <c r="AR52" i="6"/>
  <c r="AZ46" i="6"/>
  <c r="BD46" i="6" s="1"/>
  <c r="AO44" i="6"/>
  <c r="BC44" i="6" s="1"/>
  <c r="AQ32" i="6"/>
  <c r="AP28" i="6"/>
  <c r="AR27" i="6"/>
  <c r="AO12" i="6"/>
  <c r="BC12" i="6" s="1"/>
  <c r="BA109" i="6"/>
  <c r="BE109" i="6" s="1"/>
  <c r="AO108" i="6"/>
  <c r="BC108" i="6" s="1"/>
  <c r="AO105" i="6"/>
  <c r="BC105" i="6" s="1"/>
  <c r="AZ104" i="6"/>
  <c r="BD104" i="6" s="1"/>
  <c r="AO99" i="6"/>
  <c r="BC99" i="6" s="1"/>
  <c r="AR98" i="6"/>
  <c r="AZ90" i="6"/>
  <c r="BD90" i="6" s="1"/>
  <c r="AO90" i="6"/>
  <c r="BC90" i="6" s="1"/>
  <c r="AO68" i="6"/>
  <c r="BC68" i="6" s="1"/>
  <c r="AZ67" i="6"/>
  <c r="BD67" i="6" s="1"/>
  <c r="AO64" i="6"/>
  <c r="BC64" i="6" s="1"/>
  <c r="AQ48" i="6"/>
  <c r="BA45" i="6"/>
  <c r="BE45" i="6" s="1"/>
  <c r="AR41" i="6"/>
  <c r="BA38" i="6"/>
  <c r="BE38" i="6" s="1"/>
  <c r="AP34" i="6"/>
  <c r="BA33" i="6"/>
  <c r="BE33" i="6" s="1"/>
  <c r="AO31" i="6"/>
  <c r="BC31" i="6" s="1"/>
  <c r="AZ30" i="6"/>
  <c r="AP24" i="6"/>
  <c r="AO23" i="6"/>
  <c r="BC23" i="6" s="1"/>
  <c r="AZ22" i="6"/>
  <c r="BD22" i="6" s="1"/>
  <c r="BA17" i="6"/>
  <c r="BE17" i="6" s="1"/>
  <c r="AR16" i="6"/>
  <c r="AR15" i="6"/>
  <c r="BB14" i="6"/>
  <c r="AZ134" i="6"/>
  <c r="AO133" i="6"/>
  <c r="AP132" i="6"/>
  <c r="AZ130" i="6"/>
  <c r="AO129" i="6"/>
  <c r="AP128" i="6"/>
  <c r="AZ126" i="6"/>
  <c r="AO125" i="6"/>
  <c r="AP124" i="6"/>
  <c r="AZ122" i="6"/>
  <c r="AO121" i="6"/>
  <c r="BB120" i="6"/>
  <c r="AP120" i="6"/>
  <c r="AZ118" i="6"/>
  <c r="AO117" i="6"/>
  <c r="AP116" i="6"/>
  <c r="AZ114" i="6"/>
  <c r="AO113" i="6"/>
  <c r="AP112" i="6"/>
  <c r="AO110" i="6"/>
  <c r="AP108" i="6"/>
  <c r="BA107" i="6"/>
  <c r="BE107" i="6" s="1"/>
  <c r="AR104" i="6"/>
  <c r="BB101" i="6"/>
  <c r="AZ101" i="6"/>
  <c r="AP101" i="6"/>
  <c r="AR101" i="6"/>
  <c r="BA100" i="6"/>
  <c r="BE100" i="6" s="1"/>
  <c r="AQ100" i="6"/>
  <c r="AO100" i="6"/>
  <c r="AR96" i="6"/>
  <c r="BB93" i="6"/>
  <c r="AZ93" i="6"/>
  <c r="AP93" i="6"/>
  <c r="AR93" i="6"/>
  <c r="BA92" i="6"/>
  <c r="BE92" i="6" s="1"/>
  <c r="AQ92" i="6"/>
  <c r="AO92" i="6"/>
  <c r="AQ87" i="6"/>
  <c r="AO87" i="6"/>
  <c r="AP87" i="6"/>
  <c r="BA83" i="6"/>
  <c r="BE83" i="6" s="1"/>
  <c r="BB83" i="6"/>
  <c r="BA79" i="6"/>
  <c r="BE79" i="6" s="1"/>
  <c r="BB79" i="6"/>
  <c r="AP76" i="6"/>
  <c r="AR76" i="6"/>
  <c r="AQ76" i="6"/>
  <c r="AP72" i="6"/>
  <c r="AR72" i="6"/>
  <c r="AQ72" i="6"/>
  <c r="BB68" i="6"/>
  <c r="AZ68" i="6"/>
  <c r="BA68" i="6"/>
  <c r="BE68" i="6" s="1"/>
  <c r="AQ59" i="6"/>
  <c r="AO59" i="6"/>
  <c r="AP59" i="6"/>
  <c r="AP41" i="6"/>
  <c r="AO25" i="6"/>
  <c r="AP25" i="6"/>
  <c r="AQ25" i="6"/>
  <c r="AR25" i="6"/>
  <c r="AO17" i="6"/>
  <c r="AP17" i="6"/>
  <c r="AQ17" i="6"/>
  <c r="AR17" i="6"/>
  <c r="AP12" i="6"/>
  <c r="AQ12" i="6"/>
  <c r="AR12" i="6"/>
  <c r="AQ134" i="6"/>
  <c r="AZ133" i="6"/>
  <c r="AR133" i="6"/>
  <c r="BB131" i="6"/>
  <c r="AP131" i="6"/>
  <c r="AQ130" i="6"/>
  <c r="AZ129" i="6"/>
  <c r="AR129" i="6"/>
  <c r="BB127" i="6"/>
  <c r="AP127" i="6"/>
  <c r="AQ126" i="6"/>
  <c r="AZ125" i="6"/>
  <c r="AR125" i="6"/>
  <c r="BB123" i="6"/>
  <c r="AP123" i="6"/>
  <c r="AQ122" i="6"/>
  <c r="AZ121" i="6"/>
  <c r="AR121" i="6"/>
  <c r="BB119" i="6"/>
  <c r="AP119" i="6"/>
  <c r="AQ118" i="6"/>
  <c r="AZ117" i="6"/>
  <c r="AR117" i="6"/>
  <c r="BB115" i="6"/>
  <c r="AP115" i="6"/>
  <c r="AQ114" i="6"/>
  <c r="AZ113" i="6"/>
  <c r="AR113" i="6"/>
  <c r="BB111" i="6"/>
  <c r="AQ110" i="6"/>
  <c r="BB109" i="6"/>
  <c r="BB108" i="6"/>
  <c r="AZ103" i="6"/>
  <c r="BB103" i="6"/>
  <c r="AR103" i="6"/>
  <c r="AP103" i="6"/>
  <c r="BA102" i="6"/>
  <c r="BE102" i="6" s="1"/>
  <c r="AQ102" i="6"/>
  <c r="BA101" i="6"/>
  <c r="BE101" i="6" s="1"/>
  <c r="AQ101" i="6"/>
  <c r="BB100" i="6"/>
  <c r="AZ95" i="6"/>
  <c r="BB95" i="6"/>
  <c r="AR95" i="6"/>
  <c r="AP95" i="6"/>
  <c r="BA94" i="6"/>
  <c r="BE94" i="6" s="1"/>
  <c r="AQ94" i="6"/>
  <c r="BA93" i="6"/>
  <c r="BE93" i="6" s="1"/>
  <c r="AQ93" i="6"/>
  <c r="BB92" i="6"/>
  <c r="BA87" i="6"/>
  <c r="BE87" i="6" s="1"/>
  <c r="BB87" i="6"/>
  <c r="AP84" i="6"/>
  <c r="AR84" i="6"/>
  <c r="AQ84" i="6"/>
  <c r="AP80" i="6"/>
  <c r="AR80" i="6"/>
  <c r="AQ80" i="6"/>
  <c r="BB76" i="6"/>
  <c r="AZ76" i="6"/>
  <c r="BA76" i="6"/>
  <c r="BE76" i="6" s="1"/>
  <c r="BB72" i="6"/>
  <c r="AZ72" i="6"/>
  <c r="BA72" i="6"/>
  <c r="BE72" i="6" s="1"/>
  <c r="AQ67" i="6"/>
  <c r="AO67" i="6"/>
  <c r="AP67" i="6"/>
  <c r="AQ63" i="6"/>
  <c r="AO63" i="6"/>
  <c r="AP63" i="6"/>
  <c r="BA59" i="6"/>
  <c r="AR55" i="6"/>
  <c r="AP55" i="6"/>
  <c r="AQ55" i="6"/>
  <c r="AQ54" i="6"/>
  <c r="AP54" i="6"/>
  <c r="AR54" i="6"/>
  <c r="AR51" i="6"/>
  <c r="AP51" i="6"/>
  <c r="AQ51" i="6"/>
  <c r="AQ50" i="6"/>
  <c r="AP50" i="6"/>
  <c r="AR50" i="6"/>
  <c r="AR38" i="6"/>
  <c r="AQ37" i="6"/>
  <c r="AO37" i="6"/>
  <c r="AR37" i="6"/>
  <c r="AR36" i="6"/>
  <c r="AP36" i="6"/>
  <c r="BA110" i="6"/>
  <c r="BE110" i="6" s="1"/>
  <c r="AP109" i="6"/>
  <c r="AQ108" i="6"/>
  <c r="BB105" i="6"/>
  <c r="AZ105" i="6"/>
  <c r="AP105" i="6"/>
  <c r="AR105" i="6"/>
  <c r="BA104" i="6"/>
  <c r="BE104" i="6" s="1"/>
  <c r="AQ104" i="6"/>
  <c r="AO104" i="6"/>
  <c r="BB97" i="6"/>
  <c r="AZ97" i="6"/>
  <c r="AP97" i="6"/>
  <c r="AR97" i="6"/>
  <c r="BA96" i="6"/>
  <c r="BE96" i="6" s="1"/>
  <c r="AQ96" i="6"/>
  <c r="AO96" i="6"/>
  <c r="AP88" i="6"/>
  <c r="AR88" i="6"/>
  <c r="AQ88" i="6"/>
  <c r="BB84" i="6"/>
  <c r="AZ84" i="6"/>
  <c r="BA84" i="6"/>
  <c r="BE84" i="6" s="1"/>
  <c r="BB80" i="6"/>
  <c r="AZ80" i="6"/>
  <c r="BA80" i="6"/>
  <c r="BE80" i="6" s="1"/>
  <c r="AQ75" i="6"/>
  <c r="AO75" i="6"/>
  <c r="AP75" i="6"/>
  <c r="AQ71" i="6"/>
  <c r="AO71" i="6"/>
  <c r="AP71" i="6"/>
  <c r="BA67" i="6"/>
  <c r="BE67" i="6" s="1"/>
  <c r="BB67" i="6"/>
  <c r="AP60" i="6"/>
  <c r="AR60" i="6"/>
  <c r="AQ60" i="6"/>
  <c r="AP7" i="6"/>
  <c r="AR7" i="6"/>
  <c r="AQ7" i="6"/>
  <c r="AQ46" i="6"/>
  <c r="AR46" i="6"/>
  <c r="AQ45" i="6"/>
  <c r="AO45" i="6"/>
  <c r="AR45" i="6"/>
  <c r="AR44" i="6"/>
  <c r="AP44" i="6"/>
  <c r="AO21" i="6"/>
  <c r="AP21" i="6"/>
  <c r="AQ21" i="6"/>
  <c r="AR21" i="6"/>
  <c r="AZ11" i="6"/>
  <c r="BA11" i="6"/>
  <c r="BE11" i="6" s="1"/>
  <c r="BB11" i="6"/>
  <c r="AQ11" i="6"/>
  <c r="AR11" i="6"/>
  <c r="AO11" i="6"/>
  <c r="AP11" i="6"/>
  <c r="AR111" i="6"/>
  <c r="BB110" i="6"/>
  <c r="AQ109" i="6"/>
  <c r="AR108" i="6"/>
  <c r="AZ107" i="6"/>
  <c r="AR107" i="6"/>
  <c r="AP107" i="6"/>
  <c r="BA106" i="6"/>
  <c r="BE106" i="6" s="1"/>
  <c r="AQ106" i="6"/>
  <c r="BA105" i="6"/>
  <c r="BE105" i="6" s="1"/>
  <c r="AQ105" i="6"/>
  <c r="BB104" i="6"/>
  <c r="AP100" i="6"/>
  <c r="AZ99" i="6"/>
  <c r="BB99" i="6"/>
  <c r="AR99" i="6"/>
  <c r="AP99" i="6"/>
  <c r="BA98" i="6"/>
  <c r="BE98" i="6" s="1"/>
  <c r="AQ98" i="6"/>
  <c r="BA97" i="6"/>
  <c r="BE97" i="6" s="1"/>
  <c r="AQ97" i="6"/>
  <c r="BB96" i="6"/>
  <c r="AP92" i="6"/>
  <c r="AZ91" i="6"/>
  <c r="BB91" i="6"/>
  <c r="AR91" i="6"/>
  <c r="AP91" i="6"/>
  <c r="BA90" i="6"/>
  <c r="BE90" i="6" s="1"/>
  <c r="AQ90" i="6"/>
  <c r="BB88" i="6"/>
  <c r="AZ88" i="6"/>
  <c r="BA88" i="6"/>
  <c r="BE88" i="6" s="1"/>
  <c r="AZ87" i="6"/>
  <c r="AR87" i="6"/>
  <c r="AO84" i="6"/>
  <c r="AQ83" i="6"/>
  <c r="AO83" i="6"/>
  <c r="AP83" i="6"/>
  <c r="AO80" i="6"/>
  <c r="AQ79" i="6"/>
  <c r="AO79" i="6"/>
  <c r="AP79" i="6"/>
  <c r="BA75" i="6"/>
  <c r="BE75" i="6" s="1"/>
  <c r="BB75" i="6"/>
  <c r="BA71" i="6"/>
  <c r="BE71" i="6" s="1"/>
  <c r="BB71" i="6"/>
  <c r="AP68" i="6"/>
  <c r="AR68" i="6"/>
  <c r="AQ68" i="6"/>
  <c r="AP64" i="6"/>
  <c r="AR64" i="6"/>
  <c r="AQ64" i="6"/>
  <c r="AR59" i="6"/>
  <c r="AZ7" i="6"/>
  <c r="AO55" i="6"/>
  <c r="AO51" i="6"/>
  <c r="BA89" i="6"/>
  <c r="BE89" i="6" s="1"/>
  <c r="AO89" i="6"/>
  <c r="AQ89" i="6"/>
  <c r="AZ82" i="6"/>
  <c r="BB82" i="6"/>
  <c r="AR82" i="6"/>
  <c r="AP82" i="6"/>
  <c r="BA81" i="6"/>
  <c r="BE81" i="6" s="1"/>
  <c r="AO81" i="6"/>
  <c r="AQ81" i="6"/>
  <c r="AZ74" i="6"/>
  <c r="BB74" i="6"/>
  <c r="AR74" i="6"/>
  <c r="AP74" i="6"/>
  <c r="BA73" i="6"/>
  <c r="BE73" i="6" s="1"/>
  <c r="AO73" i="6"/>
  <c r="AQ73" i="6"/>
  <c r="AZ66" i="6"/>
  <c r="BB66" i="6"/>
  <c r="AR66" i="6"/>
  <c r="AP66" i="6"/>
  <c r="AO65" i="6"/>
  <c r="AQ65" i="6"/>
  <c r="AR58" i="6"/>
  <c r="AP58" i="6"/>
  <c r="AQ9" i="6"/>
  <c r="BA50" i="6"/>
  <c r="BE50" i="6" s="1"/>
  <c r="BB50" i="6"/>
  <c r="AO47" i="6"/>
  <c r="AR47" i="6"/>
  <c r="AQ47" i="6"/>
  <c r="AP43" i="6"/>
  <c r="AQ43" i="6"/>
  <c r="AO39" i="6"/>
  <c r="AR39" i="6"/>
  <c r="AQ39" i="6"/>
  <c r="AZ89" i="6"/>
  <c r="AR89" i="6"/>
  <c r="AZ86" i="6"/>
  <c r="BB86" i="6"/>
  <c r="AR86" i="6"/>
  <c r="AP86" i="6"/>
  <c r="BA85" i="6"/>
  <c r="BE85" i="6" s="1"/>
  <c r="AO85" i="6"/>
  <c r="AQ85" i="6"/>
  <c r="AO82" i="6"/>
  <c r="AZ81" i="6"/>
  <c r="AR81" i="6"/>
  <c r="AZ78" i="6"/>
  <c r="BB78" i="6"/>
  <c r="AR78" i="6"/>
  <c r="AP78" i="6"/>
  <c r="BA77" i="6"/>
  <c r="BE77" i="6" s="1"/>
  <c r="AO77" i="6"/>
  <c r="AQ77" i="6"/>
  <c r="AO74" i="6"/>
  <c r="AZ73" i="6"/>
  <c r="AR73" i="6"/>
  <c r="AZ70" i="6"/>
  <c r="BB70" i="6"/>
  <c r="AR70" i="6"/>
  <c r="AP70" i="6"/>
  <c r="BA69" i="6"/>
  <c r="BE69" i="6" s="1"/>
  <c r="AO69" i="6"/>
  <c r="AQ69" i="6"/>
  <c r="AO66" i="6"/>
  <c r="AZ65" i="6"/>
  <c r="AR65" i="6"/>
  <c r="AR62" i="6"/>
  <c r="AP62" i="6"/>
  <c r="AO61" i="6"/>
  <c r="AQ61" i="6"/>
  <c r="AO58" i="6"/>
  <c r="AR9" i="6"/>
  <c r="BB55" i="6"/>
  <c r="AZ51" i="6"/>
  <c r="BB51" i="6"/>
  <c r="BA51" i="6"/>
  <c r="BE51" i="6" s="1"/>
  <c r="AZ50" i="6"/>
  <c r="AO48" i="6"/>
  <c r="AP48" i="6"/>
  <c r="AP47" i="6"/>
  <c r="AP42" i="6"/>
  <c r="AO42" i="6"/>
  <c r="AR42" i="6"/>
  <c r="AO40" i="6"/>
  <c r="AP40" i="6"/>
  <c r="AP39" i="6"/>
  <c r="AP8" i="6"/>
  <c r="AO8" i="6"/>
  <c r="AR8" i="6"/>
  <c r="AP57" i="6"/>
  <c r="BA56" i="6"/>
  <c r="BE56" i="6" s="1"/>
  <c r="AQ56" i="6"/>
  <c r="AO56" i="6"/>
  <c r="AO54" i="6"/>
  <c r="BB49" i="6"/>
  <c r="AZ49" i="6"/>
  <c r="BB47" i="6"/>
  <c r="AZ44" i="6"/>
  <c r="BA44" i="6"/>
  <c r="BE44" i="6" s="1"/>
  <c r="BA43" i="6"/>
  <c r="BE43" i="6" s="1"/>
  <c r="BB40" i="6"/>
  <c r="BB34" i="6"/>
  <c r="AZ34" i="6"/>
  <c r="BB28" i="6"/>
  <c r="AZ28" i="6"/>
  <c r="BA28" i="6"/>
  <c r="BE28" i="6" s="1"/>
  <c r="AO13" i="6"/>
  <c r="AP13" i="6"/>
  <c r="AQ13" i="6"/>
  <c r="AR13" i="6"/>
  <c r="AO57" i="6"/>
  <c r="AR56" i="6"/>
  <c r="BB53" i="6"/>
  <c r="AZ53" i="6"/>
  <c r="AP53" i="6"/>
  <c r="AR53" i="6"/>
  <c r="BA52" i="6"/>
  <c r="BE52" i="6" s="1"/>
  <c r="AQ52" i="6"/>
  <c r="AO52" i="6"/>
  <c r="AO50" i="6"/>
  <c r="BB48" i="6"/>
  <c r="AZ47" i="6"/>
  <c r="BB41" i="6"/>
  <c r="AZ41" i="6"/>
  <c r="AZ36" i="6"/>
  <c r="BA36" i="6"/>
  <c r="BE36" i="6" s="1"/>
  <c r="BA35" i="6"/>
  <c r="BE35" i="6" s="1"/>
  <c r="AZ23" i="6"/>
  <c r="BA23" i="6"/>
  <c r="BE23" i="6" s="1"/>
  <c r="BB23" i="6"/>
  <c r="AZ19" i="6"/>
  <c r="BB19" i="6"/>
  <c r="AZ15" i="6"/>
  <c r="BA15" i="6"/>
  <c r="BE15" i="6" s="1"/>
  <c r="BB15" i="6"/>
  <c r="AQ49" i="6"/>
  <c r="AP49" i="6"/>
  <c r="AR48" i="6"/>
  <c r="BB46" i="6"/>
  <c r="BB45" i="6"/>
  <c r="AP45" i="6"/>
  <c r="AQ44" i="6"/>
  <c r="AZ40" i="6"/>
  <c r="AP38" i="6"/>
  <c r="AO38" i="6"/>
  <c r="AZ35" i="6"/>
  <c r="AO35" i="6"/>
  <c r="AR35" i="6"/>
  <c r="AQ34" i="6"/>
  <c r="AQ33" i="6"/>
  <c r="AP33" i="6"/>
  <c r="AO33" i="6"/>
  <c r="AZ27" i="6"/>
  <c r="BA27" i="6"/>
  <c r="BE27" i="6" s="1"/>
  <c r="BB27" i="6"/>
  <c r="BB24" i="6"/>
  <c r="AZ24" i="6"/>
  <c r="BA24" i="6"/>
  <c r="BE24" i="6" s="1"/>
  <c r="BB20" i="6"/>
  <c r="AZ20" i="6"/>
  <c r="BA20" i="6"/>
  <c r="BE20" i="6" s="1"/>
  <c r="AR49" i="6"/>
  <c r="AZ48" i="6"/>
  <c r="BA47" i="6"/>
  <c r="BE47" i="6" s="1"/>
  <c r="AP46" i="6"/>
  <c r="AO46" i="6"/>
  <c r="AZ43" i="6"/>
  <c r="AO43" i="6"/>
  <c r="AR43" i="6"/>
  <c r="AQ41" i="6"/>
  <c r="AR40" i="6"/>
  <c r="BB38" i="6"/>
  <c r="AQ38" i="6"/>
  <c r="BB37" i="6"/>
  <c r="AP37" i="6"/>
  <c r="AQ36" i="6"/>
  <c r="AP35" i="6"/>
  <c r="AR34" i="6"/>
  <c r="BB33" i="6"/>
  <c r="AO29" i="6"/>
  <c r="AP29" i="6"/>
  <c r="AQ29" i="6"/>
  <c r="BB12" i="6"/>
  <c r="AZ12" i="6"/>
  <c r="BB32" i="6"/>
  <c r="AZ32" i="6"/>
  <c r="AP32" i="6"/>
  <c r="AR32" i="6"/>
  <c r="AQ31" i="6"/>
  <c r="AR30" i="6"/>
  <c r="AO30" i="6"/>
  <c r="AP30" i="6"/>
  <c r="AP27" i="6"/>
  <c r="AR26" i="6"/>
  <c r="AO26" i="6"/>
  <c r="AP26" i="6"/>
  <c r="AR22" i="6"/>
  <c r="AO22" i="6"/>
  <c r="AP22" i="6"/>
  <c r="AR18" i="6"/>
  <c r="AO18" i="6"/>
  <c r="AP18" i="6"/>
  <c r="AR14" i="6"/>
  <c r="AO14" i="6"/>
  <c r="AP14" i="6"/>
  <c r="BA30" i="6"/>
  <c r="BE30" i="6" s="1"/>
  <c r="BA29" i="6"/>
  <c r="BE29" i="6" s="1"/>
  <c r="BA26" i="6"/>
  <c r="BE26" i="6" s="1"/>
  <c r="BA22" i="6"/>
  <c r="BE22" i="6" s="1"/>
  <c r="AP20" i="6"/>
  <c r="AQ20" i="6"/>
  <c r="AQ19" i="6"/>
  <c r="AR19" i="6"/>
  <c r="AP16" i="6"/>
  <c r="AQ16" i="6"/>
  <c r="AZ14" i="6"/>
  <c r="BA14" i="6"/>
  <c r="BE14" i="6" s="1"/>
  <c r="BB13" i="6"/>
  <c r="BB30" i="6"/>
  <c r="AR28" i="6"/>
  <c r="BB26" i="6"/>
  <c r="AR24" i="6"/>
  <c r="BB22" i="6"/>
  <c r="AO15" i="6"/>
  <c r="BA65" i="6" l="1"/>
  <c r="BE65" i="6" s="1"/>
  <c r="BB16" i="6"/>
  <c r="BA7" i="6"/>
  <c r="BE7" i="6" s="1"/>
  <c r="BA57" i="6"/>
  <c r="BE57" i="6" s="1"/>
  <c r="AZ64" i="6"/>
  <c r="AZ25" i="6"/>
  <c r="BD25" i="6" s="1"/>
  <c r="BA54" i="6"/>
  <c r="BE54" i="6" s="1"/>
  <c r="AZ56" i="6"/>
  <c r="BA58" i="6"/>
  <c r="BE58" i="6" s="1"/>
  <c r="BA61" i="6"/>
  <c r="BE61" i="6" s="1"/>
  <c r="AZ63" i="6"/>
  <c r="BD63" i="6" s="1"/>
  <c r="BB31" i="6"/>
  <c r="BA21" i="6"/>
  <c r="BE21" i="6" s="1"/>
  <c r="AZ55" i="6"/>
  <c r="H55" i="6" s="1"/>
  <c r="AZ59" i="6"/>
  <c r="BD59" i="6" s="1"/>
  <c r="AZ62" i="6"/>
  <c r="BD62" i="6" s="1"/>
  <c r="BA60" i="6"/>
  <c r="BE60" i="6" s="1"/>
  <c r="AY8" i="6"/>
  <c r="BB8" i="6" s="1"/>
  <c r="H8" i="6" s="1"/>
  <c r="AY39" i="6"/>
  <c r="BA31" i="6"/>
  <c r="BE31" i="6" s="1"/>
  <c r="BG31" i="6" s="1"/>
  <c r="BB62" i="6"/>
  <c r="BB57" i="6"/>
  <c r="BA64" i="6"/>
  <c r="BE64" i="6" s="1"/>
  <c r="BB61" i="6"/>
  <c r="BA25" i="6"/>
  <c r="BE25" i="6" s="1"/>
  <c r="AZ16" i="6"/>
  <c r="BD16" i="6" s="1"/>
  <c r="BG16" i="6" s="1"/>
  <c r="AZ58" i="6"/>
  <c r="AZ60" i="6"/>
  <c r="H60" i="6" s="1"/>
  <c r="BB59" i="6"/>
  <c r="BB64" i="6"/>
  <c r="BA62" i="6"/>
  <c r="BE62" i="6" s="1"/>
  <c r="BB54" i="6"/>
  <c r="BB63" i="6"/>
  <c r="BB25" i="6"/>
  <c r="AZ61" i="6"/>
  <c r="BD61" i="6" s="1"/>
  <c r="AZ54" i="6"/>
  <c r="BD54" i="6" s="1"/>
  <c r="BB58" i="6"/>
  <c r="BA63" i="6"/>
  <c r="BE63" i="6" s="1"/>
  <c r="AY9" i="6"/>
  <c r="BB9" i="6" s="1"/>
  <c r="AY42" i="6"/>
  <c r="AZ18" i="6"/>
  <c r="AZ9" i="6"/>
  <c r="BA18" i="6"/>
  <c r="BE18" i="6" s="1"/>
  <c r="BA8" i="6"/>
  <c r="BE8" i="6" s="1"/>
  <c r="AZ8" i="6"/>
  <c r="H73" i="6"/>
  <c r="H119" i="6"/>
  <c r="H124" i="6"/>
  <c r="H128" i="6"/>
  <c r="G63" i="6"/>
  <c r="G127" i="6"/>
  <c r="G37" i="6"/>
  <c r="G126" i="6"/>
  <c r="G42" i="6"/>
  <c r="G95" i="6"/>
  <c r="BF10" i="6"/>
  <c r="BF52" i="6"/>
  <c r="BF58" i="6"/>
  <c r="BF66" i="6"/>
  <c r="BF74" i="6"/>
  <c r="BF82" i="6"/>
  <c r="BF90" i="6"/>
  <c r="BG90" i="6" s="1"/>
  <c r="J90" i="6" s="1"/>
  <c r="BF98" i="6"/>
  <c r="BG98" i="6" s="1"/>
  <c r="J98" i="6" s="1"/>
  <c r="BF106" i="6"/>
  <c r="BG106" i="6" s="1"/>
  <c r="J106" i="6" s="1"/>
  <c r="BF114" i="6"/>
  <c r="BF122" i="6"/>
  <c r="BF130" i="6"/>
  <c r="BF53" i="6"/>
  <c r="BF59" i="6"/>
  <c r="BF67" i="6"/>
  <c r="BF75" i="6"/>
  <c r="BF83" i="6"/>
  <c r="BF91" i="6"/>
  <c r="BF99" i="6"/>
  <c r="BF107" i="6"/>
  <c r="BF115" i="6"/>
  <c r="BG115" i="6" s="1"/>
  <c r="J115" i="6" s="1"/>
  <c r="BF123" i="6"/>
  <c r="BG123" i="6" s="1"/>
  <c r="J123" i="6" s="1"/>
  <c r="BF131" i="6"/>
  <c r="BG131" i="6" s="1"/>
  <c r="J131" i="6" s="1"/>
  <c r="BF50" i="6"/>
  <c r="BF7" i="6"/>
  <c r="BF64" i="6"/>
  <c r="BF72" i="6"/>
  <c r="BF80" i="6"/>
  <c r="BF92" i="6"/>
  <c r="BF100" i="6"/>
  <c r="BF108" i="6"/>
  <c r="BG108" i="6" s="1"/>
  <c r="J108" i="6" s="1"/>
  <c r="BF116" i="6"/>
  <c r="BG116" i="6" s="1"/>
  <c r="J116" i="6" s="1"/>
  <c r="BF124" i="6"/>
  <c r="BG124" i="6" s="1"/>
  <c r="J124" i="6" s="1"/>
  <c r="BF132" i="6"/>
  <c r="BG132" i="6" s="1"/>
  <c r="J132" i="6" s="1"/>
  <c r="BF51" i="6"/>
  <c r="BF9" i="6"/>
  <c r="BF65" i="6"/>
  <c r="BF73" i="6"/>
  <c r="BF81" i="6"/>
  <c r="BF89" i="6"/>
  <c r="BF97" i="6"/>
  <c r="BF105" i="6"/>
  <c r="BF113" i="6"/>
  <c r="BF121" i="6"/>
  <c r="BF129" i="6"/>
  <c r="BF48" i="6"/>
  <c r="BF56" i="6"/>
  <c r="BF62" i="6"/>
  <c r="BF70" i="6"/>
  <c r="BF78" i="6"/>
  <c r="BF86" i="6"/>
  <c r="BF94" i="6"/>
  <c r="BG94" i="6" s="1"/>
  <c r="J94" i="6" s="1"/>
  <c r="BF102" i="6"/>
  <c r="BF110" i="6"/>
  <c r="BF118" i="6"/>
  <c r="BF126" i="6"/>
  <c r="BF134" i="6"/>
  <c r="BF49" i="6"/>
  <c r="BF57" i="6"/>
  <c r="BF63" i="6"/>
  <c r="BF71" i="6"/>
  <c r="BF79" i="6"/>
  <c r="BF87" i="6"/>
  <c r="BF95" i="6"/>
  <c r="BF103" i="6"/>
  <c r="BF111" i="6"/>
  <c r="BG111" i="6" s="1"/>
  <c r="J111" i="6" s="1"/>
  <c r="BF119" i="6"/>
  <c r="BG119" i="6" s="1"/>
  <c r="J119" i="6" s="1"/>
  <c r="BF127" i="6"/>
  <c r="BG127" i="6" s="1"/>
  <c r="J127" i="6" s="1"/>
  <c r="BF46" i="6"/>
  <c r="BF54" i="6"/>
  <c r="BF60" i="6"/>
  <c r="BF68" i="6"/>
  <c r="BF76" i="6"/>
  <c r="BF84" i="6"/>
  <c r="BF96" i="6"/>
  <c r="BF104" i="6"/>
  <c r="BF112" i="6"/>
  <c r="BG112" i="6" s="1"/>
  <c r="J112" i="6" s="1"/>
  <c r="BF120" i="6"/>
  <c r="BG120" i="6" s="1"/>
  <c r="J120" i="6" s="1"/>
  <c r="BF128" i="6"/>
  <c r="BF47" i="6"/>
  <c r="BF55" i="6"/>
  <c r="BF61" i="6"/>
  <c r="BF69" i="6"/>
  <c r="BF77" i="6"/>
  <c r="BF85" i="6"/>
  <c r="BF93" i="6"/>
  <c r="BF101" i="6"/>
  <c r="BF109" i="6"/>
  <c r="BF117" i="6"/>
  <c r="BF125" i="6"/>
  <c r="BF133" i="6"/>
  <c r="G53" i="6"/>
  <c r="G67" i="6"/>
  <c r="G22" i="6"/>
  <c r="H109" i="6"/>
  <c r="G123" i="6"/>
  <c r="G50" i="6"/>
  <c r="G88" i="6"/>
  <c r="G49" i="6"/>
  <c r="H76" i="6"/>
  <c r="G33" i="6"/>
  <c r="G91" i="6"/>
  <c r="G98" i="6"/>
  <c r="G107" i="6"/>
  <c r="G17" i="6"/>
  <c r="G103" i="6"/>
  <c r="G131" i="6"/>
  <c r="G19" i="6"/>
  <c r="G43" i="6"/>
  <c r="H48" i="6"/>
  <c r="H65" i="6"/>
  <c r="G10" i="6"/>
  <c r="H108" i="6"/>
  <c r="H115" i="6"/>
  <c r="H18" i="6"/>
  <c r="BG109" i="6"/>
  <c r="J109" i="6" s="1"/>
  <c r="G111" i="6"/>
  <c r="G16" i="6"/>
  <c r="H123" i="6"/>
  <c r="H112" i="6"/>
  <c r="G25" i="6"/>
  <c r="G51" i="6"/>
  <c r="H59" i="6"/>
  <c r="G75" i="6"/>
  <c r="G40" i="6"/>
  <c r="G26" i="6"/>
  <c r="H110" i="6"/>
  <c r="G108" i="6"/>
  <c r="H132" i="6"/>
  <c r="G102" i="6"/>
  <c r="G94" i="6"/>
  <c r="G61" i="6"/>
  <c r="H30" i="6"/>
  <c r="G56" i="6"/>
  <c r="H56" i="6"/>
  <c r="G105" i="6"/>
  <c r="G109" i="6"/>
  <c r="BG128" i="6"/>
  <c r="J128" i="6" s="1"/>
  <c r="BD30" i="6"/>
  <c r="H70" i="6"/>
  <c r="H96" i="6"/>
  <c r="G36" i="6"/>
  <c r="G114" i="6"/>
  <c r="G130" i="6"/>
  <c r="G101" i="6"/>
  <c r="H94" i="6"/>
  <c r="G39" i="6"/>
  <c r="G86" i="6"/>
  <c r="G90" i="6"/>
  <c r="G99" i="6"/>
  <c r="G106" i="6"/>
  <c r="BD26" i="6"/>
  <c r="BC102" i="6"/>
  <c r="H111" i="6"/>
  <c r="G115" i="6"/>
  <c r="G118" i="6"/>
  <c r="H127" i="6"/>
  <c r="G134" i="6"/>
  <c r="G93" i="6"/>
  <c r="G112" i="6"/>
  <c r="G116" i="6"/>
  <c r="G120" i="6"/>
  <c r="G47" i="6"/>
  <c r="H116" i="6"/>
  <c r="G29" i="6"/>
  <c r="H66" i="6"/>
  <c r="G69" i="6"/>
  <c r="H35" i="6"/>
  <c r="H20" i="6"/>
  <c r="G15" i="6"/>
  <c r="G97" i="6"/>
  <c r="G119" i="6"/>
  <c r="G122" i="6"/>
  <c r="H131" i="6"/>
  <c r="F131" i="6" s="1"/>
  <c r="H120" i="6"/>
  <c r="G124" i="6"/>
  <c r="G128" i="6"/>
  <c r="G132" i="6"/>
  <c r="H23" i="6"/>
  <c r="BD18" i="6"/>
  <c r="G30" i="6"/>
  <c r="BC26" i="6"/>
  <c r="G65" i="6"/>
  <c r="BC30" i="6"/>
  <c r="H50" i="6"/>
  <c r="BD12" i="6"/>
  <c r="G64" i="6"/>
  <c r="BC29" i="6"/>
  <c r="BG29" i="6" s="1"/>
  <c r="H16" i="6"/>
  <c r="F16" i="6" s="1"/>
  <c r="BD27" i="6"/>
  <c r="BG27" i="6" s="1"/>
  <c r="BC38" i="6"/>
  <c r="BG38" i="6" s="1"/>
  <c r="G35" i="6"/>
  <c r="H53" i="6"/>
  <c r="BD23" i="6"/>
  <c r="BG23" i="6" s="1"/>
  <c r="H34" i="6"/>
  <c r="BD47" i="6"/>
  <c r="H15" i="6"/>
  <c r="BD53" i="6"/>
  <c r="G21" i="6"/>
  <c r="BC57" i="6"/>
  <c r="G8" i="6"/>
  <c r="BC13" i="6"/>
  <c r="BG13" i="6" s="1"/>
  <c r="G12" i="6"/>
  <c r="BC56" i="6"/>
  <c r="G11" i="6"/>
  <c r="BC58" i="6"/>
  <c r="H22" i="6"/>
  <c r="G48" i="6"/>
  <c r="BC77" i="6"/>
  <c r="H81" i="6"/>
  <c r="BD81" i="6"/>
  <c r="H64" i="6"/>
  <c r="H36" i="6"/>
  <c r="F36" i="6" s="1"/>
  <c r="BD7" i="6"/>
  <c r="H17" i="6"/>
  <c r="F17" i="6" s="1"/>
  <c r="BD60" i="6"/>
  <c r="H38" i="6"/>
  <c r="G80" i="6"/>
  <c r="BC80" i="6"/>
  <c r="G84" i="6"/>
  <c r="BC84" i="6"/>
  <c r="H91" i="6"/>
  <c r="BD91" i="6"/>
  <c r="G20" i="6"/>
  <c r="BC45" i="6"/>
  <c r="BG45" i="6" s="1"/>
  <c r="G41" i="6"/>
  <c r="BC71" i="6"/>
  <c r="G70" i="6"/>
  <c r="BC37" i="6"/>
  <c r="BG37" i="6" s="1"/>
  <c r="G24" i="6"/>
  <c r="BC63" i="6"/>
  <c r="H85" i="6"/>
  <c r="H95" i="6"/>
  <c r="BD95" i="6"/>
  <c r="H121" i="6"/>
  <c r="BD121" i="6"/>
  <c r="BG12" i="6"/>
  <c r="H21" i="6"/>
  <c r="F21" i="6" s="1"/>
  <c r="BD57" i="6"/>
  <c r="G87" i="6"/>
  <c r="BC87" i="6"/>
  <c r="G92" i="6"/>
  <c r="BC92" i="6"/>
  <c r="G100" i="6"/>
  <c r="BC100" i="6"/>
  <c r="H106" i="6"/>
  <c r="F106" i="6" s="1"/>
  <c r="H98" i="6"/>
  <c r="H32" i="6"/>
  <c r="H90" i="6"/>
  <c r="H83" i="6"/>
  <c r="H102" i="6"/>
  <c r="G60" i="6"/>
  <c r="BC22" i="6"/>
  <c r="BG22" i="6" s="1"/>
  <c r="BC43" i="6"/>
  <c r="G72" i="6"/>
  <c r="H51" i="6"/>
  <c r="H25" i="6"/>
  <c r="BD20" i="6"/>
  <c r="BG20" i="6" s="1"/>
  <c r="H62" i="6"/>
  <c r="G66" i="6"/>
  <c r="BC33" i="6"/>
  <c r="BG33" i="6" s="1"/>
  <c r="H69" i="6"/>
  <c r="BD36" i="6"/>
  <c r="BG36" i="6" s="1"/>
  <c r="H71" i="6"/>
  <c r="BD34" i="6"/>
  <c r="BG34" i="6" s="1"/>
  <c r="H67" i="6"/>
  <c r="BD49" i="6"/>
  <c r="H75" i="6"/>
  <c r="G71" i="6"/>
  <c r="BC42" i="6"/>
  <c r="G74" i="6"/>
  <c r="BC48" i="6"/>
  <c r="BD51" i="6"/>
  <c r="H78" i="6"/>
  <c r="BD55" i="6"/>
  <c r="G38" i="6"/>
  <c r="BC69" i="6"/>
  <c r="H44" i="6"/>
  <c r="BD73" i="6"/>
  <c r="G82" i="6"/>
  <c r="BC82" i="6"/>
  <c r="H86" i="6"/>
  <c r="BD86" i="6"/>
  <c r="G54" i="6"/>
  <c r="BC39" i="6"/>
  <c r="G27" i="6"/>
  <c r="BC65" i="6"/>
  <c r="G44" i="6"/>
  <c r="BC73" i="6"/>
  <c r="G81" i="6"/>
  <c r="BC81" i="6"/>
  <c r="G89" i="6"/>
  <c r="BC89" i="6"/>
  <c r="G9" i="6"/>
  <c r="BC51" i="6"/>
  <c r="H88" i="6"/>
  <c r="F88" i="6" s="1"/>
  <c r="BD88" i="6"/>
  <c r="BG88" i="6" s="1"/>
  <c r="J88" i="6" s="1"/>
  <c r="G57" i="6"/>
  <c r="BC11" i="6"/>
  <c r="G96" i="6"/>
  <c r="BC96" i="6"/>
  <c r="H125" i="6"/>
  <c r="BD125" i="6"/>
  <c r="G59" i="6"/>
  <c r="BC17" i="6"/>
  <c r="BG17" i="6" s="1"/>
  <c r="G113" i="6"/>
  <c r="BC113" i="6"/>
  <c r="G117" i="6"/>
  <c r="BC117" i="6"/>
  <c r="H104" i="6"/>
  <c r="H41" i="6"/>
  <c r="G58" i="6"/>
  <c r="BC15" i="6"/>
  <c r="H7" i="6"/>
  <c r="BD14" i="6"/>
  <c r="G7" i="6"/>
  <c r="BC14" i="6"/>
  <c r="G23" i="6"/>
  <c r="BC18" i="6"/>
  <c r="H37" i="6"/>
  <c r="BD32" i="6"/>
  <c r="BG32" i="6" s="1"/>
  <c r="H72" i="6"/>
  <c r="BD43" i="6"/>
  <c r="H74" i="6"/>
  <c r="BD48" i="6"/>
  <c r="BC35" i="6"/>
  <c r="G31" i="6"/>
  <c r="H58" i="6"/>
  <c r="F58" i="6" s="1"/>
  <c r="BD15" i="6"/>
  <c r="G14" i="6"/>
  <c r="BC50" i="6"/>
  <c r="H63" i="6"/>
  <c r="BD28" i="6"/>
  <c r="BG28" i="6" s="1"/>
  <c r="H10" i="6"/>
  <c r="BD44" i="6"/>
  <c r="BG44" i="6" s="1"/>
  <c r="H14" i="6"/>
  <c r="BD50" i="6"/>
  <c r="H77" i="6"/>
  <c r="G18" i="6"/>
  <c r="BC61" i="6"/>
  <c r="H27" i="6"/>
  <c r="BD65" i="6"/>
  <c r="G45" i="6"/>
  <c r="BC74" i="6"/>
  <c r="H49" i="6"/>
  <c r="BD78" i="6"/>
  <c r="G34" i="6"/>
  <c r="BC47" i="6"/>
  <c r="H11" i="6"/>
  <c r="BD58" i="6"/>
  <c r="H28" i="6"/>
  <c r="BD66" i="6"/>
  <c r="H45" i="6"/>
  <c r="BD74" i="6"/>
  <c r="H82" i="6"/>
  <c r="BD82" i="6"/>
  <c r="G78" i="6"/>
  <c r="BC55" i="6"/>
  <c r="G79" i="6"/>
  <c r="BC79" i="6"/>
  <c r="G83" i="6"/>
  <c r="BC83" i="6"/>
  <c r="H99" i="6"/>
  <c r="F99" i="6" s="1"/>
  <c r="BD99" i="6"/>
  <c r="H57" i="6"/>
  <c r="BD11" i="6"/>
  <c r="G52" i="6"/>
  <c r="BC21" i="6"/>
  <c r="BG21" i="6" s="1"/>
  <c r="H84" i="6"/>
  <c r="BD84" i="6"/>
  <c r="H97" i="6"/>
  <c r="BD97" i="6"/>
  <c r="G104" i="6"/>
  <c r="BC104" i="6"/>
  <c r="BE59" i="6"/>
  <c r="H13" i="6"/>
  <c r="H47" i="6"/>
  <c r="BD76" i="6"/>
  <c r="H113" i="6"/>
  <c r="BD113" i="6"/>
  <c r="H129" i="6"/>
  <c r="BD129" i="6"/>
  <c r="H33" i="6"/>
  <c r="BD68" i="6"/>
  <c r="H93" i="6"/>
  <c r="BD93" i="6"/>
  <c r="H101" i="6"/>
  <c r="BD101" i="6"/>
  <c r="H114" i="6"/>
  <c r="BD114" i="6"/>
  <c r="H118" i="6"/>
  <c r="BD118" i="6"/>
  <c r="G121" i="6"/>
  <c r="BC121" i="6"/>
  <c r="G125" i="6"/>
  <c r="BC125" i="6"/>
  <c r="BC129" i="6"/>
  <c r="G129" i="6"/>
  <c r="G133" i="6"/>
  <c r="BC133" i="6"/>
  <c r="H79" i="6"/>
  <c r="H100" i="6"/>
  <c r="BC46" i="6"/>
  <c r="G73" i="6"/>
  <c r="H52" i="6"/>
  <c r="BD24" i="6"/>
  <c r="BG24" i="6" s="1"/>
  <c r="BD35" i="6"/>
  <c r="BD40" i="6"/>
  <c r="H29" i="6"/>
  <c r="BD19" i="6"/>
  <c r="BG19" i="6" s="1"/>
  <c r="BD41" i="6"/>
  <c r="BG41" i="6" s="1"/>
  <c r="H19" i="6"/>
  <c r="G76" i="6"/>
  <c r="BC52" i="6"/>
  <c r="H12" i="6"/>
  <c r="BD56" i="6"/>
  <c r="H68" i="6"/>
  <c r="G77" i="6"/>
  <c r="BC54" i="6"/>
  <c r="G68" i="6"/>
  <c r="BC8" i="6"/>
  <c r="G55" i="6"/>
  <c r="BC40" i="6"/>
  <c r="BD9" i="6"/>
  <c r="G28" i="6"/>
  <c r="BC66" i="6"/>
  <c r="H40" i="6"/>
  <c r="BD70" i="6"/>
  <c r="G85" i="6"/>
  <c r="BC85" i="6"/>
  <c r="H89" i="6"/>
  <c r="BD89" i="6"/>
  <c r="BD87" i="6"/>
  <c r="H87" i="6"/>
  <c r="H107" i="6"/>
  <c r="BD107" i="6"/>
  <c r="G46" i="6"/>
  <c r="BC75" i="6"/>
  <c r="H80" i="6"/>
  <c r="BD80" i="6"/>
  <c r="H105" i="6"/>
  <c r="BD105" i="6"/>
  <c r="G32" i="6"/>
  <c r="BC67" i="6"/>
  <c r="H43" i="6"/>
  <c r="BD72" i="6"/>
  <c r="H103" i="6"/>
  <c r="BD103" i="6"/>
  <c r="H117" i="6"/>
  <c r="BD117" i="6"/>
  <c r="H133" i="6"/>
  <c r="BD133" i="6"/>
  <c r="G62" i="6"/>
  <c r="BC25" i="6"/>
  <c r="G13" i="6"/>
  <c r="BC59" i="6"/>
  <c r="H26" i="6"/>
  <c r="BD64" i="6"/>
  <c r="BC110" i="6"/>
  <c r="G110" i="6"/>
  <c r="H122" i="6"/>
  <c r="BD122" i="6"/>
  <c r="H126" i="6"/>
  <c r="BD126" i="6"/>
  <c r="H130" i="6"/>
  <c r="BD130" i="6"/>
  <c r="H134" i="6"/>
  <c r="F134" i="6" s="1"/>
  <c r="BD134" i="6"/>
  <c r="H46" i="6"/>
  <c r="H24" i="6"/>
  <c r="H92" i="6"/>
  <c r="BG25" i="6" l="1"/>
  <c r="F103" i="6"/>
  <c r="F40" i="6"/>
  <c r="H31" i="6"/>
  <c r="F31" i="6" s="1"/>
  <c r="H61" i="6"/>
  <c r="F100" i="6"/>
  <c r="F89" i="6"/>
  <c r="F130" i="6"/>
  <c r="BB42" i="6"/>
  <c r="BA42" i="6"/>
  <c r="BE42" i="6" s="1"/>
  <c r="BG42" i="6" s="1"/>
  <c r="J19" i="6" s="1"/>
  <c r="AZ42" i="6"/>
  <c r="BD42" i="6" s="1"/>
  <c r="H42" i="6"/>
  <c r="F42" i="6" s="1"/>
  <c r="AZ39" i="6"/>
  <c r="BD39" i="6" s="1"/>
  <c r="BA39" i="6"/>
  <c r="BE39" i="6" s="1"/>
  <c r="BA9" i="6"/>
  <c r="BE9" i="6" s="1"/>
  <c r="BG9" i="6" s="1"/>
  <c r="BB39" i="6"/>
  <c r="F118" i="6"/>
  <c r="F33" i="6"/>
  <c r="F126" i="6"/>
  <c r="F101" i="6"/>
  <c r="F82" i="6"/>
  <c r="F86" i="6"/>
  <c r="F44" i="6"/>
  <c r="F90" i="6"/>
  <c r="F109" i="6"/>
  <c r="F78" i="6"/>
  <c r="F38" i="6"/>
  <c r="F111" i="6"/>
  <c r="F92" i="6"/>
  <c r="F19" i="6"/>
  <c r="F113" i="6"/>
  <c r="F97" i="6"/>
  <c r="F28" i="6"/>
  <c r="F14" i="6"/>
  <c r="F95" i="6"/>
  <c r="F94" i="6"/>
  <c r="F123" i="6"/>
  <c r="F65" i="6"/>
  <c r="F24" i="6"/>
  <c r="F80" i="6"/>
  <c r="F107" i="6"/>
  <c r="F12" i="6"/>
  <c r="F64" i="6"/>
  <c r="F53" i="6"/>
  <c r="F127" i="6"/>
  <c r="F46" i="6"/>
  <c r="F114" i="6"/>
  <c r="F93" i="6"/>
  <c r="F47" i="6"/>
  <c r="F57" i="6"/>
  <c r="F27" i="6"/>
  <c r="F10" i="6"/>
  <c r="F41" i="6"/>
  <c r="F69" i="6"/>
  <c r="F61" i="6"/>
  <c r="F37" i="6"/>
  <c r="F67" i="6"/>
  <c r="F50" i="6"/>
  <c r="F115" i="6"/>
  <c r="F85" i="6"/>
  <c r="F73" i="6"/>
  <c r="F128" i="6"/>
  <c r="F124" i="6"/>
  <c r="F18" i="6"/>
  <c r="F133" i="6"/>
  <c r="F32" i="6"/>
  <c r="F96" i="6"/>
  <c r="F132" i="6"/>
  <c r="F48" i="6"/>
  <c r="F122" i="6"/>
  <c r="F26" i="6"/>
  <c r="F87" i="6"/>
  <c r="F79" i="6"/>
  <c r="F129" i="6"/>
  <c r="F84" i="6"/>
  <c r="F45" i="6"/>
  <c r="F11" i="6"/>
  <c r="F49" i="6"/>
  <c r="F102" i="6"/>
  <c r="F98" i="6"/>
  <c r="F121" i="6"/>
  <c r="F116" i="6"/>
  <c r="F108" i="6"/>
  <c r="F60" i="6"/>
  <c r="F117" i="6"/>
  <c r="F43" i="6"/>
  <c r="F105" i="6"/>
  <c r="F29" i="6"/>
  <c r="F13" i="6"/>
  <c r="F72" i="6"/>
  <c r="F104" i="6"/>
  <c r="F125" i="6"/>
  <c r="F75" i="6"/>
  <c r="F25" i="6"/>
  <c r="F83" i="6"/>
  <c r="F91" i="6"/>
  <c r="F81" i="6"/>
  <c r="F22" i="6"/>
  <c r="F120" i="6"/>
  <c r="F110" i="6"/>
  <c r="F112" i="6"/>
  <c r="F119" i="6"/>
  <c r="F66" i="6"/>
  <c r="F68" i="6"/>
  <c r="F7" i="6"/>
  <c r="F71" i="6"/>
  <c r="F34" i="6"/>
  <c r="F23" i="6"/>
  <c r="F56" i="6"/>
  <c r="F59" i="6"/>
  <c r="F76" i="6"/>
  <c r="F55" i="6"/>
  <c r="F63" i="6"/>
  <c r="F74" i="6"/>
  <c r="F62" i="6"/>
  <c r="F51" i="6"/>
  <c r="F15" i="6"/>
  <c r="F20" i="6"/>
  <c r="F30" i="6"/>
  <c r="F8" i="6"/>
  <c r="F52" i="6"/>
  <c r="F77" i="6"/>
  <c r="F35" i="6"/>
  <c r="F70" i="6"/>
  <c r="H39" i="6"/>
  <c r="F39" i="6" s="1"/>
  <c r="H54" i="6"/>
  <c r="F54" i="6" s="1"/>
  <c r="BD8" i="6"/>
  <c r="BG8" i="6" s="1"/>
  <c r="J29" i="6"/>
  <c r="BG30" i="6"/>
  <c r="BG14" i="6"/>
  <c r="J16" i="6"/>
  <c r="J25" i="6"/>
  <c r="BG99" i="6"/>
  <c r="J99" i="6" s="1"/>
  <c r="BG102" i="6"/>
  <c r="J102" i="6" s="1"/>
  <c r="BG121" i="6"/>
  <c r="J121" i="6" s="1"/>
  <c r="BG95" i="6"/>
  <c r="J95" i="6" s="1"/>
  <c r="BG101" i="6"/>
  <c r="J101" i="6" s="1"/>
  <c r="BG49" i="6"/>
  <c r="BG85" i="6"/>
  <c r="J85" i="6" s="1"/>
  <c r="BG46" i="6"/>
  <c r="J20" i="6" s="1"/>
  <c r="BG130" i="6"/>
  <c r="J130" i="6" s="1"/>
  <c r="BG107" i="6"/>
  <c r="J107" i="6" s="1"/>
  <c r="BG63" i="6"/>
  <c r="J24" i="6" s="1"/>
  <c r="BG91" i="6"/>
  <c r="J91" i="6" s="1"/>
  <c r="BG62" i="6"/>
  <c r="J22" i="6" s="1"/>
  <c r="BG126" i="6"/>
  <c r="J126" i="6" s="1"/>
  <c r="BG75" i="6"/>
  <c r="BG66" i="6"/>
  <c r="J28" i="6" s="1"/>
  <c r="BG68" i="6"/>
  <c r="J33" i="6" s="1"/>
  <c r="BG77" i="6"/>
  <c r="BG110" i="6"/>
  <c r="J110" i="6" s="1"/>
  <c r="BG79" i="6"/>
  <c r="J79" i="6" s="1"/>
  <c r="BG61" i="6"/>
  <c r="J61" i="6" s="1"/>
  <c r="BG64" i="6"/>
  <c r="J64" i="6" s="1"/>
  <c r="BG70" i="6"/>
  <c r="BG52" i="6"/>
  <c r="BG114" i="6"/>
  <c r="J114" i="6" s="1"/>
  <c r="BG100" i="6"/>
  <c r="J100" i="6" s="1"/>
  <c r="BG105" i="6"/>
  <c r="J105" i="6" s="1"/>
  <c r="BG93" i="6"/>
  <c r="J93" i="6" s="1"/>
  <c r="BG104" i="6"/>
  <c r="J104" i="6" s="1"/>
  <c r="BG78" i="6"/>
  <c r="J49" i="6" s="1"/>
  <c r="BG76" i="6"/>
  <c r="BG83" i="6"/>
  <c r="J83" i="6" s="1"/>
  <c r="BG96" i="6"/>
  <c r="J96" i="6" s="1"/>
  <c r="BG53" i="6"/>
  <c r="BG97" i="6"/>
  <c r="J97" i="6" s="1"/>
  <c r="BG92" i="6"/>
  <c r="J92" i="6" s="1"/>
  <c r="BG71" i="6"/>
  <c r="J41" i="6" s="1"/>
  <c r="BG134" i="6"/>
  <c r="J134" i="6" s="1"/>
  <c r="BG72" i="6"/>
  <c r="BG69" i="6"/>
  <c r="J38" i="6" s="1"/>
  <c r="BG60" i="6"/>
  <c r="J17" i="6" s="1"/>
  <c r="BG122" i="6"/>
  <c r="J122" i="6" s="1"/>
  <c r="BG103" i="6"/>
  <c r="J103" i="6" s="1"/>
  <c r="BG67" i="6"/>
  <c r="J32" i="6" s="1"/>
  <c r="BG118" i="6"/>
  <c r="J118" i="6" s="1"/>
  <c r="BG86" i="6"/>
  <c r="J86" i="6" s="1"/>
  <c r="BG7" i="6"/>
  <c r="J36" i="6" s="1"/>
  <c r="BG39" i="6"/>
  <c r="BG55" i="6"/>
  <c r="BG89" i="6"/>
  <c r="J89" i="6" s="1"/>
  <c r="BG73" i="6"/>
  <c r="J44" i="6" s="1"/>
  <c r="BG54" i="6"/>
  <c r="BG129" i="6"/>
  <c r="J129" i="6" s="1"/>
  <c r="BG87" i="6"/>
  <c r="J87" i="6" s="1"/>
  <c r="BG26" i="6"/>
  <c r="BG125" i="6"/>
  <c r="J125" i="6" s="1"/>
  <c r="BG47" i="6"/>
  <c r="BG11" i="6"/>
  <c r="BG51" i="6"/>
  <c r="BG81" i="6"/>
  <c r="J81" i="6" s="1"/>
  <c r="BG65" i="6"/>
  <c r="J27" i="6" s="1"/>
  <c r="BG35" i="6"/>
  <c r="J31" i="6" s="1"/>
  <c r="BG40" i="6"/>
  <c r="J55" i="6" s="1"/>
  <c r="BG15" i="6"/>
  <c r="BG113" i="6"/>
  <c r="J113" i="6" s="1"/>
  <c r="BG82" i="6"/>
  <c r="J82" i="6" s="1"/>
  <c r="BG43" i="6"/>
  <c r="J72" i="6" s="1"/>
  <c r="BG84" i="6"/>
  <c r="J84" i="6" s="1"/>
  <c r="BG58" i="6"/>
  <c r="J11" i="6" s="1"/>
  <c r="BG59" i="6"/>
  <c r="J13" i="6" s="1"/>
  <c r="BG133" i="6"/>
  <c r="J133" i="6" s="1"/>
  <c r="BG74" i="6"/>
  <c r="J45" i="6" s="1"/>
  <c r="BG50" i="6"/>
  <c r="BG18" i="6"/>
  <c r="J23" i="6" s="1"/>
  <c r="BG117" i="6"/>
  <c r="J117" i="6" s="1"/>
  <c r="BG48" i="6"/>
  <c r="BG80" i="6"/>
  <c r="J80" i="6" s="1"/>
  <c r="BG56" i="6"/>
  <c r="BG57" i="6"/>
  <c r="J21" i="6" s="1"/>
  <c r="J58" i="6" l="1"/>
  <c r="J42" i="6"/>
  <c r="J30" i="6"/>
  <c r="J46" i="6"/>
  <c r="J68" i="6"/>
  <c r="J43" i="6"/>
  <c r="J47" i="6"/>
  <c r="J40" i="6"/>
  <c r="J60" i="6"/>
  <c r="J65" i="6"/>
  <c r="H9" i="6"/>
  <c r="F9" i="6" s="1"/>
  <c r="J67" i="6"/>
  <c r="J57" i="6"/>
  <c r="J26" i="6"/>
  <c r="J48" i="6"/>
  <c r="J35" i="6"/>
  <c r="J63" i="6"/>
  <c r="J8" i="6"/>
  <c r="J18" i="6"/>
  <c r="J66" i="6"/>
  <c r="J7" i="6"/>
  <c r="J62" i="6"/>
  <c r="J74" i="6"/>
  <c r="J9" i="6"/>
  <c r="J12" i="6"/>
  <c r="J14" i="6"/>
  <c r="J77" i="6"/>
  <c r="J76" i="6"/>
  <c r="J34" i="6"/>
  <c r="J78" i="6"/>
  <c r="J75" i="6"/>
  <c r="J53" i="6"/>
  <c r="J59" i="6"/>
  <c r="J54" i="6"/>
  <c r="J51" i="6"/>
  <c r="J71" i="6"/>
  <c r="J39" i="6"/>
  <c r="J73" i="6"/>
  <c r="J70" i="6"/>
  <c r="J69" i="6"/>
  <c r="J37" i="6"/>
  <c r="J15" i="6"/>
  <c r="J52" i="6"/>
  <c r="BR47" i="16"/>
  <c r="BI47" i="16"/>
  <c r="BR46" i="16"/>
  <c r="BI46" i="16"/>
  <c r="BR45" i="16"/>
  <c r="BI45" i="16"/>
  <c r="BR44" i="16"/>
  <c r="BI44" i="16"/>
  <c r="BR43" i="16"/>
  <c r="BI43" i="16"/>
  <c r="BR42" i="16"/>
  <c r="BI42" i="16"/>
  <c r="BR41" i="16"/>
  <c r="BI41" i="16"/>
  <c r="BR40" i="16"/>
  <c r="BI40" i="16"/>
  <c r="BR39" i="16"/>
  <c r="BI39" i="16"/>
  <c r="BR38" i="16"/>
  <c r="BI38" i="16"/>
  <c r="BR37" i="16"/>
  <c r="BI37" i="16"/>
  <c r="BR36" i="16"/>
  <c r="BI36" i="16"/>
  <c r="BR35" i="16"/>
  <c r="BI35" i="16"/>
  <c r="BR34" i="16"/>
  <c r="BI34" i="16"/>
  <c r="BR33" i="16"/>
  <c r="BI33" i="16"/>
  <c r="BR32" i="16"/>
  <c r="BI32" i="16"/>
  <c r="BR31" i="16"/>
  <c r="BI31" i="16"/>
  <c r="BR30" i="16"/>
  <c r="BI30" i="16"/>
  <c r="BR29" i="16"/>
  <c r="BI29" i="16"/>
  <c r="BR28" i="16"/>
  <c r="BI28" i="16"/>
  <c r="BR27" i="16"/>
  <c r="BI27" i="16"/>
  <c r="BR26" i="16"/>
  <c r="BI26" i="16"/>
  <c r="BR25" i="16"/>
  <c r="BI25" i="16"/>
  <c r="BR24" i="16"/>
  <c r="BI24" i="16"/>
  <c r="BR23" i="16"/>
  <c r="BI23" i="16"/>
  <c r="BR22" i="16"/>
  <c r="BI22" i="16"/>
  <c r="BR21" i="16"/>
  <c r="BI21" i="16"/>
  <c r="BR20" i="16"/>
  <c r="BI20" i="16"/>
  <c r="BR19" i="16"/>
  <c r="BI19" i="16"/>
  <c r="BR18" i="16"/>
  <c r="BI18" i="16"/>
  <c r="BR17" i="16"/>
  <c r="BI17" i="16"/>
  <c r="BR16" i="16"/>
  <c r="BI16" i="16"/>
  <c r="BR15" i="16"/>
  <c r="BI15" i="16"/>
  <c r="BR14" i="16"/>
  <c r="BI14" i="16"/>
  <c r="BR13" i="16"/>
  <c r="BI13" i="16"/>
  <c r="BR12" i="16"/>
  <c r="BI12" i="16"/>
  <c r="BR11" i="16"/>
  <c r="BI11" i="16"/>
  <c r="BR10" i="16"/>
  <c r="BI10" i="16"/>
  <c r="BR9" i="16"/>
  <c r="BI9" i="16"/>
  <c r="BR8" i="16"/>
  <c r="BI8" i="16"/>
  <c r="BR7" i="16"/>
  <c r="BI7" i="16"/>
  <c r="DB47" i="16" l="1"/>
  <c r="CS47" i="16"/>
  <c r="DB46" i="16"/>
  <c r="CS46" i="16"/>
  <c r="DB45" i="16"/>
  <c r="CS45" i="16"/>
  <c r="DB44" i="16"/>
  <c r="CS44" i="16"/>
  <c r="DB43" i="16"/>
  <c r="CS43" i="16"/>
  <c r="DB42" i="16"/>
  <c r="CS42" i="16"/>
  <c r="DB41" i="16"/>
  <c r="CS41" i="16"/>
  <c r="DB40" i="16"/>
  <c r="CS40" i="16"/>
  <c r="DB39" i="16"/>
  <c r="CS39" i="16"/>
  <c r="DB38" i="16"/>
  <c r="CS38" i="16"/>
  <c r="DB37" i="16"/>
  <c r="CS37" i="16"/>
  <c r="DB36" i="16"/>
  <c r="CS36" i="16"/>
  <c r="DB35" i="16"/>
  <c r="CS35" i="16"/>
  <c r="DB34" i="16"/>
  <c r="CS34" i="16"/>
  <c r="DB33" i="16"/>
  <c r="CS33" i="16"/>
  <c r="DB32" i="16"/>
  <c r="CS32" i="16"/>
  <c r="DB31" i="16"/>
  <c r="CS31" i="16"/>
  <c r="DB30" i="16"/>
  <c r="CS30" i="16"/>
  <c r="DB29" i="16"/>
  <c r="CS29" i="16"/>
  <c r="DB28" i="16"/>
  <c r="CS28" i="16"/>
  <c r="DB27" i="16"/>
  <c r="CS27" i="16"/>
  <c r="DB26" i="16"/>
  <c r="CS26" i="16"/>
  <c r="DB25" i="16"/>
  <c r="CS25" i="16"/>
  <c r="DB24" i="16"/>
  <c r="CS24" i="16"/>
  <c r="DB23" i="16"/>
  <c r="CS23" i="16"/>
  <c r="DB22" i="16"/>
  <c r="CS22" i="16"/>
  <c r="DB21" i="16"/>
  <c r="CS21" i="16"/>
  <c r="DB20" i="16"/>
  <c r="CS20" i="16"/>
  <c r="DB19" i="16"/>
  <c r="CS19" i="16"/>
  <c r="DB18" i="16"/>
  <c r="CS18" i="16"/>
  <c r="DB17" i="16"/>
  <c r="CS17" i="16"/>
  <c r="DB16" i="16"/>
  <c r="CS16" i="16"/>
  <c r="DB15" i="16"/>
  <c r="CS15" i="16"/>
  <c r="DB14" i="16"/>
  <c r="CS14" i="16"/>
  <c r="DB13" i="16"/>
  <c r="CS13" i="16"/>
  <c r="DB12" i="16"/>
  <c r="CS12" i="16"/>
  <c r="DB11" i="16"/>
  <c r="CS11" i="16"/>
  <c r="DB10" i="16"/>
  <c r="CS10" i="16"/>
  <c r="DB9" i="16"/>
  <c r="CS9" i="16"/>
  <c r="DB8" i="16"/>
  <c r="CS8" i="16"/>
  <c r="DB7" i="16"/>
  <c r="CS7" i="16"/>
  <c r="CJ47" i="16"/>
  <c r="CA47" i="16"/>
  <c r="CJ46" i="16"/>
  <c r="CA46" i="16"/>
  <c r="CJ45" i="16"/>
  <c r="CA45" i="16"/>
  <c r="CJ44" i="16"/>
  <c r="CA44" i="16"/>
  <c r="CJ43" i="16"/>
  <c r="CA43" i="16"/>
  <c r="CJ42" i="16"/>
  <c r="CA42" i="16"/>
  <c r="CJ41" i="16"/>
  <c r="CA41" i="16"/>
  <c r="CJ40" i="16"/>
  <c r="CA40" i="16"/>
  <c r="CJ39" i="16"/>
  <c r="CA39" i="16"/>
  <c r="CJ38" i="16"/>
  <c r="CA38" i="16"/>
  <c r="CJ37" i="16"/>
  <c r="CA37" i="16"/>
  <c r="CJ36" i="16"/>
  <c r="CA36" i="16"/>
  <c r="CJ35" i="16"/>
  <c r="CA35" i="16"/>
  <c r="CJ34" i="16"/>
  <c r="CA34" i="16"/>
  <c r="CJ33" i="16"/>
  <c r="CA33" i="16"/>
  <c r="CJ32" i="16"/>
  <c r="CA32" i="16"/>
  <c r="CJ31" i="16"/>
  <c r="CA31" i="16"/>
  <c r="CJ30" i="16"/>
  <c r="CA30" i="16"/>
  <c r="CJ29" i="16"/>
  <c r="CA29" i="16"/>
  <c r="CJ28" i="16"/>
  <c r="CA28" i="16"/>
  <c r="CJ27" i="16"/>
  <c r="CA27" i="16"/>
  <c r="CJ26" i="16"/>
  <c r="CA26" i="16"/>
  <c r="CJ25" i="16"/>
  <c r="CA25" i="16"/>
  <c r="CJ24" i="16"/>
  <c r="CA24" i="16"/>
  <c r="CJ23" i="16"/>
  <c r="CA23" i="16"/>
  <c r="CJ22" i="16"/>
  <c r="CA22" i="16"/>
  <c r="CJ21" i="16"/>
  <c r="CA21" i="16"/>
  <c r="CJ20" i="16"/>
  <c r="CA20" i="16"/>
  <c r="CJ19" i="16"/>
  <c r="CA19" i="16"/>
  <c r="CJ18" i="16"/>
  <c r="CA18" i="16"/>
  <c r="CJ17" i="16"/>
  <c r="CA17" i="16"/>
  <c r="CJ16" i="16"/>
  <c r="CA16" i="16"/>
  <c r="CJ15" i="16"/>
  <c r="CA15" i="16"/>
  <c r="CJ14" i="16"/>
  <c r="CA14" i="16"/>
  <c r="CJ13" i="16"/>
  <c r="CA13" i="16"/>
  <c r="CJ12" i="16"/>
  <c r="CA12" i="16"/>
  <c r="CJ11" i="16"/>
  <c r="CA11" i="16"/>
  <c r="CJ10" i="16"/>
  <c r="CA10" i="16"/>
  <c r="CJ9" i="16"/>
  <c r="CA9" i="16"/>
  <c r="CJ8" i="16"/>
  <c r="CA8" i="16"/>
  <c r="CJ7" i="16"/>
  <c r="CA7" i="16"/>
  <c r="AZ47" i="16"/>
  <c r="AQ47" i="16"/>
  <c r="AZ46" i="16"/>
  <c r="AQ46" i="16"/>
  <c r="AZ45" i="16"/>
  <c r="AQ45" i="16"/>
  <c r="AZ44" i="16"/>
  <c r="AQ44" i="16"/>
  <c r="AZ43" i="16"/>
  <c r="AQ43" i="16"/>
  <c r="AZ42" i="16"/>
  <c r="AQ42" i="16"/>
  <c r="AZ41" i="16"/>
  <c r="AQ41" i="16"/>
  <c r="AZ40" i="16"/>
  <c r="AQ40" i="16"/>
  <c r="AZ39" i="16"/>
  <c r="AQ39" i="16"/>
  <c r="AZ38" i="16"/>
  <c r="AQ38" i="16"/>
  <c r="AZ37" i="16"/>
  <c r="AQ37" i="16"/>
  <c r="AZ36" i="16"/>
  <c r="AQ36" i="16"/>
  <c r="AZ35" i="16"/>
  <c r="AQ35" i="16"/>
  <c r="AZ34" i="16"/>
  <c r="AQ34" i="16"/>
  <c r="AZ33" i="16"/>
  <c r="AQ33" i="16"/>
  <c r="AZ32" i="16"/>
  <c r="AQ32" i="16"/>
  <c r="AZ31" i="16"/>
  <c r="AQ31" i="16"/>
  <c r="AZ30" i="16"/>
  <c r="AQ30" i="16"/>
  <c r="AZ29" i="16"/>
  <c r="AQ29" i="16"/>
  <c r="AZ28" i="16"/>
  <c r="AQ28" i="16"/>
  <c r="AZ27" i="16"/>
  <c r="AQ27" i="16"/>
  <c r="AZ26" i="16"/>
  <c r="AQ26" i="16"/>
  <c r="AZ25" i="16"/>
  <c r="AQ25" i="16"/>
  <c r="AZ24" i="16"/>
  <c r="AQ24" i="16"/>
  <c r="AZ23" i="16"/>
  <c r="AQ23" i="16"/>
  <c r="AZ22" i="16"/>
  <c r="AQ22" i="16"/>
  <c r="AZ21" i="16"/>
  <c r="AQ21" i="16"/>
  <c r="AZ20" i="16"/>
  <c r="AQ20" i="16"/>
  <c r="AZ19" i="16"/>
  <c r="AQ19" i="16"/>
  <c r="AZ18" i="16"/>
  <c r="AQ18" i="16"/>
  <c r="AZ17" i="16"/>
  <c r="AQ17" i="16"/>
  <c r="AZ16" i="16"/>
  <c r="AQ16" i="16"/>
  <c r="AZ15" i="16"/>
  <c r="AQ15" i="16"/>
  <c r="AZ14" i="16"/>
  <c r="AQ14" i="16"/>
  <c r="AZ13" i="16"/>
  <c r="AQ13" i="16"/>
  <c r="AZ12" i="16"/>
  <c r="AQ12" i="16"/>
  <c r="AZ11" i="16"/>
  <c r="AQ11" i="16"/>
  <c r="AZ10" i="16"/>
  <c r="AQ10" i="16"/>
  <c r="AZ9" i="16"/>
  <c r="AQ9" i="16"/>
  <c r="AZ8" i="16"/>
  <c r="AQ8" i="16"/>
  <c r="AZ7" i="16"/>
  <c r="AQ7" i="16"/>
  <c r="AH47" i="16"/>
  <c r="Y47" i="16"/>
  <c r="AH46" i="16"/>
  <c r="Y46" i="16"/>
  <c r="AH45" i="16"/>
  <c r="Y45" i="16"/>
  <c r="AH44" i="16"/>
  <c r="Y44" i="16"/>
  <c r="AH43" i="16"/>
  <c r="Y43" i="16"/>
  <c r="AH42" i="16"/>
  <c r="Y42" i="16"/>
  <c r="AH41" i="16"/>
  <c r="Y41" i="16"/>
  <c r="AH40" i="16"/>
  <c r="Y40" i="16"/>
  <c r="AH39" i="16"/>
  <c r="Y39" i="16"/>
  <c r="AH38" i="16"/>
  <c r="Y38" i="16"/>
  <c r="AH37" i="16"/>
  <c r="Y37" i="16"/>
  <c r="AH36" i="16"/>
  <c r="Y36" i="16"/>
  <c r="AH35" i="16"/>
  <c r="Y35" i="16"/>
  <c r="AH34" i="16"/>
  <c r="Y34" i="16"/>
  <c r="AH33" i="16"/>
  <c r="Y33" i="16"/>
  <c r="AH32" i="16"/>
  <c r="Y32" i="16"/>
  <c r="AH31" i="16"/>
  <c r="Y31" i="16"/>
  <c r="AH30" i="16"/>
  <c r="Y30" i="16"/>
  <c r="AH29" i="16"/>
  <c r="Y29" i="16"/>
  <c r="AH28" i="16"/>
  <c r="Y28" i="16"/>
  <c r="AH27" i="16"/>
  <c r="Y27" i="16"/>
  <c r="AH26" i="16"/>
  <c r="Y26" i="16"/>
  <c r="AH25" i="16"/>
  <c r="Y25" i="16"/>
  <c r="AH24" i="16"/>
  <c r="Y24" i="16"/>
  <c r="AH23" i="16"/>
  <c r="Y23" i="16"/>
  <c r="AH22" i="16"/>
  <c r="Y22" i="16"/>
  <c r="AH21" i="16"/>
  <c r="Y21" i="16"/>
  <c r="AH20" i="16"/>
  <c r="Y20" i="16"/>
  <c r="AH19" i="16"/>
  <c r="Y19" i="16"/>
  <c r="AH18" i="16"/>
  <c r="Y18" i="16"/>
  <c r="AH17" i="16"/>
  <c r="Y17" i="16"/>
  <c r="AH16" i="16"/>
  <c r="Y16" i="16"/>
  <c r="AH15" i="16"/>
  <c r="Y15" i="16"/>
  <c r="AH14" i="16"/>
  <c r="Y14" i="16"/>
  <c r="AH13" i="16"/>
  <c r="Y13" i="16"/>
  <c r="AH12" i="16"/>
  <c r="Y12" i="16"/>
  <c r="AH11" i="16"/>
  <c r="Y11" i="16"/>
  <c r="AH10" i="16"/>
  <c r="Y10" i="16"/>
  <c r="AH9" i="16"/>
  <c r="Y9" i="16"/>
  <c r="AH8" i="16"/>
  <c r="Y8" i="16"/>
  <c r="AH7" i="16"/>
  <c r="Y7" i="16"/>
  <c r="G46" i="16" l="1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C132" i="6" l="1"/>
  <c r="C131" i="6"/>
  <c r="C133" i="6"/>
  <c r="C130" i="6" l="1"/>
  <c r="C129" i="6"/>
  <c r="C122" i="6" l="1"/>
  <c r="C123" i="6"/>
  <c r="C124" i="6"/>
  <c r="C125" i="6"/>
  <c r="C126" i="6"/>
  <c r="C127" i="6"/>
  <c r="C128" i="6"/>
  <c r="C134" i="6"/>
  <c r="C118" i="6"/>
  <c r="C119" i="6"/>
  <c r="C120" i="6"/>
  <c r="C121" i="6"/>
  <c r="C111" i="6" l="1"/>
  <c r="C112" i="6"/>
  <c r="C113" i="6"/>
  <c r="C114" i="6"/>
  <c r="C115" i="6"/>
  <c r="C116" i="6"/>
  <c r="C117" i="6"/>
  <c r="C9" i="6" l="1"/>
  <c r="AR10" i="6" l="1"/>
  <c r="BE10" i="6"/>
  <c r="BD10" i="6"/>
  <c r="BC10" i="6" l="1"/>
  <c r="BG10" i="6" s="1"/>
  <c r="J50" i="6" l="1"/>
  <c r="J10" i="6"/>
  <c r="J56" i="6"/>
  <c r="C109" i="6" l="1"/>
  <c r="C110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7" i="6" l="1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<sst xmlns="http://schemas.openxmlformats.org/spreadsheetml/2006/main" count="589" uniqueCount="268">
  <si>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</si>
  <si>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</si>
  <si>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</si>
  <si>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</si>
  <si>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</si>
  <si>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</si>
  <si>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</si>
  <si>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</si>
  <si>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</si>
  <si>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</si>
  <si>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</si>
  <si>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</si>
  <si>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</si>
  <si>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</si>
  <si>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Alnwick</t>
  </si>
  <si>
    <t>Wrekenton</t>
  </si>
  <si>
    <t>Druridge Bay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</si>
  <si>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</si>
  <si>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</si>
  <si>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</si>
  <si>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</si>
  <si>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</si>
  <si>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</si>
  <si>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</si>
  <si>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</si>
  <si>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</si>
  <si>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</si>
  <si>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</si>
  <si>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</si>
  <si>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</si>
  <si>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</si>
  <si>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</si>
  <si>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</si>
  <si>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[2nd RR Enter]</t>
  </si>
  <si>
    <t>[1st RR enter]</t>
  </si>
  <si>
    <t>[WGP enter]</t>
  </si>
  <si>
    <t>[XC enter]</t>
  </si>
  <si>
    <t>Pred Time</t>
  </si>
  <si>
    <t>Time Faster</t>
  </si>
  <si>
    <t>% diff</t>
  </si>
  <si>
    <t xml:space="preserve">Points (no max) </t>
  </si>
  <si>
    <t>Peterlee</t>
  </si>
  <si>
    <t>Herrinton Park</t>
  </si>
  <si>
    <t>Phil Aiston</t>
  </si>
  <si>
    <t>Brian Hetherington</t>
  </si>
  <si>
    <t>Danielle Hodgkinson</t>
  </si>
  <si>
    <t>Emma Walton</t>
  </si>
  <si>
    <t>Chrystal Skeldon</t>
  </si>
  <si>
    <t>Matty Summers</t>
  </si>
  <si>
    <t>[met 4 Criteria]</t>
  </si>
  <si>
    <t>Samuel Charlton</t>
  </si>
  <si>
    <t>Kevin Hood</t>
  </si>
  <si>
    <t>Daniel Broderick</t>
  </si>
  <si>
    <t>Andy Graham</t>
  </si>
  <si>
    <t>Simon Lyon</t>
  </si>
  <si>
    <t>Ellen Williams</t>
  </si>
  <si>
    <t>Darren Flynn</t>
  </si>
  <si>
    <t>Jack Armstrong</t>
  </si>
  <si>
    <t>Alastair Willis</t>
  </si>
  <si>
    <t>Danny Hughes</t>
  </si>
  <si>
    <t>Kameron Mohammed</t>
  </si>
  <si>
    <t>Joe Collins</t>
  </si>
  <si>
    <t>Erin Prior</t>
  </si>
  <si>
    <t>Kevin Wilson</t>
  </si>
  <si>
    <t>Thomas Ferguson</t>
  </si>
  <si>
    <t>Katherine Sayer</t>
  </si>
  <si>
    <t>Thomas Dunlop</t>
  </si>
  <si>
    <t>Steve Sayer</t>
  </si>
  <si>
    <t>Denver Stretesky</t>
  </si>
  <si>
    <t>James Torbett</t>
  </si>
  <si>
    <t>Leanne Lewis</t>
  </si>
  <si>
    <t>David Diston</t>
  </si>
  <si>
    <t>Olly Aird</t>
  </si>
  <si>
    <t>Andy Wigmore</t>
  </si>
  <si>
    <t>Emilia Marciszewska</t>
  </si>
  <si>
    <t>Louie Margison</t>
  </si>
  <si>
    <t>John Young</t>
  </si>
  <si>
    <t>Nina Wilkinson</t>
  </si>
  <si>
    <t>Gary Lewis</t>
  </si>
  <si>
    <t>Mick Skeldon</t>
  </si>
  <si>
    <t>Donna Thompson</t>
  </si>
  <si>
    <t>Emily James</t>
  </si>
  <si>
    <t>Adam Hamilton</t>
  </si>
  <si>
    <t>Kayleigh Dunn</t>
  </si>
  <si>
    <t>Sarah Graham</t>
  </si>
  <si>
    <t>Sarah Robson</t>
  </si>
  <si>
    <t>Joseph Hoben</t>
  </si>
  <si>
    <t>Elena Walker</t>
  </si>
  <si>
    <t>Koen Vandoremaele</t>
  </si>
  <si>
    <t>Oisian Hegarty</t>
  </si>
  <si>
    <t>Paul Stubbs</t>
  </si>
  <si>
    <t>Graham Armstrong</t>
  </si>
  <si>
    <t>Kevin Payne</t>
  </si>
  <si>
    <t>Rob Strettle</t>
  </si>
  <si>
    <t>Nicole Davison</t>
  </si>
  <si>
    <t>Paul Stretesky</t>
  </si>
  <si>
    <t>Andy Clark</t>
  </si>
  <si>
    <t>Julie Williams</t>
  </si>
  <si>
    <t>Joe Colligan</t>
  </si>
  <si>
    <t>Alan Heslington</t>
  </si>
  <si>
    <t>Jimmy Flynn</t>
  </si>
  <si>
    <t>Willem Harrison</t>
  </si>
  <si>
    <t>Dave Collinson</t>
  </si>
  <si>
    <t>Kelly Richards</t>
  </si>
  <si>
    <t>Penny Pegman</t>
  </si>
  <si>
    <t>Briony Livermore</t>
  </si>
  <si>
    <t>Tony Maddocks</t>
  </si>
  <si>
    <t>Christine Stretesky</t>
  </si>
  <si>
    <t>Jenna Higgs</t>
  </si>
  <si>
    <t>Jitka Richards</t>
  </si>
  <si>
    <t>Steven Compton</t>
  </si>
  <si>
    <t>Mark Summers</t>
  </si>
  <si>
    <t>Kate Weatherill</t>
  </si>
  <si>
    <t>Alan Moses</t>
  </si>
  <si>
    <t>Alex Richardson</t>
  </si>
  <si>
    <t>Alex Walker</t>
  </si>
  <si>
    <t>Anna French</t>
  </si>
  <si>
    <t>Barry Allsopp</t>
  </si>
  <si>
    <t>Becki Newman</t>
  </si>
  <si>
    <t>Becky Armstrong</t>
  </si>
  <si>
    <t>Bill Todd</t>
  </si>
  <si>
    <t>Brian Robertson</t>
  </si>
  <si>
    <t>Callum Livermore</t>
  </si>
  <si>
    <t>Caroline Cunningham</t>
  </si>
  <si>
    <t>Casey Stobbs</t>
  </si>
  <si>
    <t>Dan Weatherill</t>
  </si>
  <si>
    <t>Daniel Smith</t>
  </si>
  <si>
    <t>Darryl Roe</t>
  </si>
  <si>
    <t>David Hall</t>
  </si>
  <si>
    <t>Eira Hegarty</t>
  </si>
  <si>
    <t>Elaine Ashton</t>
  </si>
  <si>
    <t>Ella Davidson</t>
  </si>
  <si>
    <t>Emma Gallagher</t>
  </si>
  <si>
    <t>Ernie Noble</t>
  </si>
  <si>
    <t>Gavin Lee</t>
  </si>
  <si>
    <t>Gez Davidson</t>
  </si>
  <si>
    <t>Gill Weatherill</t>
  </si>
  <si>
    <t>Hannah Walker</t>
  </si>
  <si>
    <t>Harry Coates</t>
  </si>
  <si>
    <t>Hugh Fenwick</t>
  </si>
  <si>
    <t>Ian Gowing</t>
  </si>
  <si>
    <t>Ian McDougall</t>
  </si>
  <si>
    <t>Jackie Garnett</t>
  </si>
  <si>
    <t>Jacob Lisle</t>
  </si>
  <si>
    <t>James Hardie</t>
  </si>
  <si>
    <t>Jamie Davis</t>
  </si>
  <si>
    <t>Jeanette Gibson</t>
  </si>
  <si>
    <t>Joesph Hoben</t>
  </si>
  <si>
    <t>Joseph Myers</t>
  </si>
  <si>
    <t>Jude Smith</t>
  </si>
  <si>
    <t>Julie Collinson</t>
  </si>
  <si>
    <t>Karen Livermore</t>
  </si>
  <si>
    <t>Kath Robertson</t>
  </si>
  <si>
    <t>Katherine O'donnell</t>
  </si>
  <si>
    <t>Katie Dillon</t>
  </si>
  <si>
    <t>Keith O'Donnell</t>
  </si>
  <si>
    <t>Kris Stobbs</t>
  </si>
  <si>
    <t>Laura Firth</t>
  </si>
  <si>
    <t>Laura Murphy</t>
  </si>
  <si>
    <t>Lesley Cummins</t>
  </si>
  <si>
    <t>Liam Smart</t>
  </si>
  <si>
    <t>Luke Pichler</t>
  </si>
  <si>
    <t>Lyndsey Day</t>
  </si>
  <si>
    <t>Marie Collinson</t>
  </si>
  <si>
    <t>Mark Richardson</t>
  </si>
  <si>
    <t>Mason Stretesky</t>
  </si>
  <si>
    <t>Mathew O'donnell</t>
  </si>
  <si>
    <t>Matt Darbyshire</t>
  </si>
  <si>
    <t>Michael Day</t>
  </si>
  <si>
    <t>Mick Costello</t>
  </si>
  <si>
    <t>Mish Margison</t>
  </si>
  <si>
    <t>Names</t>
  </si>
  <si>
    <t>Naomi Powell</t>
  </si>
  <si>
    <t>Nathan Brown</t>
  </si>
  <si>
    <t>Nathan Dalgarno</t>
  </si>
  <si>
    <t>Neil Armstrong</t>
  </si>
  <si>
    <t>Paddy Dinsmore</t>
  </si>
  <si>
    <t>Paul James</t>
  </si>
  <si>
    <t>Paul McAleer</t>
  </si>
  <si>
    <t>Rob McMahon</t>
  </si>
  <si>
    <t>Robbie Livermore</t>
  </si>
  <si>
    <t>Ruth Marshall</t>
  </si>
  <si>
    <t>Sam Proud</t>
  </si>
  <si>
    <t>Samuel Train</t>
  </si>
  <si>
    <t>Sarah Cawthorn</t>
  </si>
  <si>
    <t>Sarah Wylie</t>
  </si>
  <si>
    <t>Sean McIntyre</t>
  </si>
  <si>
    <t>Sharon Myers</t>
  </si>
  <si>
    <t>Shaun Broderick</t>
  </si>
  <si>
    <t>Simon Williams</t>
  </si>
  <si>
    <t>Sophie Reid-McGlinn</t>
  </si>
  <si>
    <t>Stacey Davidson</t>
  </si>
  <si>
    <t>Steve Aird</t>
  </si>
  <si>
    <t>Steve Armstrong</t>
  </si>
  <si>
    <t>Steve Mallam</t>
  </si>
  <si>
    <t>Thomas Davidson</t>
  </si>
  <si>
    <t>Tim Flannery</t>
  </si>
  <si>
    <t>Tim Nicholson</t>
  </si>
  <si>
    <t>Vicky Erickson</t>
  </si>
  <si>
    <t>William Gibson</t>
  </si>
  <si>
    <t>Zack Stobbs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</si>
  <si>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</si>
  <si>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</si>
  <si>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</si>
  <si>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</si>
  <si>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</si>
  <si>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</si>
  <si>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</si>
  <si>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</si>
  <si>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</si>
  <si>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</si>
  <si>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Winter GP</t>
  </si>
  <si>
    <t>DOUG BRAMLEY CUP</t>
  </si>
  <si>
    <t>Aykley Heads</t>
  </si>
  <si>
    <t>NE XC champs</t>
  </si>
  <si>
    <t>Northern XC Champs (Leeds)</t>
  </si>
  <si>
    <t>National XC Champs, London</t>
  </si>
  <si>
    <t xml:space="preserve">WGP Points (best 3 of 6)
</t>
  </si>
  <si>
    <t>NYD</t>
  </si>
  <si>
    <t>Hcap_v.7 - 5km*1.005</t>
  </si>
  <si>
    <t>Heaton 10km</t>
  </si>
  <si>
    <t>Brampton to Carlisle 10 Mile</t>
  </si>
  <si>
    <t>Saltwell 10k</t>
  </si>
  <si>
    <t>Durham cathedral relays</t>
  </si>
  <si>
    <t>Signal relays (Hetton le Hole)</t>
  </si>
  <si>
    <t>Northern 12 &amp; 6 stage relays</t>
  </si>
  <si>
    <t xml:space="preserve">Road / Relay (best 3 of 7)
</t>
  </si>
  <si>
    <t>WGP#1 - 17.10.17</t>
  </si>
  <si>
    <t>WGP#2 - 07.11.17</t>
  </si>
  <si>
    <t>WGP#3 - 05.12.17 (DB Cup)</t>
  </si>
  <si>
    <t>NYD 5 Mile</t>
  </si>
  <si>
    <t>WGP#4 - 16.01.18</t>
  </si>
  <si>
    <t>WGP#5 - 13.03.17</t>
  </si>
  <si>
    <t xml:space="preserve">Any 1 marathon
</t>
  </si>
  <si>
    <t>[RR 3nd best]</t>
  </si>
  <si>
    <t>[RR cell5]</t>
  </si>
  <si>
    <t>[RR cell6]]</t>
  </si>
  <si>
    <t>[RR cell7]</t>
  </si>
  <si>
    <t>Wallsend Harriers Winter Grand Prix 2017-18</t>
  </si>
  <si>
    <t>Josh Oates</t>
  </si>
  <si>
    <t>Callum Brown</t>
  </si>
  <si>
    <t>Louis Bayfield</t>
  </si>
  <si>
    <t>Marion Dreano-Thwaite</t>
  </si>
  <si>
    <t>Paul Mcaleer</t>
  </si>
  <si>
    <t>Nevaeh Stobbs</t>
  </si>
  <si>
    <t xml:space="preserve">XC - Wrekenton - 30.09.17
</t>
  </si>
  <si>
    <t xml:space="preserve">XC - Druridge Bay - 08.10.17
</t>
  </si>
  <si>
    <t>XC - Temple Park (Sherman Cup) 28.10.17</t>
  </si>
  <si>
    <t>Heaton 10km - 12.11.17</t>
  </si>
  <si>
    <t xml:space="preserve">XC - Aykley Heads - 18.11.17
</t>
  </si>
  <si>
    <t xml:space="preserve">Brampton to Carlisle 10 Mile 19.11.17
</t>
  </si>
  <si>
    <t xml:space="preserve">XC - NE XC champs (Redcar) - 09.12.17
</t>
  </si>
  <si>
    <t>Saltwell 10k - 16.12.17</t>
  </si>
  <si>
    <t>XC - Herrington Park - 06.01.18</t>
  </si>
  <si>
    <t>Durham cathedral relays 14.01.18</t>
  </si>
  <si>
    <t>XC - Northern Champs (Leeds) - 27.01.18</t>
  </si>
  <si>
    <t>XC - Peterlee - 10.02.18</t>
  </si>
  <si>
    <t>Signal relays (Hetton le Hole) - 17.02.18</t>
  </si>
  <si>
    <t>XC - National Champs, London - 24.02.18</t>
  </si>
  <si>
    <t>XC - Alnwick - 03.03.18</t>
  </si>
  <si>
    <t>Northern 12 &amp; 6 stage relays - 25.03.18</t>
  </si>
  <si>
    <t>Any 1 marathon (20 point min)</t>
  </si>
  <si>
    <t>Alex Strettle</t>
  </si>
  <si>
    <t>Zara Strettle</t>
  </si>
  <si>
    <t>Caitlin Sproet</t>
  </si>
  <si>
    <t>Paul Hetherington</t>
  </si>
  <si>
    <t>Chris Smith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</si>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</sst>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\ dd\ mmm\ yyyy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/>
    <xf numFmtId="21" fontId="8" fillId="0" borderId="1" xfId="0" applyNumberFormat="1" applyFont="1" applyBorder="1"/>
    <xf numFmtId="14" fontId="8" fillId="0" borderId="1" xfId="0" applyNumberFormat="1" applyFont="1" applyBorder="1"/>
    <xf numFmtId="0" fontId="9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0" xfId="2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6" fillId="0" borderId="11" xfId="2" applyFont="1" applyBorder="1" applyAlignment="1">
      <alignment textRotation="60" wrapText="1"/>
    </xf>
    <xf numFmtId="0" fontId="0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10" fillId="0" borderId="1" xfId="2" applyBorder="1"/>
    <xf numFmtId="0" fontId="5" fillId="0" borderId="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 applyAlignment="1">
      <alignment horizontal="center"/>
    </xf>
    <xf numFmtId="0" fontId="0" fillId="0" borderId="16" xfId="0" applyBorder="1"/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9" xfId="0" applyBorder="1"/>
    <xf numFmtId="0" fontId="22" fillId="0" borderId="1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21" fillId="0" borderId="28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32" xfId="0" applyBorder="1"/>
    <xf numFmtId="0" fontId="22" fillId="0" borderId="3" xfId="0" applyFont="1" applyBorder="1"/>
    <xf numFmtId="0" fontId="22" fillId="0" borderId="20" xfId="0" applyFont="1" applyBorder="1"/>
    <xf numFmtId="0" fontId="0" fillId="0" borderId="36" xfId="0" applyBorder="1"/>
    <xf numFmtId="0" fontId="22" fillId="0" borderId="27" xfId="0" applyFont="1" applyBorder="1"/>
    <xf numFmtId="0" fontId="22" fillId="0" borderId="1" xfId="0" applyFont="1" applyBorder="1" applyAlignment="1">
      <alignment horizontal="center"/>
    </xf>
    <xf numFmtId="0" fontId="0" fillId="0" borderId="15" xfId="0" applyBorder="1"/>
    <xf numFmtId="0" fontId="22" fillId="0" borderId="37" xfId="0" applyFont="1" applyFill="1" applyBorder="1"/>
    <xf numFmtId="166" fontId="0" fillId="0" borderId="17" xfId="0" applyNumberFormat="1" applyBorder="1" applyAlignment="1">
      <alignment horizontal="center"/>
    </xf>
    <xf numFmtId="164" fontId="0" fillId="0" borderId="38" xfId="0" applyNumberFormat="1" applyBorder="1"/>
    <xf numFmtId="0" fontId="22" fillId="0" borderId="37" xfId="0" applyFont="1" applyBorder="1"/>
    <xf numFmtId="164" fontId="0" fillId="0" borderId="28" xfId="0" applyNumberFormat="1" applyBorder="1" applyAlignment="1">
      <alignment horizontal="center"/>
    </xf>
    <xf numFmtId="0" fontId="22" fillId="0" borderId="39" xfId="0" applyFont="1" applyBorder="1"/>
    <xf numFmtId="0" fontId="20" fillId="0" borderId="19" xfId="0" applyFont="1" applyBorder="1" applyAlignment="1">
      <alignment horizontal="left"/>
    </xf>
    <xf numFmtId="0" fontId="20" fillId="0" borderId="19" xfId="0" applyFont="1" applyBorder="1"/>
    <xf numFmtId="164" fontId="20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22" fillId="0" borderId="26" xfId="0" applyFont="1" applyBorder="1"/>
    <xf numFmtId="0" fontId="20" fillId="0" borderId="18" xfId="0" applyFont="1" applyBorder="1" applyAlignment="1">
      <alignment horizontal="left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6" xfId="0" applyBorder="1"/>
    <xf numFmtId="0" fontId="0" fillId="0" borderId="6" xfId="0" applyBorder="1" applyAlignment="1"/>
    <xf numFmtId="0" fontId="10" fillId="0" borderId="0" xfId="2" applyAlignment="1"/>
    <xf numFmtId="0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5" fillId="0" borderId="40" xfId="0" applyFont="1" applyFill="1" applyBorder="1" applyAlignment="1">
      <alignment horizontal="left" vertical="center" textRotation="60" wrapText="1"/>
    </xf>
    <xf numFmtId="0" fontId="26" fillId="0" borderId="40" xfId="0" applyFont="1" applyFill="1" applyBorder="1" applyAlignment="1">
      <alignment horizontal="left" vertical="center" textRotation="60" wrapText="1"/>
    </xf>
    <xf numFmtId="0" fontId="24" fillId="0" borderId="40" xfId="0" applyFont="1" applyFill="1" applyBorder="1" applyAlignment="1">
      <alignment horizontal="left" vertical="center" textRotation="60" wrapText="1"/>
    </xf>
    <xf numFmtId="0" fontId="0" fillId="0" borderId="41" xfId="0" applyFill="1" applyBorder="1"/>
    <xf numFmtId="0" fontId="0" fillId="0" borderId="41" xfId="0" applyBorder="1"/>
    <xf numFmtId="0" fontId="0" fillId="0" borderId="0" xfId="0" applyBorder="1"/>
    <xf numFmtId="0" fontId="22" fillId="2" borderId="27" xfId="0" applyFont="1" applyFill="1" applyBorder="1"/>
    <xf numFmtId="0" fontId="5" fillId="0" borderId="1" xfId="0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165" fontId="23" fillId="0" borderId="24" xfId="0" applyNumberFormat="1" applyFont="1" applyBorder="1" applyAlignment="1">
      <alignment horizontal="center"/>
    </xf>
    <xf numFmtId="165" fontId="23" fillId="0" borderId="26" xfId="0" applyNumberFormat="1" applyFont="1" applyBorder="1" applyAlignment="1">
      <alignment horizontal="center"/>
    </xf>
    <xf numFmtId="165" fontId="23" fillId="0" borderId="31" xfId="0" applyNumberFormat="1" applyFont="1" applyBorder="1" applyAlignment="1">
      <alignment horizontal="center"/>
    </xf>
    <xf numFmtId="165" fontId="23" fillId="0" borderId="3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23" fillId="0" borderId="15" xfId="0" applyNumberFormat="1" applyFont="1" applyBorder="1" applyAlignment="1">
      <alignment horizontal="center"/>
    </xf>
    <xf numFmtId="165" fontId="23" fillId="0" borderId="16" xfId="0" applyNumberFormat="1" applyFont="1" applyBorder="1" applyAlignment="1">
      <alignment horizontal="center"/>
    </xf>
    <xf numFmtId="165" fontId="23" fillId="0" borderId="33" xfId="0" applyNumberFormat="1" applyFont="1" applyBorder="1" applyAlignment="1">
      <alignment horizontal="center"/>
    </xf>
    <xf numFmtId="165" fontId="23" fillId="0" borderId="34" xfId="0" applyNumberFormat="1" applyFont="1" applyBorder="1" applyAlignment="1">
      <alignment horizontal="center"/>
    </xf>
    <xf numFmtId="165" fontId="23" fillId="0" borderId="35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3"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0000FF"/>
      <color rgb="FF8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161925</xdr:colOff>
      <xdr:row>23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161925</xdr:colOff>
      <xdr:row>59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161925</xdr:colOff>
      <xdr:row>59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58</xdr:row>
      <xdr:rowOff>0</xdr:rowOff>
    </xdr:from>
    <xdr:to>
      <xdr:col>12</xdr:col>
      <xdr:colOff>333375</xdr:colOff>
      <xdr:row>59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0</xdr:colOff>
      <xdr:row>41</xdr:row>
      <xdr:rowOff>0</xdr:rowOff>
    </xdr:from>
    <xdr:ext cx="161925" cy="276225"/>
    <xdr:pic>
      <xdr:nvPicPr>
        <xdr:cNvPr id="98" name="Picture 97" descr="0clip_image001.png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37</xdr:row>
      <xdr:rowOff>0</xdr:rowOff>
    </xdr:from>
    <xdr:ext cx="161925" cy="276225"/>
    <xdr:pic>
      <xdr:nvPicPr>
        <xdr:cNvPr id="99" name="Picture 98" descr="0clip_image002.png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37</xdr:row>
      <xdr:rowOff>0</xdr:rowOff>
    </xdr:from>
    <xdr:ext cx="161925" cy="276225"/>
    <xdr:pic>
      <xdr:nvPicPr>
        <xdr:cNvPr id="100" name="Picture 99" descr="0clip_image003.png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45</xdr:row>
      <xdr:rowOff>0</xdr:rowOff>
    </xdr:from>
    <xdr:ext cx="161925" cy="276225"/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45</xdr:row>
      <xdr:rowOff>0</xdr:rowOff>
    </xdr:from>
    <xdr:ext cx="161925" cy="276225"/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45</xdr:row>
      <xdr:rowOff>0</xdr:rowOff>
    </xdr:from>
    <xdr:ext cx="161925" cy="276225"/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04" name="Picture 103" descr="0clip_image001.png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05" name="Picture 104" descr="0clip_image002.png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06" name="Picture 105" descr="0clip_image003.png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47</xdr:row>
      <xdr:rowOff>0</xdr:rowOff>
    </xdr:from>
    <xdr:ext cx="161925" cy="276225"/>
    <xdr:pic>
      <xdr:nvPicPr>
        <xdr:cNvPr id="110" name="Picture 109" descr="0clip_image001.png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47</xdr:row>
      <xdr:rowOff>0</xdr:rowOff>
    </xdr:from>
    <xdr:ext cx="161925" cy="276225"/>
    <xdr:pic>
      <xdr:nvPicPr>
        <xdr:cNvPr id="111" name="Picture 110" descr="0clip_image002.png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47</xdr:row>
      <xdr:rowOff>0</xdr:rowOff>
    </xdr:from>
    <xdr:ext cx="161925" cy="276225"/>
    <xdr:pic>
      <xdr:nvPicPr>
        <xdr:cNvPr id="112" name="Picture 111" descr="0clip_image003.png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6" name="Picture 115" descr="0clip_image001.png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17" name="Picture 116" descr="0clip_image002.png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18" name="Picture 117" descr="0clip_image003.png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43</xdr:row>
      <xdr:rowOff>0</xdr:rowOff>
    </xdr:from>
    <xdr:ext cx="161925" cy="276225"/>
    <xdr:pic>
      <xdr:nvPicPr>
        <xdr:cNvPr id="122" name="Picture 121" descr="0clip_image002.png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30</xdr:row>
      <xdr:rowOff>0</xdr:rowOff>
    </xdr:from>
    <xdr:ext cx="161925" cy="276225"/>
    <xdr:pic>
      <xdr:nvPicPr>
        <xdr:cNvPr id="124" name="Picture 123" descr="0clip_image002.png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30</xdr:row>
      <xdr:rowOff>0</xdr:rowOff>
    </xdr:from>
    <xdr:ext cx="161925" cy="276225"/>
    <xdr:pic>
      <xdr:nvPicPr>
        <xdr:cNvPr id="125" name="Picture 124" descr="0clip_image003.png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552450</xdr:colOff>
      <xdr:row>45</xdr:row>
      <xdr:rowOff>171450</xdr:rowOff>
    </xdr:from>
    <xdr:ext cx="161925" cy="276225"/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381000</xdr:colOff>
      <xdr:row>45</xdr:row>
      <xdr:rowOff>19050</xdr:rowOff>
    </xdr:from>
    <xdr:ext cx="161925" cy="276225"/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28" name="Picture 127" descr="0clip_image002.png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29" name="Picture 128" descr="0clip_image003.png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0" name="Picture 129" descr="0clip_image002.png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1" name="Picture 130" descr="0clip_image003.png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4" name="Picture 133" descr="0clip_image002.png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5" name="Picture 134" descr="0clip_image003.png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41</xdr:row>
      <xdr:rowOff>0</xdr:rowOff>
    </xdr:from>
    <xdr:ext cx="161925" cy="276225"/>
    <xdr:pic>
      <xdr:nvPicPr>
        <xdr:cNvPr id="136" name="Picture 135" descr="0clip_image001.png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37</xdr:row>
      <xdr:rowOff>0</xdr:rowOff>
    </xdr:from>
    <xdr:ext cx="161925" cy="276225"/>
    <xdr:pic>
      <xdr:nvPicPr>
        <xdr:cNvPr id="137" name="Picture 136" descr="0clip_image002.png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37</xdr:row>
      <xdr:rowOff>0</xdr:rowOff>
    </xdr:from>
    <xdr:ext cx="161925" cy="276225"/>
    <xdr:pic>
      <xdr:nvPicPr>
        <xdr:cNvPr id="138" name="Picture 137" descr="0clip_image003.png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45</xdr:row>
      <xdr:rowOff>0</xdr:rowOff>
    </xdr:from>
    <xdr:ext cx="161925" cy="276225"/>
    <xdr:pic>
      <xdr:nvPicPr>
        <xdr:cNvPr id="139" name="Picture 138" descr="0clip_image001.png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45</xdr:row>
      <xdr:rowOff>0</xdr:rowOff>
    </xdr:from>
    <xdr:ext cx="161925" cy="276225"/>
    <xdr:pic>
      <xdr:nvPicPr>
        <xdr:cNvPr id="140" name="Picture 139" descr="0clip_image002.png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45</xdr:row>
      <xdr:rowOff>0</xdr:rowOff>
    </xdr:from>
    <xdr:ext cx="161925" cy="276225"/>
    <xdr:pic>
      <xdr:nvPicPr>
        <xdr:cNvPr id="141" name="Picture 140" descr="0clip_image003.png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42" name="Picture 141" descr="0clip_image001.png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43" name="Picture 142" descr="0clip_image002.png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44" name="Picture 143" descr="0clip_image003.png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45" name="Picture 144" descr="0clip_image001.png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46" name="Picture 145" descr="0clip_image002.png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47" name="Picture 146" descr="0clip_image003.png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47</xdr:row>
      <xdr:rowOff>0</xdr:rowOff>
    </xdr:from>
    <xdr:ext cx="161925" cy="276225"/>
    <xdr:pic>
      <xdr:nvPicPr>
        <xdr:cNvPr id="148" name="Picture 147" descr="0clip_image001.png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47</xdr:row>
      <xdr:rowOff>0</xdr:rowOff>
    </xdr:from>
    <xdr:ext cx="161925" cy="276225"/>
    <xdr:pic>
      <xdr:nvPicPr>
        <xdr:cNvPr id="149" name="Picture 148" descr="0clip_image002.png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47</xdr:row>
      <xdr:rowOff>0</xdr:rowOff>
    </xdr:from>
    <xdr:ext cx="161925" cy="276225"/>
    <xdr:pic>
      <xdr:nvPicPr>
        <xdr:cNvPr id="150" name="Picture 149" descr="0clip_image003.png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1" name="Picture 150" descr="0clip_image001.png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52" name="Picture 151" descr="0clip_image002.png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53" name="Picture 152" descr="0clip_image003.png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4" name="Picture 153" descr="0clip_image001.png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55" name="Picture 154" descr="0clip_image002.png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56" name="Picture 155" descr="0clip_image003.png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7" name="Picture 156" descr="0clip_image001.png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46</xdr:row>
      <xdr:rowOff>0</xdr:rowOff>
    </xdr:from>
    <xdr:ext cx="161925" cy="276225"/>
    <xdr:pic>
      <xdr:nvPicPr>
        <xdr:cNvPr id="158" name="Picture 157" descr="0clip_image002.png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46</xdr:row>
      <xdr:rowOff>0</xdr:rowOff>
    </xdr:from>
    <xdr:ext cx="161925" cy="276225"/>
    <xdr:pic>
      <xdr:nvPicPr>
        <xdr:cNvPr id="159" name="Picture 158" descr="0clip_image003.png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37</xdr:row>
      <xdr:rowOff>0</xdr:rowOff>
    </xdr:from>
    <xdr:ext cx="161925" cy="276225"/>
    <xdr:pic>
      <xdr:nvPicPr>
        <xdr:cNvPr id="160" name="Picture 159" descr="0clip_image002.png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37</xdr:row>
      <xdr:rowOff>0</xdr:rowOff>
    </xdr:from>
    <xdr:ext cx="161925" cy="276225"/>
    <xdr:pic>
      <xdr:nvPicPr>
        <xdr:cNvPr id="161" name="Picture 160" descr="0clip_image003.png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45</xdr:row>
      <xdr:rowOff>0</xdr:rowOff>
    </xdr:from>
    <xdr:ext cx="161925" cy="276225"/>
    <xdr:pic>
      <xdr:nvPicPr>
        <xdr:cNvPr id="162" name="Picture 161" descr="0clip_image002.png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45</xdr:row>
      <xdr:rowOff>0</xdr:rowOff>
    </xdr:from>
    <xdr:ext cx="161925" cy="276225"/>
    <xdr:pic>
      <xdr:nvPicPr>
        <xdr:cNvPr id="163" name="Picture 162" descr="0clip_image003.png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46</xdr:row>
      <xdr:rowOff>0</xdr:rowOff>
    </xdr:from>
    <xdr:ext cx="161925" cy="276225"/>
    <xdr:pic>
      <xdr:nvPicPr>
        <xdr:cNvPr id="164" name="Picture 163" descr="0clip_image002.png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46</xdr:row>
      <xdr:rowOff>0</xdr:rowOff>
    </xdr:from>
    <xdr:ext cx="161925" cy="276225"/>
    <xdr:pic>
      <xdr:nvPicPr>
        <xdr:cNvPr id="165" name="Picture 164" descr="0clip_image003.png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46</xdr:row>
      <xdr:rowOff>0</xdr:rowOff>
    </xdr:from>
    <xdr:ext cx="161925" cy="276225"/>
    <xdr:pic>
      <xdr:nvPicPr>
        <xdr:cNvPr id="166" name="Picture 165" descr="0clip_image002.png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46</xdr:row>
      <xdr:rowOff>0</xdr:rowOff>
    </xdr:from>
    <xdr:ext cx="161925" cy="276225"/>
    <xdr:pic>
      <xdr:nvPicPr>
        <xdr:cNvPr id="167" name="Picture 166" descr="0clip_image003.png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46</xdr:row>
      <xdr:rowOff>0</xdr:rowOff>
    </xdr:from>
    <xdr:ext cx="161925" cy="276225"/>
    <xdr:pic>
      <xdr:nvPicPr>
        <xdr:cNvPr id="168" name="Picture 167" descr="0clip_image002.png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46</xdr:row>
      <xdr:rowOff>0</xdr:rowOff>
    </xdr:from>
    <xdr:ext cx="161925" cy="276225"/>
    <xdr:pic>
      <xdr:nvPicPr>
        <xdr:cNvPr id="169" name="Picture 168" descr="0clip_image003.png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46</xdr:row>
      <xdr:rowOff>0</xdr:rowOff>
    </xdr:from>
    <xdr:ext cx="161925" cy="276225"/>
    <xdr:pic>
      <xdr:nvPicPr>
        <xdr:cNvPr id="170" name="Picture 169" descr="0clip_image002.png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46</xdr:row>
      <xdr:rowOff>0</xdr:rowOff>
    </xdr:from>
    <xdr:ext cx="161925" cy="276225"/>
    <xdr:pic>
      <xdr:nvPicPr>
        <xdr:cNvPr id="171" name="Picture 170" descr="0clip_image003.png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46</xdr:row>
      <xdr:rowOff>0</xdr:rowOff>
    </xdr:from>
    <xdr:ext cx="161925" cy="276225"/>
    <xdr:pic>
      <xdr:nvPicPr>
        <xdr:cNvPr id="172" name="Picture 171" descr="0clip_image002.png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46</xdr:row>
      <xdr:rowOff>0</xdr:rowOff>
    </xdr:from>
    <xdr:ext cx="161925" cy="276225"/>
    <xdr:pic>
      <xdr:nvPicPr>
        <xdr:cNvPr id="173" name="Picture 172" descr="0clip_image003.png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41</xdr:row>
      <xdr:rowOff>0</xdr:rowOff>
    </xdr:from>
    <xdr:ext cx="161925" cy="276225"/>
    <xdr:pic>
      <xdr:nvPicPr>
        <xdr:cNvPr id="174" name="Picture 173" descr="0clip_image001.png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37</xdr:row>
      <xdr:rowOff>0</xdr:rowOff>
    </xdr:from>
    <xdr:ext cx="161925" cy="276225"/>
    <xdr:pic>
      <xdr:nvPicPr>
        <xdr:cNvPr id="175" name="Picture 174" descr="0clip_image002.png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37</xdr:row>
      <xdr:rowOff>0</xdr:rowOff>
    </xdr:from>
    <xdr:ext cx="161925" cy="276225"/>
    <xdr:pic>
      <xdr:nvPicPr>
        <xdr:cNvPr id="176" name="Picture 175" descr="0clip_image003.png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45</xdr:row>
      <xdr:rowOff>0</xdr:rowOff>
    </xdr:from>
    <xdr:ext cx="161925" cy="276225"/>
    <xdr:pic>
      <xdr:nvPicPr>
        <xdr:cNvPr id="177" name="Picture 176" descr="0clip_image001.png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45</xdr:row>
      <xdr:rowOff>0</xdr:rowOff>
    </xdr:from>
    <xdr:ext cx="161925" cy="276225"/>
    <xdr:pic>
      <xdr:nvPicPr>
        <xdr:cNvPr id="178" name="Picture 177" descr="0clip_image002.png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45</xdr:row>
      <xdr:rowOff>0</xdr:rowOff>
    </xdr:from>
    <xdr:ext cx="161925" cy="276225"/>
    <xdr:pic>
      <xdr:nvPicPr>
        <xdr:cNvPr id="179" name="Picture 178" descr="0clip_image003.png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0" name="Picture 179" descr="0clip_image001.png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81" name="Picture 180" descr="0clip_image002.png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82" name="Picture 181" descr="0clip_image003.png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3" name="Picture 182" descr="0clip_image001.png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84" name="Picture 183" descr="0clip_image002.png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85" name="Picture 184" descr="0clip_image003.png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47</xdr:row>
      <xdr:rowOff>0</xdr:rowOff>
    </xdr:from>
    <xdr:ext cx="161925" cy="276225"/>
    <xdr:pic>
      <xdr:nvPicPr>
        <xdr:cNvPr id="186" name="Picture 185" descr="0clip_image001.png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47</xdr:row>
      <xdr:rowOff>0</xdr:rowOff>
    </xdr:from>
    <xdr:ext cx="161925" cy="276225"/>
    <xdr:pic>
      <xdr:nvPicPr>
        <xdr:cNvPr id="187" name="Picture 186" descr="0clip_image002.png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47</xdr:row>
      <xdr:rowOff>0</xdr:rowOff>
    </xdr:from>
    <xdr:ext cx="161925" cy="276225"/>
    <xdr:pic>
      <xdr:nvPicPr>
        <xdr:cNvPr id="188" name="Picture 187" descr="0clip_image003.png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9" name="Picture 188" descr="0clip_image001.png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0" name="Picture 189" descr="0clip_image002.png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1" name="Picture 190" descr="0clip_image003.png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92" name="Picture 191" descr="0clip_image001.png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3" name="Picture 192" descr="0clip_image002.png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4" name="Picture 193" descr="0clip_image003.png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95" name="Picture 194" descr="0clip_image001.png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6" name="Picture 195" descr="0clip_image002.png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7" name="Picture 196" descr="0clip_image003.png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37</xdr:row>
      <xdr:rowOff>0</xdr:rowOff>
    </xdr:from>
    <xdr:ext cx="161925" cy="276225"/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37</xdr:row>
      <xdr:rowOff>0</xdr:rowOff>
    </xdr:from>
    <xdr:ext cx="161925" cy="276225"/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45</xdr:row>
      <xdr:rowOff>0</xdr:rowOff>
    </xdr:from>
    <xdr:ext cx="161925" cy="276225"/>
    <xdr:pic>
      <xdr:nvPicPr>
        <xdr:cNvPr id="200" name="Picture 199" descr="0clip_image002.png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45</xdr:row>
      <xdr:rowOff>0</xdr:rowOff>
    </xdr:from>
    <xdr:ext cx="161925" cy="276225"/>
    <xdr:pic>
      <xdr:nvPicPr>
        <xdr:cNvPr id="201" name="Picture 200" descr="0clip_image003.png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2" name="Picture 201" descr="0clip_image002.png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3" name="Picture 202" descr="0clip_image003.png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4" name="Picture 203" descr="0clip_image002.png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5" name="Picture 204" descr="0clip_image003.png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6" name="Picture 205" descr="0clip_image002.png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7" name="Picture 206" descr="0clip_image003.png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8" name="Picture 207" descr="0clip_image002.png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9" name="Picture 208" descr="0clip_image003.png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10" name="Picture 209" descr="0clip_image002.png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11" name="Picture 210" descr="0clip_image003.png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41</xdr:row>
      <xdr:rowOff>0</xdr:rowOff>
    </xdr:from>
    <xdr:ext cx="161925" cy="276225"/>
    <xdr:pic>
      <xdr:nvPicPr>
        <xdr:cNvPr id="212" name="Picture 211" descr="0clip_image001.png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05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37</xdr:row>
      <xdr:rowOff>0</xdr:rowOff>
    </xdr:from>
    <xdr:ext cx="161925" cy="276225"/>
    <xdr:pic>
      <xdr:nvPicPr>
        <xdr:cNvPr id="213" name="Picture 212" descr="0clip_image002.png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37</xdr:row>
      <xdr:rowOff>0</xdr:rowOff>
    </xdr:from>
    <xdr:ext cx="161925" cy="276225"/>
    <xdr:pic>
      <xdr:nvPicPr>
        <xdr:cNvPr id="214" name="Picture 213" descr="0clip_image003.png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45</xdr:row>
      <xdr:rowOff>0</xdr:rowOff>
    </xdr:from>
    <xdr:ext cx="161925" cy="276225"/>
    <xdr:pic>
      <xdr:nvPicPr>
        <xdr:cNvPr id="215" name="Picture 214" descr="0clip_image001.png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45</xdr:row>
      <xdr:rowOff>0</xdr:rowOff>
    </xdr:from>
    <xdr:ext cx="161925" cy="276225"/>
    <xdr:pic>
      <xdr:nvPicPr>
        <xdr:cNvPr id="216" name="Picture 215" descr="0clip_image002.png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45</xdr:row>
      <xdr:rowOff>0</xdr:rowOff>
    </xdr:from>
    <xdr:ext cx="161925" cy="276225"/>
    <xdr:pic>
      <xdr:nvPicPr>
        <xdr:cNvPr id="217" name="Picture 216" descr="0clip_image003.png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18" name="Picture 217" descr="0clip_image001.png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19" name="Picture 218" descr="0clip_image002.png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0" name="Picture 219" descr="0clip_image003.png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21" name="Picture 220" descr="0clip_image001.png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22" name="Picture 221" descr="0clip_image002.png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3" name="Picture 222" descr="0clip_image003.png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47</xdr:row>
      <xdr:rowOff>0</xdr:rowOff>
    </xdr:from>
    <xdr:ext cx="161925" cy="276225"/>
    <xdr:pic>
      <xdr:nvPicPr>
        <xdr:cNvPr id="224" name="Picture 223" descr="0clip_image001.png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47</xdr:row>
      <xdr:rowOff>0</xdr:rowOff>
    </xdr:from>
    <xdr:ext cx="161925" cy="276225"/>
    <xdr:pic>
      <xdr:nvPicPr>
        <xdr:cNvPr id="225" name="Picture 224" descr="0clip_image002.png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47</xdr:row>
      <xdr:rowOff>0</xdr:rowOff>
    </xdr:from>
    <xdr:ext cx="161925" cy="276225"/>
    <xdr:pic>
      <xdr:nvPicPr>
        <xdr:cNvPr id="226" name="Picture 225" descr="0clip_image003.png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27" name="Picture 226" descr="0clip_image001.png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28" name="Picture 227" descr="0clip_image002.png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9" name="Picture 228" descr="0clip_image003.png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30" name="Picture 229" descr="0clip_image001.png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31" name="Picture 230" descr="0clip_image002.png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32" name="Picture 231" descr="0clip_image003.png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33" name="Picture 232" descr="0clip_image001.png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34" name="Picture 233" descr="0clip_image002.png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35" name="Picture 234" descr="0clip_image003.png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37</xdr:row>
      <xdr:rowOff>0</xdr:rowOff>
    </xdr:from>
    <xdr:ext cx="161925" cy="276225"/>
    <xdr:pic>
      <xdr:nvPicPr>
        <xdr:cNvPr id="236" name="Picture 235" descr="0clip_image002.png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37</xdr:row>
      <xdr:rowOff>0</xdr:rowOff>
    </xdr:from>
    <xdr:ext cx="161925" cy="276225"/>
    <xdr:pic>
      <xdr:nvPicPr>
        <xdr:cNvPr id="237" name="Picture 236" descr="0clip_image003.png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45</xdr:row>
      <xdr:rowOff>0</xdr:rowOff>
    </xdr:from>
    <xdr:ext cx="161925" cy="276225"/>
    <xdr:pic>
      <xdr:nvPicPr>
        <xdr:cNvPr id="238" name="Picture 237" descr="0clip_image002.png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45</xdr:row>
      <xdr:rowOff>0</xdr:rowOff>
    </xdr:from>
    <xdr:ext cx="161925" cy="276225"/>
    <xdr:pic>
      <xdr:nvPicPr>
        <xdr:cNvPr id="239" name="Picture 238" descr="0clip_image003.png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0" name="Picture 239" descr="0clip_image002.png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1" name="Picture 240" descr="0clip_image003.png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2" name="Picture 241" descr="0clip_image002.png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3" name="Picture 242" descr="0clip_image003.png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4" name="Picture 243" descr="0clip_image002.png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5" name="Picture 244" descr="0clip_image003.png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6" name="Picture 245" descr="0clip_image002.png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7" name="Picture 246" descr="0clip_image003.png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8" name="Picture 247" descr="0clip_image002.png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9" name="Picture 248" descr="0clip_image003.png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41</xdr:row>
      <xdr:rowOff>0</xdr:rowOff>
    </xdr:from>
    <xdr:ext cx="161925" cy="276225"/>
    <xdr:pic>
      <xdr:nvPicPr>
        <xdr:cNvPr id="250" name="Picture 249" descr="0clip_image001.png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37</xdr:row>
      <xdr:rowOff>0</xdr:rowOff>
    </xdr:from>
    <xdr:ext cx="161925" cy="276225"/>
    <xdr:pic>
      <xdr:nvPicPr>
        <xdr:cNvPr id="251" name="Picture 250" descr="0clip_image002.png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37</xdr:row>
      <xdr:rowOff>0</xdr:rowOff>
    </xdr:from>
    <xdr:ext cx="161925" cy="276225"/>
    <xdr:pic>
      <xdr:nvPicPr>
        <xdr:cNvPr id="252" name="Picture 251" descr="0clip_image003.png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45</xdr:row>
      <xdr:rowOff>0</xdr:rowOff>
    </xdr:from>
    <xdr:ext cx="161925" cy="276225"/>
    <xdr:pic>
      <xdr:nvPicPr>
        <xdr:cNvPr id="253" name="Picture 252" descr="0clip_image001.png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45</xdr:row>
      <xdr:rowOff>0</xdr:rowOff>
    </xdr:from>
    <xdr:ext cx="161925" cy="276225"/>
    <xdr:pic>
      <xdr:nvPicPr>
        <xdr:cNvPr id="254" name="Picture 253" descr="0clip_image002.png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45</xdr:row>
      <xdr:rowOff>0</xdr:rowOff>
    </xdr:from>
    <xdr:ext cx="161925" cy="276225"/>
    <xdr:pic>
      <xdr:nvPicPr>
        <xdr:cNvPr id="255" name="Picture 254" descr="0clip_image003.png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56" name="Picture 255" descr="0clip_image001.png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57" name="Picture 256" descr="0clip_image002.png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58" name="Picture 257" descr="0clip_image003.png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59" name="Picture 258" descr="0clip_image001.png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0" name="Picture 259" descr="0clip_image002.png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61" name="Picture 260" descr="0clip_image003.png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47</xdr:row>
      <xdr:rowOff>0</xdr:rowOff>
    </xdr:from>
    <xdr:ext cx="161925" cy="276225"/>
    <xdr:pic>
      <xdr:nvPicPr>
        <xdr:cNvPr id="262" name="Picture 261" descr="0clip_image001.png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47</xdr:row>
      <xdr:rowOff>0</xdr:rowOff>
    </xdr:from>
    <xdr:ext cx="161925" cy="276225"/>
    <xdr:pic>
      <xdr:nvPicPr>
        <xdr:cNvPr id="263" name="Picture 262" descr="0clip_image002.png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47</xdr:row>
      <xdr:rowOff>0</xdr:rowOff>
    </xdr:from>
    <xdr:ext cx="161925" cy="276225"/>
    <xdr:pic>
      <xdr:nvPicPr>
        <xdr:cNvPr id="264" name="Picture 263" descr="0clip_image003.png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65" name="Picture 264" descr="0clip_image001.png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6" name="Picture 265" descr="0clip_image002.png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67" name="Picture 266" descr="0clip_image003.png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68" name="Picture 267" descr="0clip_image001.png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9" name="Picture 268" descr="0clip_image002.png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70" name="Picture 269" descr="0clip_image003.png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71" name="Picture 270" descr="0clip_image001.png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72" name="Picture 271" descr="0clip_image002.png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73" name="Picture 272" descr="0clip_image003.png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37</xdr:row>
      <xdr:rowOff>0</xdr:rowOff>
    </xdr:from>
    <xdr:ext cx="161925" cy="276225"/>
    <xdr:pic>
      <xdr:nvPicPr>
        <xdr:cNvPr id="274" name="Picture 273" descr="0clip_image002.png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37</xdr:row>
      <xdr:rowOff>0</xdr:rowOff>
    </xdr:from>
    <xdr:ext cx="161925" cy="276225"/>
    <xdr:pic>
      <xdr:nvPicPr>
        <xdr:cNvPr id="275" name="Picture 274" descr="0clip_image003.png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45</xdr:row>
      <xdr:rowOff>0</xdr:rowOff>
    </xdr:from>
    <xdr:ext cx="161925" cy="276225"/>
    <xdr:pic>
      <xdr:nvPicPr>
        <xdr:cNvPr id="276" name="Picture 275" descr="0clip_image002.png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45</xdr:row>
      <xdr:rowOff>0</xdr:rowOff>
    </xdr:from>
    <xdr:ext cx="161925" cy="276225"/>
    <xdr:pic>
      <xdr:nvPicPr>
        <xdr:cNvPr id="277" name="Picture 276" descr="0clip_image003.png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78" name="Picture 277" descr="0clip_image002.png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79" name="Picture 278" descr="0clip_image003.png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0" name="Picture 279" descr="0clip_image002.png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1" name="Picture 280" descr="0clip_image003.png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2" name="Picture 281" descr="0clip_image002.png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3" name="Picture 282" descr="0clip_image003.png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4" name="Picture 283" descr="0clip_image002.png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5" name="Picture 284" descr="0clip_image003.png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6" name="Picture 285" descr="0clip_image002.png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7" name="Picture 286" descr="0clip_image003.png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41</xdr:row>
      <xdr:rowOff>0</xdr:rowOff>
    </xdr:from>
    <xdr:ext cx="161925" cy="276225"/>
    <xdr:pic>
      <xdr:nvPicPr>
        <xdr:cNvPr id="288" name="Picture 287" descr="0clip_image001.png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37</xdr:row>
      <xdr:rowOff>0</xdr:rowOff>
    </xdr:from>
    <xdr:ext cx="161925" cy="276225"/>
    <xdr:pic>
      <xdr:nvPicPr>
        <xdr:cNvPr id="289" name="Picture 288" descr="0clip_image002.png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37</xdr:row>
      <xdr:rowOff>0</xdr:rowOff>
    </xdr:from>
    <xdr:ext cx="161925" cy="276225"/>
    <xdr:pic>
      <xdr:nvPicPr>
        <xdr:cNvPr id="290" name="Picture 289" descr="0clip_image003.png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45</xdr:row>
      <xdr:rowOff>0</xdr:rowOff>
    </xdr:from>
    <xdr:ext cx="161925" cy="276225"/>
    <xdr:pic>
      <xdr:nvPicPr>
        <xdr:cNvPr id="291" name="Picture 290" descr="0clip_image001.png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45</xdr:row>
      <xdr:rowOff>0</xdr:rowOff>
    </xdr:from>
    <xdr:ext cx="161925" cy="276225"/>
    <xdr:pic>
      <xdr:nvPicPr>
        <xdr:cNvPr id="292" name="Picture 291" descr="0clip_image002.png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45</xdr:row>
      <xdr:rowOff>0</xdr:rowOff>
    </xdr:from>
    <xdr:ext cx="161925" cy="276225"/>
    <xdr:pic>
      <xdr:nvPicPr>
        <xdr:cNvPr id="293" name="Picture 292" descr="0clip_image003.png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294" name="Picture 293" descr="0clip_image001.png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295" name="Picture 294" descr="0clip_image002.png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296" name="Picture 295" descr="0clip_image003.png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297" name="Picture 296" descr="0clip_image001.png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298" name="Picture 297" descr="0clip_image002.png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299" name="Picture 298" descr="0clip_image003.png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47</xdr:row>
      <xdr:rowOff>0</xdr:rowOff>
    </xdr:from>
    <xdr:ext cx="161925" cy="276225"/>
    <xdr:pic>
      <xdr:nvPicPr>
        <xdr:cNvPr id="300" name="Picture 299" descr="0clip_image001.png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47</xdr:row>
      <xdr:rowOff>0</xdr:rowOff>
    </xdr:from>
    <xdr:ext cx="161925" cy="276225"/>
    <xdr:pic>
      <xdr:nvPicPr>
        <xdr:cNvPr id="301" name="Picture 300" descr="0clip_image002.png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47</xdr:row>
      <xdr:rowOff>0</xdr:rowOff>
    </xdr:from>
    <xdr:ext cx="161925" cy="276225"/>
    <xdr:pic>
      <xdr:nvPicPr>
        <xdr:cNvPr id="302" name="Picture 301" descr="0clip_image003.png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3" name="Picture 302" descr="0clip_image001.png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04" name="Picture 303" descr="0clip_image002.png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05" name="Picture 304" descr="0clip_image003.png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6" name="Picture 305" descr="0clip_image001.png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07" name="Picture 306" descr="0clip_image002.png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08" name="Picture 307" descr="0clip_image003.png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9" name="Picture 308" descr="0clip_image001.png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10" name="Picture 309" descr="0clip_image002.png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11" name="Picture 310" descr="0clip_image003.png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37</xdr:row>
      <xdr:rowOff>0</xdr:rowOff>
    </xdr:from>
    <xdr:ext cx="161925" cy="276225"/>
    <xdr:pic>
      <xdr:nvPicPr>
        <xdr:cNvPr id="312" name="Picture 311" descr="0clip_image002.png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37</xdr:row>
      <xdr:rowOff>0</xdr:rowOff>
    </xdr:from>
    <xdr:ext cx="161925" cy="276225"/>
    <xdr:pic>
      <xdr:nvPicPr>
        <xdr:cNvPr id="313" name="Picture 312" descr="0clip_image003.png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45</xdr:row>
      <xdr:rowOff>0</xdr:rowOff>
    </xdr:from>
    <xdr:ext cx="161925" cy="276225"/>
    <xdr:pic>
      <xdr:nvPicPr>
        <xdr:cNvPr id="314" name="Picture 313" descr="0clip_image002.png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45</xdr:row>
      <xdr:rowOff>0</xdr:rowOff>
    </xdr:from>
    <xdr:ext cx="161925" cy="276225"/>
    <xdr:pic>
      <xdr:nvPicPr>
        <xdr:cNvPr id="315" name="Picture 314" descr="0clip_image003.png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16" name="Picture 315" descr="0clip_image002.png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17" name="Picture 316" descr="0clip_image003.png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18" name="Picture 317" descr="0clip_image002.png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19" name="Picture 318" descr="0clip_image003.png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0" name="Picture 319" descr="0clip_image002.png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1" name="Picture 320" descr="0clip_image003.png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2" name="Picture 321" descr="0clip_image002.png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3" name="Picture 322" descr="0clip_image003.png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4" name="Picture 323" descr="0clip_image002.png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5" name="Picture 324" descr="0clip_image003.png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4"/>
  <sheetViews>
    <sheetView topLeftCell="A2" zoomScaleNormal="100" workbookViewId="0">
      <pane xSplit="5" ySplit="5" topLeftCell="F7" activePane="bottomRight" state="frozen"/>
      <selection activeCell="A2" sqref="A2"/>
      <selection pane="topRight" activeCell="G2" sqref="G2"/>
      <selection pane="bottomLeft" activeCell="A7" sqref="A7"/>
      <selection pane="bottomRight" activeCell="P14" sqref="P14"/>
    </sheetView>
  </sheetViews>
  <sheetFormatPr defaultRowHeight="15" x14ac:dyDescent="0.25"/>
  <cols>
    <col min="1" max="1" width="3.28515625" style="1" customWidth="1"/>
    <col min="2" max="2" width="4.28515625" style="2" hidden="1" customWidth="1"/>
    <col min="3" max="3" width="7.5703125" style="2" customWidth="1"/>
    <col min="4" max="4" width="5" style="2" customWidth="1"/>
    <col min="5" max="5" width="25.85546875" style="18" customWidth="1"/>
    <col min="6" max="6" width="7.42578125" style="1" bestFit="1" customWidth="1"/>
    <col min="7" max="7" width="11.85546875" style="1" customWidth="1"/>
    <col min="8" max="8" width="12.7109375" style="1" bestFit="1" customWidth="1"/>
    <col min="9" max="9" width="9.85546875" style="2" bestFit="1" customWidth="1"/>
    <col min="10" max="10" width="7.85546875" style="41" hidden="1" customWidth="1"/>
    <col min="11" max="11" width="6.28515625" style="1" customWidth="1"/>
    <col min="12" max="13" width="6.28515625" style="2" customWidth="1"/>
    <col min="14" max="15" width="6.28515625" style="41" customWidth="1"/>
    <col min="16" max="16" width="6.28515625" style="1" customWidth="1"/>
    <col min="17" max="17" width="6.28515625" style="41" customWidth="1"/>
    <col min="18" max="18" width="6.28515625" style="1" customWidth="1"/>
    <col min="19" max="19" width="6.28515625" style="32" customWidth="1"/>
    <col min="20" max="20" width="6.28515625" style="38" customWidth="1"/>
    <col min="21" max="21" width="6.28515625" style="1" customWidth="1"/>
    <col min="22" max="22" width="6.28515625" style="40" customWidth="1"/>
    <col min="23" max="23" width="6.28515625" style="41" customWidth="1"/>
    <col min="24" max="25" width="6.28515625" style="2" customWidth="1"/>
    <col min="26" max="31" width="6.28515625" style="41" customWidth="1"/>
    <col min="32" max="32" width="6.28515625" style="2" customWidth="1"/>
    <col min="33" max="33" width="6.28515625" style="35" customWidth="1"/>
    <col min="34" max="34" width="6.140625" style="41" customWidth="1"/>
    <col min="35" max="35" width="12.5703125" style="40" hidden="1" customWidth="1"/>
    <col min="36" max="36" width="12.5703125" style="41" hidden="1" customWidth="1"/>
    <col min="37" max="40" width="12.5703125" style="40" hidden="1" customWidth="1"/>
    <col min="41" max="41" width="9.140625" style="1" hidden="1" customWidth="1"/>
    <col min="42" max="44" width="11.85546875" style="1" hidden="1" customWidth="1"/>
    <col min="45" max="45" width="9.140625" style="1" hidden="1" customWidth="1"/>
    <col min="46" max="46" width="10.5703125" style="1" hidden="1" customWidth="1"/>
    <col min="47" max="59" width="9.140625" style="1" hidden="1" customWidth="1"/>
    <col min="60" max="60" width="9.140625" style="1" customWidth="1"/>
    <col min="61" max="16384" width="9.140625" style="1"/>
  </cols>
  <sheetData>
    <row r="1" spans="1:60" ht="12" customHeight="1" x14ac:dyDescent="0.25"/>
    <row r="2" spans="1:60" ht="23.25" x14ac:dyDescent="0.35">
      <c r="B2" s="13"/>
      <c r="C2" s="13"/>
      <c r="D2" s="13"/>
      <c r="E2" s="47" t="s">
        <v>238</v>
      </c>
      <c r="K2" s="15"/>
      <c r="L2" s="15"/>
      <c r="M2" s="15"/>
      <c r="N2" s="15"/>
      <c r="O2" s="15"/>
      <c r="P2" s="48"/>
      <c r="Q2" s="15"/>
      <c r="R2" s="15"/>
      <c r="S2" s="30"/>
      <c r="T2" s="30"/>
      <c r="U2" s="15"/>
      <c r="W2" s="15"/>
      <c r="AD2" s="15"/>
      <c r="AE2" s="15"/>
    </row>
    <row r="3" spans="1:60" ht="6.75" hidden="1" customHeight="1" x14ac:dyDescent="0.25">
      <c r="B3" s="14"/>
      <c r="C3" s="14"/>
      <c r="D3" s="14"/>
      <c r="E3" s="14"/>
      <c r="I3" s="16"/>
      <c r="J3" s="16"/>
      <c r="K3" s="15"/>
      <c r="L3" s="16"/>
      <c r="M3" s="15"/>
      <c r="N3" s="15"/>
      <c r="O3" s="15"/>
      <c r="P3" s="14"/>
      <c r="Q3" s="15"/>
      <c r="R3" s="17"/>
      <c r="S3" s="31"/>
      <c r="T3" s="37"/>
      <c r="U3" s="14"/>
      <c r="V3" s="16"/>
      <c r="W3" s="15"/>
      <c r="X3" s="16"/>
      <c r="Y3" s="16"/>
      <c r="Z3" s="16"/>
      <c r="AA3" s="16"/>
      <c r="AB3" s="16"/>
      <c r="AC3" s="16"/>
      <c r="AD3" s="15"/>
      <c r="AE3" s="15"/>
      <c r="AF3" s="16"/>
      <c r="AH3" s="16"/>
      <c r="AI3" s="16"/>
      <c r="AJ3" s="16"/>
      <c r="AK3" s="16"/>
      <c r="AL3" s="16"/>
      <c r="AM3" s="16"/>
      <c r="AN3" s="16"/>
    </row>
    <row r="4" spans="1:60" ht="6.75" hidden="1" customHeight="1" x14ac:dyDescent="0.25">
      <c r="R4" s="17"/>
    </row>
    <row r="5" spans="1:60" ht="11.25" hidden="1" customHeight="1" x14ac:dyDescent="0.25">
      <c r="B5" s="36"/>
      <c r="C5" s="5"/>
      <c r="D5" s="5"/>
      <c r="E5" s="19"/>
      <c r="F5" s="4"/>
      <c r="G5" s="4"/>
      <c r="H5" s="4"/>
      <c r="I5" s="5"/>
      <c r="J5" s="5"/>
      <c r="K5" s="4"/>
      <c r="L5" s="5"/>
      <c r="M5" s="5"/>
      <c r="N5" s="5"/>
      <c r="O5" s="5"/>
      <c r="P5" s="4"/>
      <c r="Q5" s="5"/>
      <c r="R5" s="20"/>
      <c r="S5" s="33"/>
      <c r="T5" s="39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"/>
      <c r="AP5" s="4"/>
      <c r="AQ5" s="4"/>
      <c r="AR5" s="4"/>
    </row>
    <row r="6" spans="1:60" ht="195" customHeight="1" x14ac:dyDescent="0.25">
      <c r="A6" s="3"/>
      <c r="B6" s="25"/>
      <c r="C6" s="49" t="s">
        <v>10</v>
      </c>
      <c r="D6" s="51" t="s">
        <v>11</v>
      </c>
      <c r="E6" s="50" t="s">
        <v>12</v>
      </c>
      <c r="F6" s="52" t="s">
        <v>2</v>
      </c>
      <c r="G6" s="84" t="s">
        <v>217</v>
      </c>
      <c r="H6" s="85" t="s">
        <v>226</v>
      </c>
      <c r="I6" s="53" t="s">
        <v>9</v>
      </c>
      <c r="J6" s="65"/>
      <c r="K6" s="142" t="s">
        <v>245</v>
      </c>
      <c r="L6" s="142" t="s">
        <v>246</v>
      </c>
      <c r="M6" s="143" t="s">
        <v>227</v>
      </c>
      <c r="N6" s="142" t="s">
        <v>247</v>
      </c>
      <c r="O6" s="143" t="s">
        <v>228</v>
      </c>
      <c r="P6" s="144" t="s">
        <v>248</v>
      </c>
      <c r="Q6" s="142" t="s">
        <v>249</v>
      </c>
      <c r="R6" s="144" t="s">
        <v>250</v>
      </c>
      <c r="S6" s="143" t="s">
        <v>229</v>
      </c>
      <c r="T6" s="142" t="s">
        <v>251</v>
      </c>
      <c r="U6" s="144" t="s">
        <v>252</v>
      </c>
      <c r="V6" s="143" t="s">
        <v>230</v>
      </c>
      <c r="W6" s="142" t="s">
        <v>253</v>
      </c>
      <c r="X6" s="144" t="s">
        <v>254</v>
      </c>
      <c r="Y6" s="143" t="s">
        <v>231</v>
      </c>
      <c r="Z6" s="142" t="s">
        <v>255</v>
      </c>
      <c r="AA6" s="142" t="s">
        <v>256</v>
      </c>
      <c r="AB6" s="144" t="s">
        <v>257</v>
      </c>
      <c r="AC6" s="142" t="s">
        <v>258</v>
      </c>
      <c r="AD6" s="142" t="s">
        <v>259</v>
      </c>
      <c r="AE6" s="143" t="s">
        <v>232</v>
      </c>
      <c r="AF6" s="144" t="s">
        <v>260</v>
      </c>
      <c r="AG6" s="144" t="s">
        <v>233</v>
      </c>
      <c r="AH6" s="62"/>
      <c r="AI6" s="64" t="s">
        <v>17</v>
      </c>
      <c r="AJ6" s="64" t="s">
        <v>18</v>
      </c>
      <c r="AK6" s="64" t="s">
        <v>19</v>
      </c>
      <c r="AL6" s="64" t="s">
        <v>20</v>
      </c>
      <c r="AM6" s="64" t="s">
        <v>21</v>
      </c>
      <c r="AN6" s="64" t="s">
        <v>22</v>
      </c>
      <c r="AO6" s="64" t="s">
        <v>23</v>
      </c>
      <c r="AP6" s="64" t="s">
        <v>24</v>
      </c>
      <c r="AQ6" s="64" t="s">
        <v>25</v>
      </c>
      <c r="AR6" s="64" t="s">
        <v>26</v>
      </c>
      <c r="AS6" s="64" t="s">
        <v>27</v>
      </c>
      <c r="AT6" s="64" t="s">
        <v>28</v>
      </c>
      <c r="AU6" s="64" t="s">
        <v>29</v>
      </c>
      <c r="AV6" s="64" t="s">
        <v>30</v>
      </c>
      <c r="AW6" s="64" t="s">
        <v>235</v>
      </c>
      <c r="AX6" s="64" t="s">
        <v>236</v>
      </c>
      <c r="AY6" s="64" t="s">
        <v>237</v>
      </c>
      <c r="AZ6" s="64" t="s">
        <v>31</v>
      </c>
      <c r="BA6" s="64" t="s">
        <v>32</v>
      </c>
      <c r="BB6" s="64" t="s">
        <v>234</v>
      </c>
      <c r="BC6" s="64" t="s">
        <v>35</v>
      </c>
      <c r="BD6" s="64" t="s">
        <v>34</v>
      </c>
      <c r="BE6" s="64" t="s">
        <v>33</v>
      </c>
      <c r="BF6" s="64" t="s">
        <v>36</v>
      </c>
      <c r="BG6" s="64" t="s">
        <v>49</v>
      </c>
    </row>
    <row r="7" spans="1:60" x14ac:dyDescent="0.25">
      <c r="A7" s="3"/>
      <c r="B7" s="22">
        <v>15</v>
      </c>
      <c r="C7" s="22">
        <f t="shared" ref="C7:C38" si="0">B7-D7</f>
        <v>14</v>
      </c>
      <c r="D7" s="22">
        <v>1</v>
      </c>
      <c r="E7" s="133" t="s">
        <v>239</v>
      </c>
      <c r="F7" s="66">
        <f t="shared" ref="F7:F38" si="1">SUM(G7:I7)</f>
        <v>55</v>
      </c>
      <c r="G7" s="42">
        <f t="shared" ref="G7:G38" si="2">SUM(AO7:AQ7)</f>
        <v>50</v>
      </c>
      <c r="H7" s="25">
        <f t="shared" ref="H7:H38" si="3">SUM(AZ7:BB7)</f>
        <v>0</v>
      </c>
      <c r="I7" s="43">
        <f t="shared" ref="I7:I38" si="4">SUM(K7,L7,N7,Q7,T7,W7,Z7,AA7,AC7,AD7)</f>
        <v>5</v>
      </c>
      <c r="J7" s="43" t="str">
        <f t="shared" ref="J7:J38" si="5">IF(BG7=4,"Y","N")</f>
        <v>N</v>
      </c>
      <c r="K7" s="23">
        <f>IFERROR(VLOOKUP(E7,XC!B:M,2,FALSE),"")</f>
        <v>5</v>
      </c>
      <c r="L7" s="23">
        <f>IFERROR(VLOOKUP(E7,XC!B:M,3,FALSE),"")</f>
        <v>0</v>
      </c>
      <c r="M7" s="23">
        <f>IFERROR(VLOOKUP(E7,WGP!C:J,6,FALSE),"")</f>
        <v>50</v>
      </c>
      <c r="N7" s="23">
        <f>IFERROR(VLOOKUP(E7,XC!B:M,4,FALSE),"")</f>
        <v>0</v>
      </c>
      <c r="O7" s="23" t="str">
        <f>IFERROR(VLOOKUP(E7,WGP!U:AB,6,FALSE),"")</f>
        <v/>
      </c>
      <c r="P7" s="22" t="str">
        <f>IFERROR(VLOOKUP(E7,'Road-Relay'!C:M,11,FALSE),"")</f>
        <v/>
      </c>
      <c r="Q7" s="23">
        <f>IFERROR(VLOOKUP(E7,XC!B:M,5,FALSE),"")</f>
        <v>0</v>
      </c>
      <c r="R7" s="24" t="str">
        <f>IFERROR(VLOOKUP(E7,'Road-Relay'!Q:AA,11,FALSE),"")</f>
        <v/>
      </c>
      <c r="S7" s="34" t="str">
        <f>IFERROR(VLOOKUP(E7,WGP!AM:AT,6,FALSE),"")</f>
        <v/>
      </c>
      <c r="T7" s="34">
        <f>IFERROR(VLOOKUP(E7,XC!B:M,6,FALSE),"")</f>
        <v>0</v>
      </c>
      <c r="U7" s="23" t="str">
        <f>IFERROR(VLOOKUP(E7,'Road-Relay'!AE:AO,11,FALSE),"")</f>
        <v/>
      </c>
      <c r="V7" s="23" t="str">
        <f>IFERROR(VLOOKUP(E7,WGP!BE:BL,6,FALSE),"")</f>
        <v/>
      </c>
      <c r="W7" s="23">
        <f>IFERROR(VLOOKUP(E7,XC!B:M,7,FALSE),"")</f>
        <v>0</v>
      </c>
      <c r="X7" s="23" t="str">
        <f>IFERROR(VLOOKUP(E7,'Road-Relay'!AS:BC,11,FALSE),"")</f>
        <v/>
      </c>
      <c r="Y7" s="22" t="str">
        <f>IFERROR(VLOOKUP(E7,WGP!BW:CD,6,FALSE),"")</f>
        <v/>
      </c>
      <c r="Z7" s="22">
        <f>IFERROR(VLOOKUP(E7,XC!B:M,8,FALSE),"")</f>
        <v>0</v>
      </c>
      <c r="AA7" s="22">
        <f>IFERROR(VLOOKUP(E7,XC!B:M,9,FALSE),"")</f>
        <v>0</v>
      </c>
      <c r="AB7" s="23" t="str">
        <f>IFERROR(VLOOKUP(E7,'Road-Relay'!BG:BQ,11,FALSE),"")</f>
        <v/>
      </c>
      <c r="AC7" s="23">
        <f>IFERROR(VLOOKUP(E7,XC!B:M,10,FALSE),"")</f>
        <v>0</v>
      </c>
      <c r="AD7" s="23">
        <f>IFERROR(VLOOKUP(E7,XC!B:M,11,FALSE),"")</f>
        <v>0</v>
      </c>
      <c r="AE7" s="23" t="str">
        <f>IFERROR(VLOOKUP(E7,WGP!CO:CV,6,FALSE),"")</f>
        <v/>
      </c>
      <c r="AF7" s="23" t="str">
        <f>IFERROR(VLOOKUP(E7,'Road-Relay'!BU:CE,11,FALSE),"")</f>
        <v/>
      </c>
      <c r="AG7" s="43" t="str">
        <f>IFERROR(VLOOKUP(E7,'Road-Relay'!CI:CS,11,FALSE),"")</f>
        <v/>
      </c>
      <c r="AH7" s="63"/>
      <c r="AI7" s="42">
        <f t="shared" ref="AI7:AI38" si="6">IF(M7="","",M7)</f>
        <v>50</v>
      </c>
      <c r="AJ7" s="42" t="str">
        <f t="shared" ref="AJ7:AJ38" si="7">IF(O7="","",O7)</f>
        <v/>
      </c>
      <c r="AK7" s="42" t="str">
        <f t="shared" ref="AK7:AK38" si="8">IF(S7="","",S7)</f>
        <v/>
      </c>
      <c r="AL7" s="42" t="str">
        <f t="shared" ref="AL7:AL38" si="9">IF(V7="","",V7)</f>
        <v/>
      </c>
      <c r="AM7" s="42" t="str">
        <f t="shared" ref="AM7:AM38" si="10">IF(Y7="","",Y7)</f>
        <v/>
      </c>
      <c r="AN7" s="42" t="str">
        <f t="shared" ref="AN7:AN38" si="11">IF(AE7="","",AE7)</f>
        <v/>
      </c>
      <c r="AO7" s="21">
        <f t="shared" ref="AO7:AO38" si="12">IF(COUNT(AI7:AN7)&gt;=1,(LARGE(AI7:AN7,1)),"")</f>
        <v>50</v>
      </c>
      <c r="AP7" s="21" t="str">
        <f t="shared" ref="AP7:AP38" si="13">IF(COUNT(AI7:AN7)&gt;=2,(LARGE(AI7:AN7,2)),"")</f>
        <v/>
      </c>
      <c r="AQ7" s="21" t="str">
        <f t="shared" ref="AQ7:AQ38" si="14">IF(COUNT(AI7:AN7)&gt;=3,(LARGE(AI7:AN7,3)),"")</f>
        <v/>
      </c>
      <c r="AR7" s="21" t="str">
        <f t="shared" ref="AR7:AR38" si="15">IF(COUNT(AI7:AN7)&gt;=4,(LARGE(AI7:AN7,4)),"")</f>
        <v/>
      </c>
      <c r="AS7" s="42" t="str">
        <f t="shared" ref="AS7:AS38" si="16">IF(P7="","",P7)</f>
        <v/>
      </c>
      <c r="AT7" s="42" t="str">
        <f t="shared" ref="AT7:AT38" si="17">IF(R7="","",R7)</f>
        <v/>
      </c>
      <c r="AU7" s="42" t="str">
        <f t="shared" ref="AU7:AU38" si="18">IF(U7="","",U7)</f>
        <v/>
      </c>
      <c r="AV7" s="42" t="str">
        <f t="shared" ref="AV7:AV38" si="19">IF(X7="","",X7)</f>
        <v/>
      </c>
      <c r="AW7" s="42" t="str">
        <f t="shared" ref="AW7:AW38" si="20">IF(AB7="","",AB7)</f>
        <v/>
      </c>
      <c r="AX7" s="42" t="str">
        <f t="shared" ref="AX7:AX38" si="21">IF(AF7="","",AF7)</f>
        <v/>
      </c>
      <c r="AY7" s="42" t="str">
        <f t="shared" ref="AY7:AY38" si="22">IF(AG7="","",AG7)</f>
        <v/>
      </c>
      <c r="AZ7" s="21" t="str">
        <f t="shared" ref="AZ7:AZ38" si="23">IF(COUNT(AS7:AY7)&gt;=1,(LARGE(AS7:AY7,1)),"")</f>
        <v/>
      </c>
      <c r="BA7" s="21" t="str">
        <f t="shared" ref="BA7:BA38" si="24">IF(COUNT(AS7:AY7)&gt;=2,(LARGE(AS7:AY7,2)),"")</f>
        <v/>
      </c>
      <c r="BB7" s="21" t="str">
        <f t="shared" ref="BB7:BB38" si="25">IF(COUNT(AS7:AY7)&gt;=3,(LARGE(AS7:AY7,3)),"")</f>
        <v/>
      </c>
      <c r="BC7" s="21" t="str">
        <f t="shared" ref="BC7:BC38" si="26">IF(AO7="","N","Y")</f>
        <v>Y</v>
      </c>
      <c r="BD7" s="21" t="str">
        <f t="shared" ref="BD7:BD38" si="27">IF(AZ7="","N","Y")</f>
        <v>N</v>
      </c>
      <c r="BE7" s="21" t="str">
        <f t="shared" ref="BE7:BE38" si="28">IF(BA7="","N","Y")</f>
        <v>N</v>
      </c>
      <c r="BF7" s="21" t="str">
        <f t="shared" ref="BF7:BF38" si="29">IF(I7&gt;4,"Y","N")</f>
        <v>Y</v>
      </c>
      <c r="BG7" s="21">
        <f t="shared" ref="BG7:BG38" si="30">COUNTIF(BC7:BF7,"Y")</f>
        <v>2</v>
      </c>
      <c r="BH7" s="21"/>
    </row>
    <row r="8" spans="1:60" x14ac:dyDescent="0.25">
      <c r="A8" s="3"/>
      <c r="B8" s="22">
        <v>15</v>
      </c>
      <c r="C8" s="22">
        <f t="shared" si="0"/>
        <v>13</v>
      </c>
      <c r="D8" s="22">
        <v>2</v>
      </c>
      <c r="E8" s="133" t="s">
        <v>112</v>
      </c>
      <c r="F8" s="66">
        <f t="shared" si="1"/>
        <v>54</v>
      </c>
      <c r="G8" s="42">
        <f t="shared" si="2"/>
        <v>49</v>
      </c>
      <c r="H8" s="25">
        <f t="shared" si="3"/>
        <v>0</v>
      </c>
      <c r="I8" s="43">
        <f t="shared" si="4"/>
        <v>5</v>
      </c>
      <c r="J8" s="43" t="str">
        <f t="shared" si="5"/>
        <v>N</v>
      </c>
      <c r="K8" s="23">
        <f>IFERROR(VLOOKUP(E8,XC!B:M,2,FALSE),"")</f>
        <v>5</v>
      </c>
      <c r="L8" s="23">
        <f>IFERROR(VLOOKUP(E8,XC!B:M,3,FALSE),"")</f>
        <v>0</v>
      </c>
      <c r="M8" s="23">
        <f>IFERROR(VLOOKUP(E8,WGP!C:J,6,FALSE),"")</f>
        <v>49</v>
      </c>
      <c r="N8" s="23">
        <f>IFERROR(VLOOKUP(E8,XC!B:M,4,FALSE),"")</f>
        <v>0</v>
      </c>
      <c r="O8" s="23" t="str">
        <f>IFERROR(VLOOKUP(E8,WGP!U:AB,6,FALSE),"")</f>
        <v/>
      </c>
      <c r="P8" s="22" t="str">
        <f>IFERROR(VLOOKUP(E8,'Road-Relay'!C:M,11,FALSE),"")</f>
        <v/>
      </c>
      <c r="Q8" s="23">
        <f>IFERROR(VLOOKUP(E8,XC!B:M,5,FALSE),"")</f>
        <v>0</v>
      </c>
      <c r="R8" s="24" t="str">
        <f>IFERROR(VLOOKUP(E8,'Road-Relay'!Q:AA,11,FALSE),"")</f>
        <v/>
      </c>
      <c r="S8" s="34" t="str">
        <f>IFERROR(VLOOKUP(E8,WGP!AM:AT,6,FALSE),"")</f>
        <v/>
      </c>
      <c r="T8" s="34">
        <f>IFERROR(VLOOKUP(E8,XC!B:M,6,FALSE),"")</f>
        <v>0</v>
      </c>
      <c r="U8" s="23" t="str">
        <f>IFERROR(VLOOKUP(E8,'Road-Relay'!AE:AO,11,FALSE),"")</f>
        <v/>
      </c>
      <c r="V8" s="23" t="str">
        <f>IFERROR(VLOOKUP(E8,WGP!BE:BL,6,FALSE),"")</f>
        <v/>
      </c>
      <c r="W8" s="23">
        <f>IFERROR(VLOOKUP(E8,XC!B:M,7,FALSE),"")</f>
        <v>0</v>
      </c>
      <c r="X8" s="23" t="str">
        <f>IFERROR(VLOOKUP(E8,'Road-Relay'!AS:BC,11,FALSE),"")</f>
        <v/>
      </c>
      <c r="Y8" s="22" t="str">
        <f>IFERROR(VLOOKUP(E8,WGP!BW:CD,6,FALSE),"")</f>
        <v/>
      </c>
      <c r="Z8" s="22">
        <f>IFERROR(VLOOKUP(E8,XC!B:M,8,FALSE),"")</f>
        <v>0</v>
      </c>
      <c r="AA8" s="22">
        <f>IFERROR(VLOOKUP(E8,XC!B:M,9,FALSE),"")</f>
        <v>0</v>
      </c>
      <c r="AB8" s="23" t="str">
        <f>IFERROR(VLOOKUP(E8,'Road-Relay'!BG:BQ,11,FALSE),"")</f>
        <v/>
      </c>
      <c r="AC8" s="23">
        <f>IFERROR(VLOOKUP(E8,XC!B:M,10,FALSE),"")</f>
        <v>0</v>
      </c>
      <c r="AD8" s="23">
        <f>IFERROR(VLOOKUP(E8,XC!B:M,11,FALSE),"")</f>
        <v>0</v>
      </c>
      <c r="AE8" s="23" t="str">
        <f>IFERROR(VLOOKUP(E8,WGP!CO:CV,6,FALSE),"")</f>
        <v/>
      </c>
      <c r="AF8" s="23" t="str">
        <f>IFERROR(VLOOKUP(E8,'Road-Relay'!BU:CE,11,FALSE),"")</f>
        <v/>
      </c>
      <c r="AG8" s="43" t="str">
        <f>IFERROR(VLOOKUP(E8,'Road-Relay'!CI:CS,11,FALSE),"")</f>
        <v/>
      </c>
      <c r="AH8" s="63"/>
      <c r="AI8" s="42">
        <f t="shared" si="6"/>
        <v>49</v>
      </c>
      <c r="AJ8" s="42" t="str">
        <f t="shared" si="7"/>
        <v/>
      </c>
      <c r="AK8" s="42" t="str">
        <f t="shared" si="8"/>
        <v/>
      </c>
      <c r="AL8" s="42" t="str">
        <f t="shared" si="9"/>
        <v/>
      </c>
      <c r="AM8" s="42" t="str">
        <f t="shared" si="10"/>
        <v/>
      </c>
      <c r="AN8" s="42" t="str">
        <f t="shared" si="11"/>
        <v/>
      </c>
      <c r="AO8" s="21">
        <f t="shared" si="12"/>
        <v>49</v>
      </c>
      <c r="AP8" s="21" t="str">
        <f t="shared" si="13"/>
        <v/>
      </c>
      <c r="AQ8" s="21" t="str">
        <f t="shared" si="14"/>
        <v/>
      </c>
      <c r="AR8" s="21" t="str">
        <f t="shared" si="15"/>
        <v/>
      </c>
      <c r="AS8" s="42" t="str">
        <f t="shared" si="16"/>
        <v/>
      </c>
      <c r="AT8" s="42" t="str">
        <f t="shared" si="17"/>
        <v/>
      </c>
      <c r="AU8" s="42" t="str">
        <f t="shared" si="18"/>
        <v/>
      </c>
      <c r="AV8" s="42" t="str">
        <f t="shared" si="19"/>
        <v/>
      </c>
      <c r="AW8" s="42" t="str">
        <f t="shared" si="20"/>
        <v/>
      </c>
      <c r="AX8" s="42" t="str">
        <f t="shared" si="21"/>
        <v/>
      </c>
      <c r="AY8" s="42" t="str">
        <f t="shared" si="22"/>
        <v/>
      </c>
      <c r="AZ8" s="21" t="str">
        <f t="shared" si="23"/>
        <v/>
      </c>
      <c r="BA8" s="21" t="str">
        <f t="shared" si="24"/>
        <v/>
      </c>
      <c r="BB8" s="21" t="str">
        <f t="shared" si="25"/>
        <v/>
      </c>
      <c r="BC8" s="21" t="str">
        <f t="shared" si="26"/>
        <v>Y</v>
      </c>
      <c r="BD8" s="21" t="str">
        <f t="shared" si="27"/>
        <v>N</v>
      </c>
      <c r="BE8" s="21" t="str">
        <f t="shared" si="28"/>
        <v>N</v>
      </c>
      <c r="BF8" s="21" t="str">
        <f t="shared" si="29"/>
        <v>Y</v>
      </c>
      <c r="BG8" s="21">
        <f t="shared" si="30"/>
        <v>2</v>
      </c>
      <c r="BH8" s="21"/>
    </row>
    <row r="9" spans="1:60" x14ac:dyDescent="0.25">
      <c r="A9" s="3"/>
      <c r="B9" s="22">
        <v>15</v>
      </c>
      <c r="C9" s="22">
        <f t="shared" si="0"/>
        <v>12</v>
      </c>
      <c r="D9" s="22">
        <v>3</v>
      </c>
      <c r="E9" s="133" t="s">
        <v>150</v>
      </c>
      <c r="F9" s="66">
        <f t="shared" si="1"/>
        <v>51</v>
      </c>
      <c r="G9" s="42">
        <f t="shared" si="2"/>
        <v>46</v>
      </c>
      <c r="H9" s="25">
        <f t="shared" si="3"/>
        <v>0</v>
      </c>
      <c r="I9" s="43">
        <f t="shared" si="4"/>
        <v>5</v>
      </c>
      <c r="J9" s="43" t="str">
        <f t="shared" si="5"/>
        <v>N</v>
      </c>
      <c r="K9" s="23">
        <f>IFERROR(VLOOKUP(E9,XC!B:M,2,FALSE),"")</f>
        <v>0</v>
      </c>
      <c r="L9" s="23">
        <f>IFERROR(VLOOKUP(E9,XC!B:M,3,FALSE),"")</f>
        <v>5</v>
      </c>
      <c r="M9" s="23">
        <f>IFERROR(VLOOKUP(E9,WGP!C:J,6,FALSE),"")</f>
        <v>46</v>
      </c>
      <c r="N9" s="23">
        <f>IFERROR(VLOOKUP(E9,XC!B:M,4,FALSE),"")</f>
        <v>0</v>
      </c>
      <c r="O9" s="23" t="str">
        <f>IFERROR(VLOOKUP(E9,WGP!U:AB,6,FALSE),"")</f>
        <v/>
      </c>
      <c r="P9" s="22" t="str">
        <f>IFERROR(VLOOKUP(E9,'Road-Relay'!C:M,11,FALSE),"")</f>
        <v/>
      </c>
      <c r="Q9" s="23">
        <f>IFERROR(VLOOKUP(E9,XC!B:M,5,FALSE),"")</f>
        <v>0</v>
      </c>
      <c r="R9" s="24" t="str">
        <f>IFERROR(VLOOKUP(E9,'Road-Relay'!Q:AA,11,FALSE),"")</f>
        <v/>
      </c>
      <c r="S9" s="34" t="str">
        <f>IFERROR(VLOOKUP(E9,WGP!AM:AT,6,FALSE),"")</f>
        <v/>
      </c>
      <c r="T9" s="34">
        <f>IFERROR(VLOOKUP(E9,XC!B:M,6,FALSE),"")</f>
        <v>0</v>
      </c>
      <c r="U9" s="23" t="str">
        <f>IFERROR(VLOOKUP(E9,'Road-Relay'!AE:AO,11,FALSE),"")</f>
        <v/>
      </c>
      <c r="V9" s="23" t="str">
        <f>IFERROR(VLOOKUP(E9,WGP!BE:BL,6,FALSE),"")</f>
        <v/>
      </c>
      <c r="W9" s="23">
        <f>IFERROR(VLOOKUP(E9,XC!B:M,7,FALSE),"")</f>
        <v>0</v>
      </c>
      <c r="X9" s="23" t="str">
        <f>IFERROR(VLOOKUP(E9,'Road-Relay'!AS:BC,11,FALSE),"")</f>
        <v/>
      </c>
      <c r="Y9" s="22" t="str">
        <f>IFERROR(VLOOKUP(E9,WGP!BW:CD,6,FALSE),"")</f>
        <v/>
      </c>
      <c r="Z9" s="22">
        <f>IFERROR(VLOOKUP(E9,XC!B:M,8,FALSE),"")</f>
        <v>0</v>
      </c>
      <c r="AA9" s="22">
        <f>IFERROR(VLOOKUP(E9,XC!B:M,9,FALSE),"")</f>
        <v>0</v>
      </c>
      <c r="AB9" s="23" t="str">
        <f>IFERROR(VLOOKUP(E9,'Road-Relay'!BG:BQ,11,FALSE),"")</f>
        <v/>
      </c>
      <c r="AC9" s="23">
        <f>IFERROR(VLOOKUP(E9,XC!B:M,10,FALSE),"")</f>
        <v>0</v>
      </c>
      <c r="AD9" s="23">
        <f>IFERROR(VLOOKUP(E9,XC!B:M,11,FALSE),"")</f>
        <v>0</v>
      </c>
      <c r="AE9" s="23" t="str">
        <f>IFERROR(VLOOKUP(E9,WGP!CO:CV,6,FALSE),"")</f>
        <v/>
      </c>
      <c r="AF9" s="23" t="str">
        <f>IFERROR(VLOOKUP(E9,'Road-Relay'!BU:CE,11,FALSE),"")</f>
        <v/>
      </c>
      <c r="AG9" s="43" t="str">
        <f>IFERROR(VLOOKUP(E9,'Road-Relay'!CI:CS,11,FALSE),"")</f>
        <v/>
      </c>
      <c r="AH9" s="63"/>
      <c r="AI9" s="42">
        <f t="shared" si="6"/>
        <v>46</v>
      </c>
      <c r="AJ9" s="42" t="str">
        <f t="shared" si="7"/>
        <v/>
      </c>
      <c r="AK9" s="42" t="str">
        <f t="shared" si="8"/>
        <v/>
      </c>
      <c r="AL9" s="42" t="str">
        <f t="shared" si="9"/>
        <v/>
      </c>
      <c r="AM9" s="42" t="str">
        <f t="shared" si="10"/>
        <v/>
      </c>
      <c r="AN9" s="42" t="str">
        <f t="shared" si="11"/>
        <v/>
      </c>
      <c r="AO9" s="21">
        <f t="shared" si="12"/>
        <v>46</v>
      </c>
      <c r="AP9" s="21" t="str">
        <f t="shared" si="13"/>
        <v/>
      </c>
      <c r="AQ9" s="21" t="str">
        <f t="shared" si="14"/>
        <v/>
      </c>
      <c r="AR9" s="21" t="str">
        <f t="shared" si="15"/>
        <v/>
      </c>
      <c r="AS9" s="42" t="str">
        <f t="shared" si="16"/>
        <v/>
      </c>
      <c r="AT9" s="42" t="str">
        <f t="shared" si="17"/>
        <v/>
      </c>
      <c r="AU9" s="42" t="str">
        <f t="shared" si="18"/>
        <v/>
      </c>
      <c r="AV9" s="42" t="str">
        <f t="shared" si="19"/>
        <v/>
      </c>
      <c r="AW9" s="42" t="str">
        <f t="shared" si="20"/>
        <v/>
      </c>
      <c r="AX9" s="42" t="str">
        <f t="shared" si="21"/>
        <v/>
      </c>
      <c r="AY9" s="42" t="str">
        <f t="shared" si="22"/>
        <v/>
      </c>
      <c r="AZ9" s="21" t="str">
        <f t="shared" si="23"/>
        <v/>
      </c>
      <c r="BA9" s="21" t="str">
        <f t="shared" si="24"/>
        <v/>
      </c>
      <c r="BB9" s="21" t="str">
        <f t="shared" si="25"/>
        <v/>
      </c>
      <c r="BC9" s="21" t="str">
        <f t="shared" si="26"/>
        <v>Y</v>
      </c>
      <c r="BD9" s="21" t="str">
        <f t="shared" si="27"/>
        <v>N</v>
      </c>
      <c r="BE9" s="21" t="str">
        <f t="shared" si="28"/>
        <v>N</v>
      </c>
      <c r="BF9" s="21" t="str">
        <f t="shared" si="29"/>
        <v>Y</v>
      </c>
      <c r="BG9" s="21">
        <f t="shared" si="30"/>
        <v>2</v>
      </c>
      <c r="BH9" s="21"/>
    </row>
    <row r="10" spans="1:60" x14ac:dyDescent="0.25">
      <c r="A10" s="3"/>
      <c r="B10" s="22">
        <v>15</v>
      </c>
      <c r="C10" s="22">
        <f t="shared" si="0"/>
        <v>11</v>
      </c>
      <c r="D10" s="22">
        <v>4</v>
      </c>
      <c r="E10" s="133" t="s">
        <v>78</v>
      </c>
      <c r="F10" s="66">
        <f t="shared" si="1"/>
        <v>50</v>
      </c>
      <c r="G10" s="42">
        <f t="shared" si="2"/>
        <v>45</v>
      </c>
      <c r="H10" s="25">
        <f t="shared" si="3"/>
        <v>0</v>
      </c>
      <c r="I10" s="43">
        <f t="shared" si="4"/>
        <v>5</v>
      </c>
      <c r="J10" s="43" t="str">
        <f t="shared" si="5"/>
        <v>N</v>
      </c>
      <c r="K10" s="23">
        <f>IFERROR(VLOOKUP(E10,XC!B:M,2,FALSE),"")</f>
        <v>5</v>
      </c>
      <c r="L10" s="23">
        <f>IFERROR(VLOOKUP(E10,XC!B:M,3,FALSE),"")</f>
        <v>0</v>
      </c>
      <c r="M10" s="23">
        <f>IFERROR(VLOOKUP(E10,WGP!C:J,6,FALSE),"")</f>
        <v>45</v>
      </c>
      <c r="N10" s="23">
        <f>IFERROR(VLOOKUP(E10,XC!B:M,4,FALSE),"")</f>
        <v>0</v>
      </c>
      <c r="O10" s="23" t="str">
        <f>IFERROR(VLOOKUP(E10,WGP!U:AB,6,FALSE),"")</f>
        <v/>
      </c>
      <c r="P10" s="22" t="str">
        <f>IFERROR(VLOOKUP(E10,'Road-Relay'!C:M,11,FALSE),"")</f>
        <v/>
      </c>
      <c r="Q10" s="23">
        <f>IFERROR(VLOOKUP(E10,XC!B:M,5,FALSE),"")</f>
        <v>0</v>
      </c>
      <c r="R10" s="24" t="str">
        <f>IFERROR(VLOOKUP(E10,'Road-Relay'!Q:AA,11,FALSE),"")</f>
        <v/>
      </c>
      <c r="S10" s="34" t="str">
        <f>IFERROR(VLOOKUP(E10,WGP!AM:AT,6,FALSE),"")</f>
        <v/>
      </c>
      <c r="T10" s="34">
        <f>IFERROR(VLOOKUP(E10,XC!B:M,6,FALSE),"")</f>
        <v>0</v>
      </c>
      <c r="U10" s="23" t="str">
        <f>IFERROR(VLOOKUP(E10,'Road-Relay'!AE:AO,11,FALSE),"")</f>
        <v/>
      </c>
      <c r="V10" s="23" t="str">
        <f>IFERROR(VLOOKUP(E10,WGP!BE:BL,6,FALSE),"")</f>
        <v/>
      </c>
      <c r="W10" s="23">
        <f>IFERROR(VLOOKUP(E10,XC!B:M,7,FALSE),"")</f>
        <v>0</v>
      </c>
      <c r="X10" s="23" t="str">
        <f>IFERROR(VLOOKUP(E10,'Road-Relay'!AS:BC,11,FALSE),"")</f>
        <v/>
      </c>
      <c r="Y10" s="22" t="str">
        <f>IFERROR(VLOOKUP(E10,WGP!BW:CD,6,FALSE),"")</f>
        <v/>
      </c>
      <c r="Z10" s="22">
        <f>IFERROR(VLOOKUP(E10,XC!B:M,8,FALSE),"")</f>
        <v>0</v>
      </c>
      <c r="AA10" s="22">
        <f>IFERROR(VLOOKUP(E10,XC!B:M,9,FALSE),"")</f>
        <v>0</v>
      </c>
      <c r="AB10" s="23" t="str">
        <f>IFERROR(VLOOKUP(E10,'Road-Relay'!BG:BQ,11,FALSE),"")</f>
        <v/>
      </c>
      <c r="AC10" s="23">
        <f>IFERROR(VLOOKUP(E10,XC!B:M,10,FALSE),"")</f>
        <v>0</v>
      </c>
      <c r="AD10" s="23">
        <f>IFERROR(VLOOKUP(E10,XC!B:M,11,FALSE),"")</f>
        <v>0</v>
      </c>
      <c r="AE10" s="23" t="str">
        <f>IFERROR(VLOOKUP(E10,WGP!CO:CV,6,FALSE),"")</f>
        <v/>
      </c>
      <c r="AF10" s="23" t="str">
        <f>IFERROR(VLOOKUP(E10,'Road-Relay'!BU:CE,11,FALSE),"")</f>
        <v/>
      </c>
      <c r="AG10" s="43" t="str">
        <f>IFERROR(VLOOKUP(E10,'Road-Relay'!CI:CS,11,FALSE),"")</f>
        <v/>
      </c>
      <c r="AH10" s="63"/>
      <c r="AI10" s="42">
        <f t="shared" si="6"/>
        <v>45</v>
      </c>
      <c r="AJ10" s="42" t="str">
        <f t="shared" si="7"/>
        <v/>
      </c>
      <c r="AK10" s="42" t="str">
        <f t="shared" si="8"/>
        <v/>
      </c>
      <c r="AL10" s="42" t="str">
        <f t="shared" si="9"/>
        <v/>
      </c>
      <c r="AM10" s="42" t="str">
        <f t="shared" si="10"/>
        <v/>
      </c>
      <c r="AN10" s="42" t="str">
        <f t="shared" si="11"/>
        <v/>
      </c>
      <c r="AO10" s="21">
        <f t="shared" si="12"/>
        <v>45</v>
      </c>
      <c r="AP10" s="21" t="str">
        <f t="shared" si="13"/>
        <v/>
      </c>
      <c r="AQ10" s="21" t="str">
        <f t="shared" si="14"/>
        <v/>
      </c>
      <c r="AR10" s="21" t="str">
        <f t="shared" si="15"/>
        <v/>
      </c>
      <c r="AS10" s="42" t="str">
        <f t="shared" si="16"/>
        <v/>
      </c>
      <c r="AT10" s="42" t="str">
        <f t="shared" si="17"/>
        <v/>
      </c>
      <c r="AU10" s="42" t="str">
        <f t="shared" si="18"/>
        <v/>
      </c>
      <c r="AV10" s="42" t="str">
        <f t="shared" si="19"/>
        <v/>
      </c>
      <c r="AW10" s="42" t="str">
        <f t="shared" si="20"/>
        <v/>
      </c>
      <c r="AX10" s="42" t="str">
        <f t="shared" si="21"/>
        <v/>
      </c>
      <c r="AY10" s="42" t="str">
        <f t="shared" si="22"/>
        <v/>
      </c>
      <c r="AZ10" s="21" t="str">
        <f t="shared" si="23"/>
        <v/>
      </c>
      <c r="BA10" s="21" t="str">
        <f t="shared" si="24"/>
        <v/>
      </c>
      <c r="BB10" s="21" t="str">
        <f t="shared" si="25"/>
        <v/>
      </c>
      <c r="BC10" s="21" t="str">
        <f t="shared" si="26"/>
        <v>Y</v>
      </c>
      <c r="BD10" s="21" t="str">
        <f t="shared" si="27"/>
        <v>N</v>
      </c>
      <c r="BE10" s="21" t="str">
        <f t="shared" si="28"/>
        <v>N</v>
      </c>
      <c r="BF10" s="21" t="str">
        <f t="shared" si="29"/>
        <v>Y</v>
      </c>
      <c r="BG10" s="21">
        <f t="shared" si="30"/>
        <v>2</v>
      </c>
      <c r="BH10" s="21"/>
    </row>
    <row r="11" spans="1:60" x14ac:dyDescent="0.25">
      <c r="A11" s="3"/>
      <c r="B11" s="22">
        <v>52</v>
      </c>
      <c r="C11" s="22">
        <f t="shared" si="0"/>
        <v>47</v>
      </c>
      <c r="D11" s="22">
        <v>5</v>
      </c>
      <c r="E11" s="133" t="s">
        <v>265</v>
      </c>
      <c r="F11" s="66">
        <f t="shared" si="1"/>
        <v>48</v>
      </c>
      <c r="G11" s="42">
        <f t="shared" si="2"/>
        <v>48</v>
      </c>
      <c r="H11" s="25">
        <f t="shared" si="3"/>
        <v>0</v>
      </c>
      <c r="I11" s="43">
        <f t="shared" si="4"/>
        <v>0</v>
      </c>
      <c r="J11" s="43" t="str">
        <f t="shared" si="5"/>
        <v>N</v>
      </c>
      <c r="K11" s="23" t="str">
        <f>IFERROR(VLOOKUP(E11,XC!B:M,2,FALSE),"")</f>
        <v/>
      </c>
      <c r="L11" s="23" t="str">
        <f>IFERROR(VLOOKUP(E11,XC!B:M,3,FALSE),"")</f>
        <v/>
      </c>
      <c r="M11" s="23">
        <f>IFERROR(VLOOKUP(E11,WGP!C:J,6,FALSE),"")</f>
        <v>48</v>
      </c>
      <c r="N11" s="23" t="str">
        <f>IFERROR(VLOOKUP(E11,XC!B:M,4,FALSE),"")</f>
        <v/>
      </c>
      <c r="O11" s="23" t="str">
        <f>IFERROR(VLOOKUP(E11,WGP!U:AB,6,FALSE),"")</f>
        <v/>
      </c>
      <c r="P11" s="22" t="str">
        <f>IFERROR(VLOOKUP(E11,'Road-Relay'!C:M,11,FALSE),"")</f>
        <v/>
      </c>
      <c r="Q11" s="23" t="str">
        <f>IFERROR(VLOOKUP(E11,XC!B:M,5,FALSE),"")</f>
        <v/>
      </c>
      <c r="R11" s="24" t="str">
        <f>IFERROR(VLOOKUP(E11,'Road-Relay'!Q:AA,11,FALSE),"")</f>
        <v/>
      </c>
      <c r="S11" s="34" t="str">
        <f>IFERROR(VLOOKUP(E11,WGP!AM:AT,6,FALSE),"")</f>
        <v/>
      </c>
      <c r="T11" s="34" t="str">
        <f>IFERROR(VLOOKUP(E11,XC!B:M,6,FALSE),"")</f>
        <v/>
      </c>
      <c r="U11" s="23" t="str">
        <f>IFERROR(VLOOKUP(E11,'Road-Relay'!AE:AO,11,FALSE),"")</f>
        <v/>
      </c>
      <c r="V11" s="23" t="str">
        <f>IFERROR(VLOOKUP(E11,WGP!BE:BL,6,FALSE),"")</f>
        <v/>
      </c>
      <c r="W11" s="23" t="str">
        <f>IFERROR(VLOOKUP(E11,XC!B:M,7,FALSE),"")</f>
        <v/>
      </c>
      <c r="X11" s="23" t="str">
        <f>IFERROR(VLOOKUP(E11,'Road-Relay'!AS:BC,11,FALSE),"")</f>
        <v/>
      </c>
      <c r="Y11" s="22" t="str">
        <f>IFERROR(VLOOKUP(E11,WGP!BW:CD,6,FALSE),"")</f>
        <v/>
      </c>
      <c r="Z11" s="22" t="str">
        <f>IFERROR(VLOOKUP(E11,XC!B:M,8,FALSE),"")</f>
        <v/>
      </c>
      <c r="AA11" s="22" t="str">
        <f>IFERROR(VLOOKUP(E11,XC!B:M,9,FALSE),"")</f>
        <v/>
      </c>
      <c r="AB11" s="23" t="str">
        <f>IFERROR(VLOOKUP(E11,'Road-Relay'!BG:BQ,11,FALSE),"")</f>
        <v/>
      </c>
      <c r="AC11" s="23" t="str">
        <f>IFERROR(VLOOKUP(E11,XC!B:M,10,FALSE),"")</f>
        <v/>
      </c>
      <c r="AD11" s="23" t="str">
        <f>IFERROR(VLOOKUP(E11,XC!B:M,11,FALSE),"")</f>
        <v/>
      </c>
      <c r="AE11" s="23" t="str">
        <f>IFERROR(VLOOKUP(E11,WGP!CO:CV,6,FALSE),"")</f>
        <v/>
      </c>
      <c r="AF11" s="23" t="str">
        <f>IFERROR(VLOOKUP(E11,'Road-Relay'!BU:CE,11,FALSE),"")</f>
        <v/>
      </c>
      <c r="AG11" s="43" t="str">
        <f>IFERROR(VLOOKUP(E11,'Road-Relay'!CI:CS,11,FALSE),"")</f>
        <v/>
      </c>
      <c r="AH11" s="63"/>
      <c r="AI11" s="42">
        <f t="shared" si="6"/>
        <v>48</v>
      </c>
      <c r="AJ11" s="42" t="str">
        <f t="shared" si="7"/>
        <v/>
      </c>
      <c r="AK11" s="42" t="str">
        <f t="shared" si="8"/>
        <v/>
      </c>
      <c r="AL11" s="42" t="str">
        <f t="shared" si="9"/>
        <v/>
      </c>
      <c r="AM11" s="42" t="str">
        <f t="shared" si="10"/>
        <v/>
      </c>
      <c r="AN11" s="42" t="str">
        <f t="shared" si="11"/>
        <v/>
      </c>
      <c r="AO11" s="21">
        <f t="shared" si="12"/>
        <v>48</v>
      </c>
      <c r="AP11" s="21" t="str">
        <f t="shared" si="13"/>
        <v/>
      </c>
      <c r="AQ11" s="21" t="str">
        <f t="shared" si="14"/>
        <v/>
      </c>
      <c r="AR11" s="21" t="str">
        <f t="shared" si="15"/>
        <v/>
      </c>
      <c r="AS11" s="42" t="str">
        <f t="shared" si="16"/>
        <v/>
      </c>
      <c r="AT11" s="42" t="str">
        <f t="shared" si="17"/>
        <v/>
      </c>
      <c r="AU11" s="42" t="str">
        <f t="shared" si="18"/>
        <v/>
      </c>
      <c r="AV11" s="42" t="str">
        <f t="shared" si="19"/>
        <v/>
      </c>
      <c r="AW11" s="42" t="str">
        <f t="shared" si="20"/>
        <v/>
      </c>
      <c r="AX11" s="42" t="str">
        <f t="shared" si="21"/>
        <v/>
      </c>
      <c r="AY11" s="42" t="str">
        <f t="shared" si="22"/>
        <v/>
      </c>
      <c r="AZ11" s="21" t="str">
        <f t="shared" si="23"/>
        <v/>
      </c>
      <c r="BA11" s="21" t="str">
        <f t="shared" si="24"/>
        <v/>
      </c>
      <c r="BB11" s="21" t="str">
        <f t="shared" si="25"/>
        <v/>
      </c>
      <c r="BC11" s="21" t="str">
        <f t="shared" si="26"/>
        <v>Y</v>
      </c>
      <c r="BD11" s="21" t="str">
        <f t="shared" si="27"/>
        <v>N</v>
      </c>
      <c r="BE11" s="21" t="str">
        <f t="shared" si="28"/>
        <v>N</v>
      </c>
      <c r="BF11" s="21" t="str">
        <f t="shared" si="29"/>
        <v>N</v>
      </c>
      <c r="BG11" s="21">
        <f t="shared" si="30"/>
        <v>1</v>
      </c>
      <c r="BH11" s="21"/>
    </row>
    <row r="12" spans="1:60" x14ac:dyDescent="0.25">
      <c r="A12" s="3"/>
      <c r="B12" s="22">
        <v>15</v>
      </c>
      <c r="C12" s="22">
        <f t="shared" si="0"/>
        <v>9</v>
      </c>
      <c r="D12" s="22">
        <v>6</v>
      </c>
      <c r="E12" s="133" t="s">
        <v>50</v>
      </c>
      <c r="F12" s="66">
        <f t="shared" si="1"/>
        <v>47</v>
      </c>
      <c r="G12" s="42">
        <f t="shared" si="2"/>
        <v>42</v>
      </c>
      <c r="H12" s="25">
        <f t="shared" si="3"/>
        <v>0</v>
      </c>
      <c r="I12" s="43">
        <f t="shared" si="4"/>
        <v>5</v>
      </c>
      <c r="J12" s="43" t="str">
        <f t="shared" si="5"/>
        <v>N</v>
      </c>
      <c r="K12" s="23">
        <f>IFERROR(VLOOKUP(E12,XC!B:M,2,FALSE),"")</f>
        <v>0</v>
      </c>
      <c r="L12" s="23">
        <f>IFERROR(VLOOKUP(E12,XC!B:M,3,FALSE),"")</f>
        <v>5</v>
      </c>
      <c r="M12" s="23">
        <f>IFERROR(VLOOKUP(E12,WGP!C:J,6,FALSE),"")</f>
        <v>42</v>
      </c>
      <c r="N12" s="23">
        <f>IFERROR(VLOOKUP(E12,XC!B:M,4,FALSE),"")</f>
        <v>0</v>
      </c>
      <c r="O12" s="23" t="str">
        <f>IFERROR(VLOOKUP(E12,WGP!U:AB,6,FALSE),"")</f>
        <v/>
      </c>
      <c r="P12" s="22" t="str">
        <f>IFERROR(VLOOKUP(E12,'Road-Relay'!C:M,11,FALSE),"")</f>
        <v/>
      </c>
      <c r="Q12" s="23">
        <f>IFERROR(VLOOKUP(E12,XC!B:M,5,FALSE),"")</f>
        <v>0</v>
      </c>
      <c r="R12" s="24" t="str">
        <f>IFERROR(VLOOKUP(E12,'Road-Relay'!Q:AA,11,FALSE),"")</f>
        <v/>
      </c>
      <c r="S12" s="34" t="str">
        <f>IFERROR(VLOOKUP(E12,WGP!AM:AT,6,FALSE),"")</f>
        <v/>
      </c>
      <c r="T12" s="34">
        <f>IFERROR(VLOOKUP(E12,XC!B:M,6,FALSE),"")</f>
        <v>0</v>
      </c>
      <c r="U12" s="23" t="str">
        <f>IFERROR(VLOOKUP(E12,'Road-Relay'!AE:AO,11,FALSE),"")</f>
        <v/>
      </c>
      <c r="V12" s="23" t="str">
        <f>IFERROR(VLOOKUP(E12,WGP!BE:BL,6,FALSE),"")</f>
        <v/>
      </c>
      <c r="W12" s="23">
        <f>IFERROR(VLOOKUP(E12,XC!B:M,7,FALSE),"")</f>
        <v>0</v>
      </c>
      <c r="X12" s="23" t="str">
        <f>IFERROR(VLOOKUP(E12,'Road-Relay'!AS:BC,11,FALSE),"")</f>
        <v/>
      </c>
      <c r="Y12" s="22" t="str">
        <f>IFERROR(VLOOKUP(E12,WGP!BW:CD,6,FALSE),"")</f>
        <v/>
      </c>
      <c r="Z12" s="22">
        <f>IFERROR(VLOOKUP(E12,XC!B:M,8,FALSE),"")</f>
        <v>0</v>
      </c>
      <c r="AA12" s="22">
        <f>IFERROR(VLOOKUP(E12,XC!B:M,9,FALSE),"")</f>
        <v>0</v>
      </c>
      <c r="AB12" s="23" t="str">
        <f>IFERROR(VLOOKUP(E12,'Road-Relay'!BG:BQ,11,FALSE),"")</f>
        <v/>
      </c>
      <c r="AC12" s="23">
        <f>IFERROR(VLOOKUP(E12,XC!B:M,10,FALSE),"")</f>
        <v>0</v>
      </c>
      <c r="AD12" s="23">
        <f>IFERROR(VLOOKUP(E12,XC!B:M,11,FALSE),"")</f>
        <v>0</v>
      </c>
      <c r="AE12" s="23" t="str">
        <f>IFERROR(VLOOKUP(E12,WGP!CO:CV,6,FALSE),"")</f>
        <v/>
      </c>
      <c r="AF12" s="23" t="str">
        <f>IFERROR(VLOOKUP(E12,'Road-Relay'!BU:CE,11,FALSE),"")</f>
        <v/>
      </c>
      <c r="AG12" s="43" t="str">
        <f>IFERROR(VLOOKUP(E12,'Road-Relay'!CI:CS,11,FALSE),"")</f>
        <v/>
      </c>
      <c r="AH12" s="63"/>
      <c r="AI12" s="42">
        <f t="shared" si="6"/>
        <v>42</v>
      </c>
      <c r="AJ12" s="42" t="str">
        <f t="shared" si="7"/>
        <v/>
      </c>
      <c r="AK12" s="42" t="str">
        <f t="shared" si="8"/>
        <v/>
      </c>
      <c r="AL12" s="42" t="str">
        <f t="shared" si="9"/>
        <v/>
      </c>
      <c r="AM12" s="42" t="str">
        <f t="shared" si="10"/>
        <v/>
      </c>
      <c r="AN12" s="42" t="str">
        <f t="shared" si="11"/>
        <v/>
      </c>
      <c r="AO12" s="21">
        <f t="shared" si="12"/>
        <v>42</v>
      </c>
      <c r="AP12" s="21" t="str">
        <f t="shared" si="13"/>
        <v/>
      </c>
      <c r="AQ12" s="21" t="str">
        <f t="shared" si="14"/>
        <v/>
      </c>
      <c r="AR12" s="21" t="str">
        <f t="shared" si="15"/>
        <v/>
      </c>
      <c r="AS12" s="42" t="str">
        <f t="shared" si="16"/>
        <v/>
      </c>
      <c r="AT12" s="42" t="str">
        <f t="shared" si="17"/>
        <v/>
      </c>
      <c r="AU12" s="42" t="str">
        <f t="shared" si="18"/>
        <v/>
      </c>
      <c r="AV12" s="42" t="str">
        <f t="shared" si="19"/>
        <v/>
      </c>
      <c r="AW12" s="42" t="str">
        <f t="shared" si="20"/>
        <v/>
      </c>
      <c r="AX12" s="42" t="str">
        <f t="shared" si="21"/>
        <v/>
      </c>
      <c r="AY12" s="42" t="str">
        <f t="shared" si="22"/>
        <v/>
      </c>
      <c r="AZ12" s="21" t="str">
        <f t="shared" si="23"/>
        <v/>
      </c>
      <c r="BA12" s="21" t="str">
        <f t="shared" si="24"/>
        <v/>
      </c>
      <c r="BB12" s="21" t="str">
        <f t="shared" si="25"/>
        <v/>
      </c>
      <c r="BC12" s="21" t="str">
        <f t="shared" si="26"/>
        <v>Y</v>
      </c>
      <c r="BD12" s="21" t="str">
        <f t="shared" si="27"/>
        <v>N</v>
      </c>
      <c r="BE12" s="21" t="str">
        <f t="shared" si="28"/>
        <v>N</v>
      </c>
      <c r="BF12" s="21" t="str">
        <f t="shared" si="29"/>
        <v>Y</v>
      </c>
      <c r="BG12" s="21">
        <f t="shared" si="30"/>
        <v>2</v>
      </c>
      <c r="BH12" s="21"/>
    </row>
    <row r="13" spans="1:60" x14ac:dyDescent="0.25">
      <c r="A13" s="3"/>
      <c r="B13" s="22">
        <v>52</v>
      </c>
      <c r="C13" s="22">
        <f t="shared" si="0"/>
        <v>46</v>
      </c>
      <c r="D13" s="22">
        <v>6</v>
      </c>
      <c r="E13" s="133" t="s">
        <v>93</v>
      </c>
      <c r="F13" s="66">
        <f t="shared" si="1"/>
        <v>47</v>
      </c>
      <c r="G13" s="42">
        <f t="shared" si="2"/>
        <v>47</v>
      </c>
      <c r="H13" s="25">
        <f t="shared" si="3"/>
        <v>0</v>
      </c>
      <c r="I13" s="43">
        <f t="shared" si="4"/>
        <v>0</v>
      </c>
      <c r="J13" s="43" t="str">
        <f t="shared" si="5"/>
        <v>N</v>
      </c>
      <c r="K13" s="23" t="str">
        <f>IFERROR(VLOOKUP(E13,XC!B:M,2,FALSE),"")</f>
        <v/>
      </c>
      <c r="L13" s="23" t="str">
        <f>IFERROR(VLOOKUP(E13,XC!B:M,3,FALSE),"")</f>
        <v/>
      </c>
      <c r="M13" s="23">
        <f>IFERROR(VLOOKUP(E13,WGP!C:J,6,FALSE),"")</f>
        <v>47</v>
      </c>
      <c r="N13" s="23" t="str">
        <f>IFERROR(VLOOKUP(E13,XC!B:M,4,FALSE),"")</f>
        <v/>
      </c>
      <c r="O13" s="23" t="str">
        <f>IFERROR(VLOOKUP(E13,WGP!U:AB,6,FALSE),"")</f>
        <v/>
      </c>
      <c r="P13" s="22" t="str">
        <f>IFERROR(VLOOKUP(E13,'Road-Relay'!C:M,11,FALSE),"")</f>
        <v/>
      </c>
      <c r="Q13" s="23" t="str">
        <f>IFERROR(VLOOKUP(E13,XC!B:M,5,FALSE),"")</f>
        <v/>
      </c>
      <c r="R13" s="24" t="str">
        <f>IFERROR(VLOOKUP(E13,'Road-Relay'!Q:AA,11,FALSE),"")</f>
        <v/>
      </c>
      <c r="S13" s="34" t="str">
        <f>IFERROR(VLOOKUP(E13,WGP!AM:AT,6,FALSE),"")</f>
        <v/>
      </c>
      <c r="T13" s="34" t="str">
        <f>IFERROR(VLOOKUP(E13,XC!B:M,6,FALSE),"")</f>
        <v/>
      </c>
      <c r="U13" s="23" t="str">
        <f>IFERROR(VLOOKUP(E13,'Road-Relay'!AE:AO,11,FALSE),"")</f>
        <v/>
      </c>
      <c r="V13" s="23" t="str">
        <f>IFERROR(VLOOKUP(E13,WGP!BE:BL,6,FALSE),"")</f>
        <v/>
      </c>
      <c r="W13" s="23" t="str">
        <f>IFERROR(VLOOKUP(E13,XC!B:M,7,FALSE),"")</f>
        <v/>
      </c>
      <c r="X13" s="23" t="str">
        <f>IFERROR(VLOOKUP(E13,'Road-Relay'!AS:BC,11,FALSE),"")</f>
        <v/>
      </c>
      <c r="Y13" s="22" t="str">
        <f>IFERROR(VLOOKUP(E13,WGP!BW:CD,6,FALSE),"")</f>
        <v/>
      </c>
      <c r="Z13" s="22" t="str">
        <f>IFERROR(VLOOKUP(E13,XC!B:M,8,FALSE),"")</f>
        <v/>
      </c>
      <c r="AA13" s="22" t="str">
        <f>IFERROR(VLOOKUP(E13,XC!B:M,9,FALSE),"")</f>
        <v/>
      </c>
      <c r="AB13" s="23" t="str">
        <f>IFERROR(VLOOKUP(E13,'Road-Relay'!BG:BQ,11,FALSE),"")</f>
        <v/>
      </c>
      <c r="AC13" s="23" t="str">
        <f>IFERROR(VLOOKUP(E13,XC!B:M,10,FALSE),"")</f>
        <v/>
      </c>
      <c r="AD13" s="23" t="str">
        <f>IFERROR(VLOOKUP(E13,XC!B:M,11,FALSE),"")</f>
        <v/>
      </c>
      <c r="AE13" s="23" t="str">
        <f>IFERROR(VLOOKUP(E13,WGP!CO:CV,6,FALSE),"")</f>
        <v/>
      </c>
      <c r="AF13" s="23" t="str">
        <f>IFERROR(VLOOKUP(E13,'Road-Relay'!BU:CE,11,FALSE),"")</f>
        <v/>
      </c>
      <c r="AG13" s="43" t="str">
        <f>IFERROR(VLOOKUP(E13,'Road-Relay'!CI:CS,11,FALSE),"")</f>
        <v/>
      </c>
      <c r="AH13" s="63"/>
      <c r="AI13" s="42">
        <f t="shared" si="6"/>
        <v>47</v>
      </c>
      <c r="AJ13" s="42" t="str">
        <f t="shared" si="7"/>
        <v/>
      </c>
      <c r="AK13" s="42" t="str">
        <f t="shared" si="8"/>
        <v/>
      </c>
      <c r="AL13" s="42" t="str">
        <f t="shared" si="9"/>
        <v/>
      </c>
      <c r="AM13" s="42" t="str">
        <f t="shared" si="10"/>
        <v/>
      </c>
      <c r="AN13" s="42" t="str">
        <f t="shared" si="11"/>
        <v/>
      </c>
      <c r="AO13" s="21">
        <f t="shared" si="12"/>
        <v>47</v>
      </c>
      <c r="AP13" s="21" t="str">
        <f t="shared" si="13"/>
        <v/>
      </c>
      <c r="AQ13" s="21" t="str">
        <f t="shared" si="14"/>
        <v/>
      </c>
      <c r="AR13" s="21" t="str">
        <f t="shared" si="15"/>
        <v/>
      </c>
      <c r="AS13" s="42" t="str">
        <f t="shared" si="16"/>
        <v/>
      </c>
      <c r="AT13" s="42" t="str">
        <f t="shared" si="17"/>
        <v/>
      </c>
      <c r="AU13" s="42" t="str">
        <f t="shared" si="18"/>
        <v/>
      </c>
      <c r="AV13" s="42" t="str">
        <f t="shared" si="19"/>
        <v/>
      </c>
      <c r="AW13" s="42" t="str">
        <f t="shared" si="20"/>
        <v/>
      </c>
      <c r="AX13" s="42" t="str">
        <f t="shared" si="21"/>
        <v/>
      </c>
      <c r="AY13" s="42" t="str">
        <f t="shared" si="22"/>
        <v/>
      </c>
      <c r="AZ13" s="21" t="str">
        <f t="shared" si="23"/>
        <v/>
      </c>
      <c r="BA13" s="21" t="str">
        <f t="shared" si="24"/>
        <v/>
      </c>
      <c r="BB13" s="21" t="str">
        <f t="shared" si="25"/>
        <v/>
      </c>
      <c r="BC13" s="21" t="str">
        <f t="shared" si="26"/>
        <v>Y</v>
      </c>
      <c r="BD13" s="21" t="str">
        <f t="shared" si="27"/>
        <v>N</v>
      </c>
      <c r="BE13" s="21" t="str">
        <f t="shared" si="28"/>
        <v>N</v>
      </c>
      <c r="BF13" s="21" t="str">
        <f t="shared" si="29"/>
        <v>N</v>
      </c>
      <c r="BG13" s="21">
        <f t="shared" si="30"/>
        <v>1</v>
      </c>
      <c r="BH13" s="21"/>
    </row>
    <row r="14" spans="1:60" x14ac:dyDescent="0.25">
      <c r="A14" s="3"/>
      <c r="B14" s="22">
        <v>15</v>
      </c>
      <c r="C14" s="22">
        <f t="shared" si="0"/>
        <v>7</v>
      </c>
      <c r="D14" s="22">
        <v>8</v>
      </c>
      <c r="E14" s="133" t="s">
        <v>76</v>
      </c>
      <c r="F14" s="66">
        <f t="shared" si="1"/>
        <v>46</v>
      </c>
      <c r="G14" s="42">
        <f t="shared" si="2"/>
        <v>41</v>
      </c>
      <c r="H14" s="25">
        <f t="shared" si="3"/>
        <v>0</v>
      </c>
      <c r="I14" s="43">
        <f t="shared" si="4"/>
        <v>5</v>
      </c>
      <c r="J14" s="43" t="str">
        <f t="shared" si="5"/>
        <v>N</v>
      </c>
      <c r="K14" s="23">
        <f>IFERROR(VLOOKUP(E14,XC!B:M,2,FALSE),"")</f>
        <v>0</v>
      </c>
      <c r="L14" s="23">
        <f>IFERROR(VLOOKUP(E14,XC!B:M,3,FALSE),"")</f>
        <v>5</v>
      </c>
      <c r="M14" s="23">
        <f>IFERROR(VLOOKUP(E14,WGP!C:J,6,FALSE),"")</f>
        <v>41</v>
      </c>
      <c r="N14" s="23">
        <f>IFERROR(VLOOKUP(E14,XC!B:M,4,FALSE),"")</f>
        <v>0</v>
      </c>
      <c r="O14" s="23" t="str">
        <f>IFERROR(VLOOKUP(E14,WGP!U:AB,6,FALSE),"")</f>
        <v/>
      </c>
      <c r="P14" s="22" t="str">
        <f>IFERROR(VLOOKUP(E14,'Road-Relay'!C:M,11,FALSE),"")</f>
        <v/>
      </c>
      <c r="Q14" s="23">
        <f>IFERROR(VLOOKUP(E14,XC!B:M,5,FALSE),"")</f>
        <v>0</v>
      </c>
      <c r="R14" s="24" t="str">
        <f>IFERROR(VLOOKUP(E14,'Road-Relay'!Q:AA,11,FALSE),"")</f>
        <v/>
      </c>
      <c r="S14" s="34" t="str">
        <f>IFERROR(VLOOKUP(E14,WGP!AM:AT,6,FALSE),"")</f>
        <v/>
      </c>
      <c r="T14" s="34">
        <f>IFERROR(VLOOKUP(E14,XC!B:M,6,FALSE),"")</f>
        <v>0</v>
      </c>
      <c r="U14" s="23" t="str">
        <f>IFERROR(VLOOKUP(E14,'Road-Relay'!AE:AO,11,FALSE),"")</f>
        <v/>
      </c>
      <c r="V14" s="23" t="str">
        <f>IFERROR(VLOOKUP(E14,WGP!BE:BL,6,FALSE),"")</f>
        <v/>
      </c>
      <c r="W14" s="23">
        <f>IFERROR(VLOOKUP(E14,XC!B:M,7,FALSE),"")</f>
        <v>0</v>
      </c>
      <c r="X14" s="23" t="str">
        <f>IFERROR(VLOOKUP(E14,'Road-Relay'!AS:BC,11,FALSE),"")</f>
        <v/>
      </c>
      <c r="Y14" s="22" t="str">
        <f>IFERROR(VLOOKUP(E14,WGP!BW:CD,6,FALSE),"")</f>
        <v/>
      </c>
      <c r="Z14" s="22">
        <f>IFERROR(VLOOKUP(E14,XC!B:M,8,FALSE),"")</f>
        <v>0</v>
      </c>
      <c r="AA14" s="22">
        <f>IFERROR(VLOOKUP(E14,XC!B:M,9,FALSE),"")</f>
        <v>0</v>
      </c>
      <c r="AB14" s="23" t="str">
        <f>IFERROR(VLOOKUP(E14,'Road-Relay'!BG:BQ,11,FALSE),"")</f>
        <v/>
      </c>
      <c r="AC14" s="23">
        <f>IFERROR(VLOOKUP(E14,XC!B:M,10,FALSE),"")</f>
        <v>0</v>
      </c>
      <c r="AD14" s="23">
        <f>IFERROR(VLOOKUP(E14,XC!B:M,11,FALSE),"")</f>
        <v>0</v>
      </c>
      <c r="AE14" s="23" t="str">
        <f>IFERROR(VLOOKUP(E14,WGP!CO:CV,6,FALSE),"")</f>
        <v/>
      </c>
      <c r="AF14" s="23" t="str">
        <f>IFERROR(VLOOKUP(E14,'Road-Relay'!BU:CE,11,FALSE),"")</f>
        <v/>
      </c>
      <c r="AG14" s="43" t="str">
        <f>IFERROR(VLOOKUP(E14,'Road-Relay'!CI:CS,11,FALSE),"")</f>
        <v/>
      </c>
      <c r="AH14" s="63"/>
      <c r="AI14" s="42">
        <f t="shared" si="6"/>
        <v>41</v>
      </c>
      <c r="AJ14" s="42" t="str">
        <f t="shared" si="7"/>
        <v/>
      </c>
      <c r="AK14" s="42" t="str">
        <f t="shared" si="8"/>
        <v/>
      </c>
      <c r="AL14" s="42" t="str">
        <f t="shared" si="9"/>
        <v/>
      </c>
      <c r="AM14" s="42" t="str">
        <f t="shared" si="10"/>
        <v/>
      </c>
      <c r="AN14" s="42" t="str">
        <f t="shared" si="11"/>
        <v/>
      </c>
      <c r="AO14" s="21">
        <f t="shared" si="12"/>
        <v>41</v>
      </c>
      <c r="AP14" s="21" t="str">
        <f t="shared" si="13"/>
        <v/>
      </c>
      <c r="AQ14" s="21" t="str">
        <f t="shared" si="14"/>
        <v/>
      </c>
      <c r="AR14" s="21" t="str">
        <f t="shared" si="15"/>
        <v/>
      </c>
      <c r="AS14" s="42" t="str">
        <f t="shared" si="16"/>
        <v/>
      </c>
      <c r="AT14" s="42" t="str">
        <f t="shared" si="17"/>
        <v/>
      </c>
      <c r="AU14" s="42" t="str">
        <f t="shared" si="18"/>
        <v/>
      </c>
      <c r="AV14" s="42" t="str">
        <f t="shared" si="19"/>
        <v/>
      </c>
      <c r="AW14" s="42" t="str">
        <f t="shared" si="20"/>
        <v/>
      </c>
      <c r="AX14" s="42" t="str">
        <f t="shared" si="21"/>
        <v/>
      </c>
      <c r="AY14" s="42" t="str">
        <f t="shared" si="22"/>
        <v/>
      </c>
      <c r="AZ14" s="21" t="str">
        <f t="shared" si="23"/>
        <v/>
      </c>
      <c r="BA14" s="21" t="str">
        <f t="shared" si="24"/>
        <v/>
      </c>
      <c r="BB14" s="21" t="str">
        <f t="shared" si="25"/>
        <v/>
      </c>
      <c r="BC14" s="21" t="str">
        <f t="shared" si="26"/>
        <v>Y</v>
      </c>
      <c r="BD14" s="21" t="str">
        <f t="shared" si="27"/>
        <v>N</v>
      </c>
      <c r="BE14" s="21" t="str">
        <f t="shared" si="28"/>
        <v>N</v>
      </c>
      <c r="BF14" s="21" t="str">
        <f t="shared" si="29"/>
        <v>Y</v>
      </c>
      <c r="BG14" s="21">
        <f t="shared" si="30"/>
        <v>2</v>
      </c>
      <c r="BH14" s="21"/>
    </row>
    <row r="15" spans="1:60" x14ac:dyDescent="0.25">
      <c r="A15" s="3"/>
      <c r="B15" s="22">
        <v>15</v>
      </c>
      <c r="C15" s="22">
        <f t="shared" si="0"/>
        <v>6</v>
      </c>
      <c r="D15" s="22">
        <v>9</v>
      </c>
      <c r="E15" s="133" t="s">
        <v>89</v>
      </c>
      <c r="F15" s="66">
        <f t="shared" si="1"/>
        <v>45</v>
      </c>
      <c r="G15" s="42">
        <f t="shared" si="2"/>
        <v>40</v>
      </c>
      <c r="H15" s="25">
        <f t="shared" si="3"/>
        <v>0</v>
      </c>
      <c r="I15" s="43">
        <f t="shared" si="4"/>
        <v>5</v>
      </c>
      <c r="J15" s="43" t="str">
        <f t="shared" si="5"/>
        <v>N</v>
      </c>
      <c r="K15" s="23">
        <f>IFERROR(VLOOKUP(E15,XC!B:M,2,FALSE),"")</f>
        <v>0</v>
      </c>
      <c r="L15" s="23">
        <f>IFERROR(VLOOKUP(E15,XC!B:M,3,FALSE),"")</f>
        <v>5</v>
      </c>
      <c r="M15" s="23">
        <f>IFERROR(VLOOKUP(E15,WGP!C:J,6,FALSE),"")</f>
        <v>40</v>
      </c>
      <c r="N15" s="23">
        <f>IFERROR(VLOOKUP(E15,XC!B:M,4,FALSE),"")</f>
        <v>0</v>
      </c>
      <c r="O15" s="23" t="str">
        <f>IFERROR(VLOOKUP(E15,WGP!U:AB,6,FALSE),"")</f>
        <v/>
      </c>
      <c r="P15" s="22" t="str">
        <f>IFERROR(VLOOKUP(E15,'Road-Relay'!C:M,11,FALSE),"")</f>
        <v/>
      </c>
      <c r="Q15" s="23">
        <f>IFERROR(VLOOKUP(E15,XC!B:M,5,FALSE),"")</f>
        <v>0</v>
      </c>
      <c r="R15" s="24" t="str">
        <f>IFERROR(VLOOKUP(E15,'Road-Relay'!Q:AA,11,FALSE),"")</f>
        <v/>
      </c>
      <c r="S15" s="34" t="str">
        <f>IFERROR(VLOOKUP(E15,WGP!AM:AT,6,FALSE),"")</f>
        <v/>
      </c>
      <c r="T15" s="34">
        <f>IFERROR(VLOOKUP(E15,XC!B:M,6,FALSE),"")</f>
        <v>0</v>
      </c>
      <c r="U15" s="23" t="str">
        <f>IFERROR(VLOOKUP(E15,'Road-Relay'!AE:AO,11,FALSE),"")</f>
        <v/>
      </c>
      <c r="V15" s="23" t="str">
        <f>IFERROR(VLOOKUP(E15,WGP!BE:BL,6,FALSE),"")</f>
        <v/>
      </c>
      <c r="W15" s="23">
        <f>IFERROR(VLOOKUP(E15,XC!B:M,7,FALSE),"")</f>
        <v>0</v>
      </c>
      <c r="X15" s="23" t="str">
        <f>IFERROR(VLOOKUP(E15,'Road-Relay'!AS:BC,11,FALSE),"")</f>
        <v/>
      </c>
      <c r="Y15" s="22" t="str">
        <f>IFERROR(VLOOKUP(E15,WGP!BW:CD,6,FALSE),"")</f>
        <v/>
      </c>
      <c r="Z15" s="22">
        <f>IFERROR(VLOOKUP(E15,XC!B:M,8,FALSE),"")</f>
        <v>0</v>
      </c>
      <c r="AA15" s="22">
        <f>IFERROR(VLOOKUP(E15,XC!B:M,9,FALSE),"")</f>
        <v>0</v>
      </c>
      <c r="AB15" s="23" t="str">
        <f>IFERROR(VLOOKUP(E15,'Road-Relay'!BG:BQ,11,FALSE),"")</f>
        <v/>
      </c>
      <c r="AC15" s="23">
        <f>IFERROR(VLOOKUP(E15,XC!B:M,10,FALSE),"")</f>
        <v>0</v>
      </c>
      <c r="AD15" s="23">
        <f>IFERROR(VLOOKUP(E15,XC!B:M,11,FALSE),"")</f>
        <v>0</v>
      </c>
      <c r="AE15" s="23" t="str">
        <f>IFERROR(VLOOKUP(E15,WGP!CO:CV,6,FALSE),"")</f>
        <v/>
      </c>
      <c r="AF15" s="23" t="str">
        <f>IFERROR(VLOOKUP(E15,'Road-Relay'!BU:CE,11,FALSE),"")</f>
        <v/>
      </c>
      <c r="AG15" s="43" t="str">
        <f>IFERROR(VLOOKUP(E15,'Road-Relay'!CI:CS,11,FALSE),"")</f>
        <v/>
      </c>
      <c r="AH15" s="63"/>
      <c r="AI15" s="42">
        <f t="shared" si="6"/>
        <v>40</v>
      </c>
      <c r="AJ15" s="42" t="str">
        <f t="shared" si="7"/>
        <v/>
      </c>
      <c r="AK15" s="42" t="str">
        <f t="shared" si="8"/>
        <v/>
      </c>
      <c r="AL15" s="42" t="str">
        <f t="shared" si="9"/>
        <v/>
      </c>
      <c r="AM15" s="42" t="str">
        <f t="shared" si="10"/>
        <v/>
      </c>
      <c r="AN15" s="42" t="str">
        <f t="shared" si="11"/>
        <v/>
      </c>
      <c r="AO15" s="21">
        <f t="shared" si="12"/>
        <v>40</v>
      </c>
      <c r="AP15" s="21" t="str">
        <f t="shared" si="13"/>
        <v/>
      </c>
      <c r="AQ15" s="21" t="str">
        <f t="shared" si="14"/>
        <v/>
      </c>
      <c r="AR15" s="21" t="str">
        <f t="shared" si="15"/>
        <v/>
      </c>
      <c r="AS15" s="42" t="str">
        <f t="shared" si="16"/>
        <v/>
      </c>
      <c r="AT15" s="42" t="str">
        <f t="shared" si="17"/>
        <v/>
      </c>
      <c r="AU15" s="42" t="str">
        <f t="shared" si="18"/>
        <v/>
      </c>
      <c r="AV15" s="42" t="str">
        <f t="shared" si="19"/>
        <v/>
      </c>
      <c r="AW15" s="42" t="str">
        <f t="shared" si="20"/>
        <v/>
      </c>
      <c r="AX15" s="42" t="str">
        <f t="shared" si="21"/>
        <v/>
      </c>
      <c r="AY15" s="42" t="str">
        <f t="shared" si="22"/>
        <v/>
      </c>
      <c r="AZ15" s="21" t="str">
        <f t="shared" si="23"/>
        <v/>
      </c>
      <c r="BA15" s="21" t="str">
        <f t="shared" si="24"/>
        <v/>
      </c>
      <c r="BB15" s="21" t="str">
        <f t="shared" si="25"/>
        <v/>
      </c>
      <c r="BC15" s="21" t="str">
        <f t="shared" si="26"/>
        <v>Y</v>
      </c>
      <c r="BD15" s="21" t="str">
        <f t="shared" si="27"/>
        <v>N</v>
      </c>
      <c r="BE15" s="21" t="str">
        <f t="shared" si="28"/>
        <v>N</v>
      </c>
      <c r="BF15" s="21" t="str">
        <f t="shared" si="29"/>
        <v>Y</v>
      </c>
      <c r="BG15" s="21">
        <f t="shared" si="30"/>
        <v>2</v>
      </c>
      <c r="BH15" s="21"/>
    </row>
    <row r="16" spans="1:60" x14ac:dyDescent="0.25">
      <c r="A16" s="3"/>
      <c r="B16" s="22">
        <v>15</v>
      </c>
      <c r="C16" s="22">
        <f t="shared" si="0"/>
        <v>5</v>
      </c>
      <c r="D16" s="22">
        <v>10</v>
      </c>
      <c r="E16" s="133" t="s">
        <v>84</v>
      </c>
      <c r="F16" s="66">
        <f t="shared" si="1"/>
        <v>44</v>
      </c>
      <c r="G16" s="42">
        <f t="shared" si="2"/>
        <v>39</v>
      </c>
      <c r="H16" s="25">
        <f t="shared" si="3"/>
        <v>0</v>
      </c>
      <c r="I16" s="43">
        <f t="shared" si="4"/>
        <v>5</v>
      </c>
      <c r="J16" s="43" t="str">
        <f t="shared" si="5"/>
        <v>N</v>
      </c>
      <c r="K16" s="23">
        <f>IFERROR(VLOOKUP(E16,XC!B:M,2,FALSE),"")</f>
        <v>5</v>
      </c>
      <c r="L16" s="23">
        <f>IFERROR(VLOOKUP(E16,XC!B:M,3,FALSE),"")</f>
        <v>0</v>
      </c>
      <c r="M16" s="23">
        <f>IFERROR(VLOOKUP(E16,WGP!C:J,6,FALSE),"")</f>
        <v>39</v>
      </c>
      <c r="N16" s="23">
        <f>IFERROR(VLOOKUP(E16,XC!B:M,4,FALSE),"")</f>
        <v>0</v>
      </c>
      <c r="O16" s="23" t="str">
        <f>IFERROR(VLOOKUP(E16,WGP!U:AB,6,FALSE),"")</f>
        <v/>
      </c>
      <c r="P16" s="22" t="str">
        <f>IFERROR(VLOOKUP(E16,'Road-Relay'!C:M,11,FALSE),"")</f>
        <v/>
      </c>
      <c r="Q16" s="23">
        <f>IFERROR(VLOOKUP(E16,XC!B:M,5,FALSE),"")</f>
        <v>0</v>
      </c>
      <c r="R16" s="24" t="str">
        <f>IFERROR(VLOOKUP(E16,'Road-Relay'!Q:AA,11,FALSE),"")</f>
        <v/>
      </c>
      <c r="S16" s="34" t="str">
        <f>IFERROR(VLOOKUP(E16,WGP!AM:AT,6,FALSE),"")</f>
        <v/>
      </c>
      <c r="T16" s="34">
        <f>IFERROR(VLOOKUP(E16,XC!B:M,6,FALSE),"")</f>
        <v>0</v>
      </c>
      <c r="U16" s="23" t="str">
        <f>IFERROR(VLOOKUP(E16,'Road-Relay'!AE:AO,11,FALSE),"")</f>
        <v/>
      </c>
      <c r="V16" s="23" t="str">
        <f>IFERROR(VLOOKUP(E16,WGP!BE:BL,6,FALSE),"")</f>
        <v/>
      </c>
      <c r="W16" s="23">
        <f>IFERROR(VLOOKUP(E16,XC!B:M,7,FALSE),"")</f>
        <v>0</v>
      </c>
      <c r="X16" s="23" t="str">
        <f>IFERROR(VLOOKUP(E16,'Road-Relay'!AS:BC,11,FALSE),"")</f>
        <v/>
      </c>
      <c r="Y16" s="22" t="str">
        <f>IFERROR(VLOOKUP(E16,WGP!BW:CD,6,FALSE),"")</f>
        <v/>
      </c>
      <c r="Z16" s="22">
        <f>IFERROR(VLOOKUP(E16,XC!B:M,8,FALSE),"")</f>
        <v>0</v>
      </c>
      <c r="AA16" s="22">
        <f>IFERROR(VLOOKUP(E16,XC!B:M,9,FALSE),"")</f>
        <v>0</v>
      </c>
      <c r="AB16" s="23" t="str">
        <f>IFERROR(VLOOKUP(E16,'Road-Relay'!BG:BQ,11,FALSE),"")</f>
        <v/>
      </c>
      <c r="AC16" s="23">
        <f>IFERROR(VLOOKUP(E16,XC!B:M,10,FALSE),"")</f>
        <v>0</v>
      </c>
      <c r="AD16" s="23">
        <f>IFERROR(VLOOKUP(E16,XC!B:M,11,FALSE),"")</f>
        <v>0</v>
      </c>
      <c r="AE16" s="23" t="str">
        <f>IFERROR(VLOOKUP(E16,WGP!CO:CV,6,FALSE),"")</f>
        <v/>
      </c>
      <c r="AF16" s="23" t="str">
        <f>IFERROR(VLOOKUP(E16,'Road-Relay'!BU:CE,11,FALSE),"")</f>
        <v/>
      </c>
      <c r="AG16" s="43" t="str">
        <f>IFERROR(VLOOKUP(E16,'Road-Relay'!CI:CS,11,FALSE),"")</f>
        <v/>
      </c>
      <c r="AH16" s="63"/>
      <c r="AI16" s="42">
        <f t="shared" si="6"/>
        <v>39</v>
      </c>
      <c r="AJ16" s="42" t="str">
        <f t="shared" si="7"/>
        <v/>
      </c>
      <c r="AK16" s="42" t="str">
        <f t="shared" si="8"/>
        <v/>
      </c>
      <c r="AL16" s="42" t="str">
        <f t="shared" si="9"/>
        <v/>
      </c>
      <c r="AM16" s="42" t="str">
        <f t="shared" si="10"/>
        <v/>
      </c>
      <c r="AN16" s="42" t="str">
        <f t="shared" si="11"/>
        <v/>
      </c>
      <c r="AO16" s="21">
        <f t="shared" si="12"/>
        <v>39</v>
      </c>
      <c r="AP16" s="21" t="str">
        <f t="shared" si="13"/>
        <v/>
      </c>
      <c r="AQ16" s="21" t="str">
        <f t="shared" si="14"/>
        <v/>
      </c>
      <c r="AR16" s="21" t="str">
        <f t="shared" si="15"/>
        <v/>
      </c>
      <c r="AS16" s="42" t="str">
        <f t="shared" si="16"/>
        <v/>
      </c>
      <c r="AT16" s="42" t="str">
        <f t="shared" si="17"/>
        <v/>
      </c>
      <c r="AU16" s="42" t="str">
        <f t="shared" si="18"/>
        <v/>
      </c>
      <c r="AV16" s="42" t="str">
        <f t="shared" si="19"/>
        <v/>
      </c>
      <c r="AW16" s="42" t="str">
        <f t="shared" si="20"/>
        <v/>
      </c>
      <c r="AX16" s="42" t="str">
        <f t="shared" si="21"/>
        <v/>
      </c>
      <c r="AY16" s="42" t="str">
        <f t="shared" si="22"/>
        <v/>
      </c>
      <c r="AZ16" s="21" t="str">
        <f t="shared" si="23"/>
        <v/>
      </c>
      <c r="BA16" s="21" t="str">
        <f t="shared" si="24"/>
        <v/>
      </c>
      <c r="BB16" s="21" t="str">
        <f t="shared" si="25"/>
        <v/>
      </c>
      <c r="BC16" s="21" t="str">
        <f t="shared" si="26"/>
        <v>Y</v>
      </c>
      <c r="BD16" s="21" t="str">
        <f t="shared" si="27"/>
        <v>N</v>
      </c>
      <c r="BE16" s="21" t="str">
        <f t="shared" si="28"/>
        <v>N</v>
      </c>
      <c r="BF16" s="21" t="str">
        <f t="shared" si="29"/>
        <v>Y</v>
      </c>
      <c r="BG16" s="21">
        <f t="shared" si="30"/>
        <v>2</v>
      </c>
      <c r="BH16" s="21"/>
    </row>
    <row r="17" spans="1:60" x14ac:dyDescent="0.25">
      <c r="A17" s="3"/>
      <c r="B17" s="22">
        <v>52</v>
      </c>
      <c r="C17" s="22">
        <f t="shared" si="0"/>
        <v>42</v>
      </c>
      <c r="D17" s="22">
        <v>10</v>
      </c>
      <c r="E17" s="133" t="s">
        <v>191</v>
      </c>
      <c r="F17" s="66">
        <f t="shared" si="1"/>
        <v>44</v>
      </c>
      <c r="G17" s="42">
        <f t="shared" si="2"/>
        <v>44</v>
      </c>
      <c r="H17" s="25">
        <f t="shared" si="3"/>
        <v>0</v>
      </c>
      <c r="I17" s="43">
        <f t="shared" si="4"/>
        <v>0</v>
      </c>
      <c r="J17" s="43" t="str">
        <f t="shared" si="5"/>
        <v>N</v>
      </c>
      <c r="K17" s="23" t="str">
        <f>IFERROR(VLOOKUP(E17,XC!B:M,2,FALSE),"")</f>
        <v/>
      </c>
      <c r="L17" s="23" t="str">
        <f>IFERROR(VLOOKUP(E17,XC!B:M,3,FALSE),"")</f>
        <v/>
      </c>
      <c r="M17" s="23">
        <f>IFERROR(VLOOKUP(E17,WGP!C:J,6,FALSE),"")</f>
        <v>44</v>
      </c>
      <c r="N17" s="23" t="str">
        <f>IFERROR(VLOOKUP(E17,XC!B:M,4,FALSE),"")</f>
        <v/>
      </c>
      <c r="O17" s="23" t="str">
        <f>IFERROR(VLOOKUP(E17,WGP!U:AB,6,FALSE),"")</f>
        <v/>
      </c>
      <c r="P17" s="22" t="str">
        <f>IFERROR(VLOOKUP(E17,'Road-Relay'!C:M,11,FALSE),"")</f>
        <v/>
      </c>
      <c r="Q17" s="23" t="str">
        <f>IFERROR(VLOOKUP(E17,XC!B:M,5,FALSE),"")</f>
        <v/>
      </c>
      <c r="R17" s="24" t="str">
        <f>IFERROR(VLOOKUP(E17,'Road-Relay'!Q:AA,11,FALSE),"")</f>
        <v/>
      </c>
      <c r="S17" s="34" t="str">
        <f>IFERROR(VLOOKUP(E17,WGP!AM:AT,6,FALSE),"")</f>
        <v/>
      </c>
      <c r="T17" s="34" t="str">
        <f>IFERROR(VLOOKUP(E17,XC!B:M,6,FALSE),"")</f>
        <v/>
      </c>
      <c r="U17" s="23" t="str">
        <f>IFERROR(VLOOKUP(E17,'Road-Relay'!AE:AO,11,FALSE),"")</f>
        <v/>
      </c>
      <c r="V17" s="23" t="str">
        <f>IFERROR(VLOOKUP(E17,WGP!BE:BL,6,FALSE),"")</f>
        <v/>
      </c>
      <c r="W17" s="23" t="str">
        <f>IFERROR(VLOOKUP(E17,XC!B:M,7,FALSE),"")</f>
        <v/>
      </c>
      <c r="X17" s="23" t="str">
        <f>IFERROR(VLOOKUP(E17,'Road-Relay'!AS:BC,11,FALSE),"")</f>
        <v/>
      </c>
      <c r="Y17" s="22" t="str">
        <f>IFERROR(VLOOKUP(E17,WGP!BW:CD,6,FALSE),"")</f>
        <v/>
      </c>
      <c r="Z17" s="22" t="str">
        <f>IFERROR(VLOOKUP(E17,XC!B:M,8,FALSE),"")</f>
        <v/>
      </c>
      <c r="AA17" s="22" t="str">
        <f>IFERROR(VLOOKUP(E17,XC!B:M,9,FALSE),"")</f>
        <v/>
      </c>
      <c r="AB17" s="23" t="str">
        <f>IFERROR(VLOOKUP(E17,'Road-Relay'!BG:BQ,11,FALSE),"")</f>
        <v/>
      </c>
      <c r="AC17" s="23" t="str">
        <f>IFERROR(VLOOKUP(E17,XC!B:M,10,FALSE),"")</f>
        <v/>
      </c>
      <c r="AD17" s="23" t="str">
        <f>IFERROR(VLOOKUP(E17,XC!B:M,11,FALSE),"")</f>
        <v/>
      </c>
      <c r="AE17" s="23" t="str">
        <f>IFERROR(VLOOKUP(E17,WGP!CO:CV,6,FALSE),"")</f>
        <v/>
      </c>
      <c r="AF17" s="23" t="str">
        <f>IFERROR(VLOOKUP(E17,'Road-Relay'!BU:CE,11,FALSE),"")</f>
        <v/>
      </c>
      <c r="AG17" s="43" t="str">
        <f>IFERROR(VLOOKUP(E17,'Road-Relay'!CI:CS,11,FALSE),"")</f>
        <v/>
      </c>
      <c r="AH17" s="63"/>
      <c r="AI17" s="42">
        <f t="shared" si="6"/>
        <v>44</v>
      </c>
      <c r="AJ17" s="42" t="str">
        <f t="shared" si="7"/>
        <v/>
      </c>
      <c r="AK17" s="42" t="str">
        <f t="shared" si="8"/>
        <v/>
      </c>
      <c r="AL17" s="42" t="str">
        <f t="shared" si="9"/>
        <v/>
      </c>
      <c r="AM17" s="42" t="str">
        <f t="shared" si="10"/>
        <v/>
      </c>
      <c r="AN17" s="42" t="str">
        <f t="shared" si="11"/>
        <v/>
      </c>
      <c r="AO17" s="21">
        <f t="shared" si="12"/>
        <v>44</v>
      </c>
      <c r="AP17" s="21" t="str">
        <f t="shared" si="13"/>
        <v/>
      </c>
      <c r="AQ17" s="21" t="str">
        <f t="shared" si="14"/>
        <v/>
      </c>
      <c r="AR17" s="21" t="str">
        <f t="shared" si="15"/>
        <v/>
      </c>
      <c r="AS17" s="42" t="str">
        <f t="shared" si="16"/>
        <v/>
      </c>
      <c r="AT17" s="42" t="str">
        <f t="shared" si="17"/>
        <v/>
      </c>
      <c r="AU17" s="42" t="str">
        <f t="shared" si="18"/>
        <v/>
      </c>
      <c r="AV17" s="42" t="str">
        <f t="shared" si="19"/>
        <v/>
      </c>
      <c r="AW17" s="42" t="str">
        <f t="shared" si="20"/>
        <v/>
      </c>
      <c r="AX17" s="42" t="str">
        <f t="shared" si="21"/>
        <v/>
      </c>
      <c r="AY17" s="42" t="str">
        <f t="shared" si="22"/>
        <v/>
      </c>
      <c r="AZ17" s="21" t="str">
        <f t="shared" si="23"/>
        <v/>
      </c>
      <c r="BA17" s="21" t="str">
        <f t="shared" si="24"/>
        <v/>
      </c>
      <c r="BB17" s="21" t="str">
        <f t="shared" si="25"/>
        <v/>
      </c>
      <c r="BC17" s="21" t="str">
        <f t="shared" si="26"/>
        <v>Y</v>
      </c>
      <c r="BD17" s="21" t="str">
        <f t="shared" si="27"/>
        <v>N</v>
      </c>
      <c r="BE17" s="21" t="str">
        <f t="shared" si="28"/>
        <v>N</v>
      </c>
      <c r="BF17" s="21" t="str">
        <f t="shared" si="29"/>
        <v>N</v>
      </c>
      <c r="BG17" s="21">
        <f t="shared" si="30"/>
        <v>1</v>
      </c>
      <c r="BH17" s="21"/>
    </row>
    <row r="18" spans="1:60" x14ac:dyDescent="0.25">
      <c r="A18" s="3"/>
      <c r="B18" s="22">
        <v>52</v>
      </c>
      <c r="C18" s="22">
        <f t="shared" si="0"/>
        <v>40</v>
      </c>
      <c r="D18" s="22">
        <v>12</v>
      </c>
      <c r="E18" s="133" t="s">
        <v>266</v>
      </c>
      <c r="F18" s="66">
        <f t="shared" si="1"/>
        <v>43</v>
      </c>
      <c r="G18" s="42">
        <f t="shared" si="2"/>
        <v>43</v>
      </c>
      <c r="H18" s="25">
        <f t="shared" si="3"/>
        <v>0</v>
      </c>
      <c r="I18" s="43">
        <f t="shared" si="4"/>
        <v>0</v>
      </c>
      <c r="J18" s="43" t="str">
        <f t="shared" si="5"/>
        <v>N</v>
      </c>
      <c r="K18" s="23" t="str">
        <f>IFERROR(VLOOKUP(E18,XC!B:M,2,FALSE),"")</f>
        <v/>
      </c>
      <c r="L18" s="23" t="str">
        <f>IFERROR(VLOOKUP(E18,XC!B:M,3,FALSE),"")</f>
        <v/>
      </c>
      <c r="M18" s="23">
        <f>IFERROR(VLOOKUP(E18,WGP!C:J,6,FALSE),"")</f>
        <v>43</v>
      </c>
      <c r="N18" s="23" t="str">
        <f>IFERROR(VLOOKUP(E18,XC!B:M,4,FALSE),"")</f>
        <v/>
      </c>
      <c r="O18" s="23" t="str">
        <f>IFERROR(VLOOKUP(E18,WGP!U:AB,6,FALSE),"")</f>
        <v/>
      </c>
      <c r="P18" s="22" t="str">
        <f>IFERROR(VLOOKUP(E18,'Road-Relay'!C:M,11,FALSE),"")</f>
        <v/>
      </c>
      <c r="Q18" s="23" t="str">
        <f>IFERROR(VLOOKUP(E18,XC!B:M,5,FALSE),"")</f>
        <v/>
      </c>
      <c r="R18" s="24" t="str">
        <f>IFERROR(VLOOKUP(E18,'Road-Relay'!Q:AA,11,FALSE),"")</f>
        <v/>
      </c>
      <c r="S18" s="34" t="str">
        <f>IFERROR(VLOOKUP(E18,WGP!AM:AT,6,FALSE),"")</f>
        <v/>
      </c>
      <c r="T18" s="34" t="str">
        <f>IFERROR(VLOOKUP(E18,XC!B:M,6,FALSE),"")</f>
        <v/>
      </c>
      <c r="U18" s="23" t="str">
        <f>IFERROR(VLOOKUP(E18,'Road-Relay'!AE:AO,11,FALSE),"")</f>
        <v/>
      </c>
      <c r="V18" s="23" t="str">
        <f>IFERROR(VLOOKUP(E18,WGP!BE:BL,6,FALSE),"")</f>
        <v/>
      </c>
      <c r="W18" s="23" t="str">
        <f>IFERROR(VLOOKUP(E18,XC!B:M,7,FALSE),"")</f>
        <v/>
      </c>
      <c r="X18" s="23" t="str">
        <f>IFERROR(VLOOKUP(E18,'Road-Relay'!AS:BC,11,FALSE),"")</f>
        <v/>
      </c>
      <c r="Y18" s="22" t="str">
        <f>IFERROR(VLOOKUP(E18,WGP!BW:CD,6,FALSE),"")</f>
        <v/>
      </c>
      <c r="Z18" s="22" t="str">
        <f>IFERROR(VLOOKUP(E18,XC!B:M,8,FALSE),"")</f>
        <v/>
      </c>
      <c r="AA18" s="22" t="str">
        <f>IFERROR(VLOOKUP(E18,XC!B:M,9,FALSE),"")</f>
        <v/>
      </c>
      <c r="AB18" s="23" t="str">
        <f>IFERROR(VLOOKUP(E18,'Road-Relay'!BG:BQ,11,FALSE),"")</f>
        <v/>
      </c>
      <c r="AC18" s="23" t="str">
        <f>IFERROR(VLOOKUP(E18,XC!B:M,10,FALSE),"")</f>
        <v/>
      </c>
      <c r="AD18" s="23" t="str">
        <f>IFERROR(VLOOKUP(E18,XC!B:M,11,FALSE),"")</f>
        <v/>
      </c>
      <c r="AE18" s="23" t="str">
        <f>IFERROR(VLOOKUP(E18,WGP!CO:CV,6,FALSE),"")</f>
        <v/>
      </c>
      <c r="AF18" s="23" t="str">
        <f>IFERROR(VLOOKUP(E18,'Road-Relay'!BU:CE,11,FALSE),"")</f>
        <v/>
      </c>
      <c r="AG18" s="43" t="str">
        <f>IFERROR(VLOOKUP(E18,'Road-Relay'!CI:CS,11,FALSE),"")</f>
        <v/>
      </c>
      <c r="AH18" s="63"/>
      <c r="AI18" s="42">
        <f t="shared" si="6"/>
        <v>43</v>
      </c>
      <c r="AJ18" s="42" t="str">
        <f t="shared" si="7"/>
        <v/>
      </c>
      <c r="AK18" s="42" t="str">
        <f t="shared" si="8"/>
        <v/>
      </c>
      <c r="AL18" s="42" t="str">
        <f t="shared" si="9"/>
        <v/>
      </c>
      <c r="AM18" s="42" t="str">
        <f t="shared" si="10"/>
        <v/>
      </c>
      <c r="AN18" s="42" t="str">
        <f t="shared" si="11"/>
        <v/>
      </c>
      <c r="AO18" s="21">
        <f t="shared" si="12"/>
        <v>43</v>
      </c>
      <c r="AP18" s="21" t="str">
        <f t="shared" si="13"/>
        <v/>
      </c>
      <c r="AQ18" s="21" t="str">
        <f t="shared" si="14"/>
        <v/>
      </c>
      <c r="AR18" s="21" t="str">
        <f t="shared" si="15"/>
        <v/>
      </c>
      <c r="AS18" s="42" t="str">
        <f t="shared" si="16"/>
        <v/>
      </c>
      <c r="AT18" s="42" t="str">
        <f t="shared" si="17"/>
        <v/>
      </c>
      <c r="AU18" s="42" t="str">
        <f t="shared" si="18"/>
        <v/>
      </c>
      <c r="AV18" s="42" t="str">
        <f t="shared" si="19"/>
        <v/>
      </c>
      <c r="AW18" s="42" t="str">
        <f t="shared" si="20"/>
        <v/>
      </c>
      <c r="AX18" s="42" t="str">
        <f t="shared" si="21"/>
        <v/>
      </c>
      <c r="AY18" s="42" t="str">
        <f t="shared" si="22"/>
        <v/>
      </c>
      <c r="AZ18" s="21" t="str">
        <f t="shared" si="23"/>
        <v/>
      </c>
      <c r="BA18" s="21" t="str">
        <f t="shared" si="24"/>
        <v/>
      </c>
      <c r="BB18" s="21" t="str">
        <f t="shared" si="25"/>
        <v/>
      </c>
      <c r="BC18" s="21" t="str">
        <f t="shared" si="26"/>
        <v>Y</v>
      </c>
      <c r="BD18" s="21" t="str">
        <f t="shared" si="27"/>
        <v>N</v>
      </c>
      <c r="BE18" s="21" t="str">
        <f t="shared" si="28"/>
        <v>N</v>
      </c>
      <c r="BF18" s="21" t="str">
        <f t="shared" si="29"/>
        <v>N</v>
      </c>
      <c r="BG18" s="21">
        <f t="shared" si="30"/>
        <v>1</v>
      </c>
      <c r="BH18" s="21"/>
    </row>
    <row r="19" spans="1:60" x14ac:dyDescent="0.25">
      <c r="A19" s="3"/>
      <c r="B19" s="22">
        <v>15</v>
      </c>
      <c r="C19" s="22">
        <f t="shared" si="0"/>
        <v>2</v>
      </c>
      <c r="D19" s="22">
        <v>13</v>
      </c>
      <c r="E19" s="133" t="s">
        <v>121</v>
      </c>
      <c r="F19" s="66">
        <f t="shared" si="1"/>
        <v>41</v>
      </c>
      <c r="G19" s="42">
        <f t="shared" si="2"/>
        <v>36</v>
      </c>
      <c r="H19" s="25">
        <f t="shared" si="3"/>
        <v>0</v>
      </c>
      <c r="I19" s="43">
        <f t="shared" si="4"/>
        <v>5</v>
      </c>
      <c r="J19" s="43" t="str">
        <f t="shared" si="5"/>
        <v>N</v>
      </c>
      <c r="K19" s="23">
        <f>IFERROR(VLOOKUP(E19,XC!B:M,2,FALSE),"")</f>
        <v>5</v>
      </c>
      <c r="L19" s="23">
        <f>IFERROR(VLOOKUP(E19,XC!B:M,3,FALSE),"")</f>
        <v>0</v>
      </c>
      <c r="M19" s="23">
        <f>IFERROR(VLOOKUP(E19,WGP!C:J,6,FALSE),"")</f>
        <v>36</v>
      </c>
      <c r="N19" s="23">
        <f>IFERROR(VLOOKUP(E19,XC!B:M,4,FALSE),"")</f>
        <v>0</v>
      </c>
      <c r="O19" s="23" t="str">
        <f>IFERROR(VLOOKUP(E19,WGP!U:AB,6,FALSE),"")</f>
        <v/>
      </c>
      <c r="P19" s="22" t="str">
        <f>IFERROR(VLOOKUP(E19,'Road-Relay'!C:M,11,FALSE),"")</f>
        <v/>
      </c>
      <c r="Q19" s="23">
        <f>IFERROR(VLOOKUP(E19,XC!B:M,5,FALSE),"")</f>
        <v>0</v>
      </c>
      <c r="R19" s="24" t="str">
        <f>IFERROR(VLOOKUP(E19,'Road-Relay'!Q:AA,11,FALSE),"")</f>
        <v/>
      </c>
      <c r="S19" s="34" t="str">
        <f>IFERROR(VLOOKUP(E19,WGP!AM:AT,6,FALSE),"")</f>
        <v/>
      </c>
      <c r="T19" s="34">
        <f>IFERROR(VLOOKUP(E19,XC!B:M,6,FALSE),"")</f>
        <v>0</v>
      </c>
      <c r="U19" s="23" t="str">
        <f>IFERROR(VLOOKUP(E19,'Road-Relay'!AE:AO,11,FALSE),"")</f>
        <v/>
      </c>
      <c r="V19" s="23" t="str">
        <f>IFERROR(VLOOKUP(E19,WGP!BE:BL,6,FALSE),"")</f>
        <v/>
      </c>
      <c r="W19" s="23">
        <f>IFERROR(VLOOKUP(E19,XC!B:M,7,FALSE),"")</f>
        <v>0</v>
      </c>
      <c r="X19" s="23" t="str">
        <f>IFERROR(VLOOKUP(E19,'Road-Relay'!AS:BC,11,FALSE),"")</f>
        <v/>
      </c>
      <c r="Y19" s="22" t="str">
        <f>IFERROR(VLOOKUP(E19,WGP!BW:CD,6,FALSE),"")</f>
        <v/>
      </c>
      <c r="Z19" s="22">
        <f>IFERROR(VLOOKUP(E19,XC!B:M,8,FALSE),"")</f>
        <v>0</v>
      </c>
      <c r="AA19" s="22">
        <f>IFERROR(VLOOKUP(E19,XC!B:M,9,FALSE),"")</f>
        <v>0</v>
      </c>
      <c r="AB19" s="23" t="str">
        <f>IFERROR(VLOOKUP(E19,'Road-Relay'!BG:BQ,11,FALSE),"")</f>
        <v/>
      </c>
      <c r="AC19" s="23">
        <f>IFERROR(VLOOKUP(E19,XC!B:M,10,FALSE),"")</f>
        <v>0</v>
      </c>
      <c r="AD19" s="23">
        <f>IFERROR(VLOOKUP(E19,XC!B:M,11,FALSE),"")</f>
        <v>0</v>
      </c>
      <c r="AE19" s="23" t="str">
        <f>IFERROR(VLOOKUP(E19,WGP!CO:CV,6,FALSE),"")</f>
        <v/>
      </c>
      <c r="AF19" s="23" t="str">
        <f>IFERROR(VLOOKUP(E19,'Road-Relay'!BU:CE,11,FALSE),"")</f>
        <v/>
      </c>
      <c r="AG19" s="43" t="str">
        <f>IFERROR(VLOOKUP(E19,'Road-Relay'!CI:CS,11,FALSE),"")</f>
        <v/>
      </c>
      <c r="AH19" s="63"/>
      <c r="AI19" s="42">
        <f t="shared" si="6"/>
        <v>36</v>
      </c>
      <c r="AJ19" s="42" t="str">
        <f t="shared" si="7"/>
        <v/>
      </c>
      <c r="AK19" s="42" t="str">
        <f t="shared" si="8"/>
        <v/>
      </c>
      <c r="AL19" s="42" t="str">
        <f t="shared" si="9"/>
        <v/>
      </c>
      <c r="AM19" s="42" t="str">
        <f t="shared" si="10"/>
        <v/>
      </c>
      <c r="AN19" s="42" t="str">
        <f t="shared" si="11"/>
        <v/>
      </c>
      <c r="AO19" s="21">
        <f t="shared" si="12"/>
        <v>36</v>
      </c>
      <c r="AP19" s="21" t="str">
        <f t="shared" si="13"/>
        <v/>
      </c>
      <c r="AQ19" s="21" t="str">
        <f t="shared" si="14"/>
        <v/>
      </c>
      <c r="AR19" s="21" t="str">
        <f t="shared" si="15"/>
        <v/>
      </c>
      <c r="AS19" s="42" t="str">
        <f t="shared" si="16"/>
        <v/>
      </c>
      <c r="AT19" s="42" t="str">
        <f t="shared" si="17"/>
        <v/>
      </c>
      <c r="AU19" s="42" t="str">
        <f t="shared" si="18"/>
        <v/>
      </c>
      <c r="AV19" s="42" t="str">
        <f t="shared" si="19"/>
        <v/>
      </c>
      <c r="AW19" s="42" t="str">
        <f t="shared" si="20"/>
        <v/>
      </c>
      <c r="AX19" s="42" t="str">
        <f t="shared" si="21"/>
        <v/>
      </c>
      <c r="AY19" s="42" t="str">
        <f t="shared" si="22"/>
        <v/>
      </c>
      <c r="AZ19" s="21" t="str">
        <f t="shared" si="23"/>
        <v/>
      </c>
      <c r="BA19" s="21" t="str">
        <f t="shared" si="24"/>
        <v/>
      </c>
      <c r="BB19" s="21" t="str">
        <f t="shared" si="25"/>
        <v/>
      </c>
      <c r="BC19" s="21" t="str">
        <f t="shared" si="26"/>
        <v>Y</v>
      </c>
      <c r="BD19" s="21" t="str">
        <f t="shared" si="27"/>
        <v>N</v>
      </c>
      <c r="BE19" s="21" t="str">
        <f t="shared" si="28"/>
        <v>N</v>
      </c>
      <c r="BF19" s="21" t="str">
        <f t="shared" si="29"/>
        <v>Y</v>
      </c>
      <c r="BG19" s="21">
        <f t="shared" si="30"/>
        <v>2</v>
      </c>
      <c r="BH19" s="21"/>
    </row>
    <row r="20" spans="1:60" x14ac:dyDescent="0.25">
      <c r="A20" s="3"/>
      <c r="B20" s="22">
        <v>15</v>
      </c>
      <c r="C20" s="22">
        <f t="shared" si="0"/>
        <v>1</v>
      </c>
      <c r="D20" s="22">
        <v>14</v>
      </c>
      <c r="E20" s="133" t="s">
        <v>44</v>
      </c>
      <c r="F20" s="66">
        <f t="shared" si="1"/>
        <v>40</v>
      </c>
      <c r="G20" s="42">
        <f t="shared" si="2"/>
        <v>35</v>
      </c>
      <c r="H20" s="25">
        <f t="shared" si="3"/>
        <v>0</v>
      </c>
      <c r="I20" s="43">
        <f t="shared" si="4"/>
        <v>5</v>
      </c>
      <c r="J20" s="43" t="str">
        <f t="shared" si="5"/>
        <v>N</v>
      </c>
      <c r="K20" s="23">
        <f>IFERROR(VLOOKUP(E20,XC!B:M,2,FALSE),"")</f>
        <v>0</v>
      </c>
      <c r="L20" s="23">
        <f>IFERROR(VLOOKUP(E20,XC!B:M,3,FALSE),"")</f>
        <v>5</v>
      </c>
      <c r="M20" s="23">
        <f>IFERROR(VLOOKUP(E20,WGP!C:J,6,FALSE),"")</f>
        <v>35</v>
      </c>
      <c r="N20" s="23">
        <f>IFERROR(VLOOKUP(E20,XC!B:M,4,FALSE),"")</f>
        <v>0</v>
      </c>
      <c r="O20" s="23" t="str">
        <f>IFERROR(VLOOKUP(E20,WGP!U:AB,6,FALSE),"")</f>
        <v/>
      </c>
      <c r="P20" s="22" t="str">
        <f>IFERROR(VLOOKUP(E20,'Road-Relay'!C:M,11,FALSE),"")</f>
        <v/>
      </c>
      <c r="Q20" s="23">
        <f>IFERROR(VLOOKUP(E20,XC!B:M,5,FALSE),"")</f>
        <v>0</v>
      </c>
      <c r="R20" s="24" t="str">
        <f>IFERROR(VLOOKUP(E20,'Road-Relay'!Q:AA,11,FALSE),"")</f>
        <v/>
      </c>
      <c r="S20" s="34" t="str">
        <f>IFERROR(VLOOKUP(E20,WGP!AM:AT,6,FALSE),"")</f>
        <v/>
      </c>
      <c r="T20" s="34">
        <f>IFERROR(VLOOKUP(E20,XC!B:M,6,FALSE),"")</f>
        <v>0</v>
      </c>
      <c r="U20" s="23" t="str">
        <f>IFERROR(VLOOKUP(E20,'Road-Relay'!AE:AO,11,FALSE),"")</f>
        <v/>
      </c>
      <c r="V20" s="23" t="str">
        <f>IFERROR(VLOOKUP(E20,WGP!BE:BL,6,FALSE),"")</f>
        <v/>
      </c>
      <c r="W20" s="23">
        <f>IFERROR(VLOOKUP(E20,XC!B:M,7,FALSE),"")</f>
        <v>0</v>
      </c>
      <c r="X20" s="23" t="str">
        <f>IFERROR(VLOOKUP(E20,'Road-Relay'!AS:BC,11,FALSE),"")</f>
        <v/>
      </c>
      <c r="Y20" s="22" t="str">
        <f>IFERROR(VLOOKUP(E20,WGP!BW:CD,6,FALSE),"")</f>
        <v/>
      </c>
      <c r="Z20" s="22">
        <f>IFERROR(VLOOKUP(E20,XC!B:M,8,FALSE),"")</f>
        <v>0</v>
      </c>
      <c r="AA20" s="22">
        <f>IFERROR(VLOOKUP(E20,XC!B:M,9,FALSE),"")</f>
        <v>0</v>
      </c>
      <c r="AB20" s="23" t="str">
        <f>IFERROR(VLOOKUP(E20,'Road-Relay'!BG:BQ,11,FALSE),"")</f>
        <v/>
      </c>
      <c r="AC20" s="23">
        <f>IFERROR(VLOOKUP(E20,XC!B:M,10,FALSE),"")</f>
        <v>0</v>
      </c>
      <c r="AD20" s="23">
        <f>IFERROR(VLOOKUP(E20,XC!B:M,11,FALSE),"")</f>
        <v>0</v>
      </c>
      <c r="AE20" s="23" t="str">
        <f>IFERROR(VLOOKUP(E20,WGP!CO:CV,6,FALSE),"")</f>
        <v/>
      </c>
      <c r="AF20" s="23" t="str">
        <f>IFERROR(VLOOKUP(E20,'Road-Relay'!BU:CE,11,FALSE),"")</f>
        <v/>
      </c>
      <c r="AG20" s="43" t="str">
        <f>IFERROR(VLOOKUP(E20,'Road-Relay'!CI:CS,11,FALSE),"")</f>
        <v/>
      </c>
      <c r="AH20" s="63"/>
      <c r="AI20" s="42">
        <f t="shared" si="6"/>
        <v>35</v>
      </c>
      <c r="AJ20" s="42" t="str">
        <f t="shared" si="7"/>
        <v/>
      </c>
      <c r="AK20" s="42" t="str">
        <f t="shared" si="8"/>
        <v/>
      </c>
      <c r="AL20" s="42" t="str">
        <f t="shared" si="9"/>
        <v/>
      </c>
      <c r="AM20" s="42" t="str">
        <f t="shared" si="10"/>
        <v/>
      </c>
      <c r="AN20" s="42" t="str">
        <f t="shared" si="11"/>
        <v/>
      </c>
      <c r="AO20" s="21">
        <f t="shared" si="12"/>
        <v>35</v>
      </c>
      <c r="AP20" s="21" t="str">
        <f t="shared" si="13"/>
        <v/>
      </c>
      <c r="AQ20" s="21" t="str">
        <f t="shared" si="14"/>
        <v/>
      </c>
      <c r="AR20" s="21" t="str">
        <f t="shared" si="15"/>
        <v/>
      </c>
      <c r="AS20" s="42" t="str">
        <f t="shared" si="16"/>
        <v/>
      </c>
      <c r="AT20" s="42" t="str">
        <f t="shared" si="17"/>
        <v/>
      </c>
      <c r="AU20" s="42" t="str">
        <f t="shared" si="18"/>
        <v/>
      </c>
      <c r="AV20" s="42" t="str">
        <f t="shared" si="19"/>
        <v/>
      </c>
      <c r="AW20" s="42" t="str">
        <f t="shared" si="20"/>
        <v/>
      </c>
      <c r="AX20" s="42" t="str">
        <f t="shared" si="21"/>
        <v/>
      </c>
      <c r="AY20" s="42" t="str">
        <f t="shared" si="22"/>
        <v/>
      </c>
      <c r="AZ20" s="21" t="str">
        <f t="shared" si="23"/>
        <v/>
      </c>
      <c r="BA20" s="21" t="str">
        <f t="shared" si="24"/>
        <v/>
      </c>
      <c r="BB20" s="21" t="str">
        <f t="shared" si="25"/>
        <v/>
      </c>
      <c r="BC20" s="21" t="str">
        <f t="shared" si="26"/>
        <v>Y</v>
      </c>
      <c r="BD20" s="21" t="str">
        <f t="shared" si="27"/>
        <v>N</v>
      </c>
      <c r="BE20" s="21" t="str">
        <f t="shared" si="28"/>
        <v>N</v>
      </c>
      <c r="BF20" s="21" t="str">
        <f t="shared" si="29"/>
        <v>Y</v>
      </c>
      <c r="BG20" s="21">
        <f t="shared" si="30"/>
        <v>2</v>
      </c>
      <c r="BH20" s="21"/>
    </row>
    <row r="21" spans="1:60" x14ac:dyDescent="0.25">
      <c r="A21" s="3"/>
      <c r="B21" s="22">
        <v>4</v>
      </c>
      <c r="C21" s="22">
        <f t="shared" si="0"/>
        <v>-11</v>
      </c>
      <c r="D21" s="22">
        <v>15</v>
      </c>
      <c r="E21" s="133" t="s">
        <v>54</v>
      </c>
      <c r="F21" s="66">
        <f t="shared" si="1"/>
        <v>38</v>
      </c>
      <c r="G21" s="42">
        <f t="shared" si="2"/>
        <v>28</v>
      </c>
      <c r="H21" s="25">
        <f t="shared" si="3"/>
        <v>0</v>
      </c>
      <c r="I21" s="43">
        <f t="shared" si="4"/>
        <v>10</v>
      </c>
      <c r="J21" s="43" t="str">
        <f t="shared" si="5"/>
        <v>N</v>
      </c>
      <c r="K21" s="23">
        <f>IFERROR(VLOOKUP(E21,XC!B:M,2,FALSE),"")</f>
        <v>5</v>
      </c>
      <c r="L21" s="23">
        <f>IFERROR(VLOOKUP(E21,XC!B:M,3,FALSE),"")</f>
        <v>5</v>
      </c>
      <c r="M21" s="23">
        <f>IFERROR(VLOOKUP(E21,WGP!C:J,6,FALSE),"")</f>
        <v>28</v>
      </c>
      <c r="N21" s="23">
        <f>IFERROR(VLOOKUP(E21,XC!B:M,4,FALSE),"")</f>
        <v>0</v>
      </c>
      <c r="O21" s="23" t="str">
        <f>IFERROR(VLOOKUP(E21,WGP!U:AB,6,FALSE),"")</f>
        <v/>
      </c>
      <c r="P21" s="22" t="str">
        <f>IFERROR(VLOOKUP(E21,'Road-Relay'!C:M,11,FALSE),"")</f>
        <v/>
      </c>
      <c r="Q21" s="23">
        <f>IFERROR(VLOOKUP(E21,XC!B:M,5,FALSE),"")</f>
        <v>0</v>
      </c>
      <c r="R21" s="24" t="str">
        <f>IFERROR(VLOOKUP(E21,'Road-Relay'!Q:AA,11,FALSE),"")</f>
        <v/>
      </c>
      <c r="S21" s="34" t="str">
        <f>IFERROR(VLOOKUP(E21,WGP!AM:AT,6,FALSE),"")</f>
        <v/>
      </c>
      <c r="T21" s="34">
        <f>IFERROR(VLOOKUP(E21,XC!B:M,6,FALSE),"")</f>
        <v>0</v>
      </c>
      <c r="U21" s="23" t="str">
        <f>IFERROR(VLOOKUP(E21,'Road-Relay'!AE:AO,11,FALSE),"")</f>
        <v/>
      </c>
      <c r="V21" s="23" t="str">
        <f>IFERROR(VLOOKUP(E21,WGP!BE:BL,6,FALSE),"")</f>
        <v/>
      </c>
      <c r="W21" s="23">
        <f>IFERROR(VLOOKUP(E21,XC!B:M,7,FALSE),"")</f>
        <v>0</v>
      </c>
      <c r="X21" s="23" t="str">
        <f>IFERROR(VLOOKUP(E21,'Road-Relay'!AS:BC,11,FALSE),"")</f>
        <v/>
      </c>
      <c r="Y21" s="22" t="str">
        <f>IFERROR(VLOOKUP(E21,WGP!BW:CD,6,FALSE),"")</f>
        <v/>
      </c>
      <c r="Z21" s="22">
        <f>IFERROR(VLOOKUP(E21,XC!B:M,8,FALSE),"")</f>
        <v>0</v>
      </c>
      <c r="AA21" s="22">
        <f>IFERROR(VLOOKUP(E21,XC!B:M,9,FALSE),"")</f>
        <v>0</v>
      </c>
      <c r="AB21" s="23" t="str">
        <f>IFERROR(VLOOKUP(E21,'Road-Relay'!BG:BQ,11,FALSE),"")</f>
        <v/>
      </c>
      <c r="AC21" s="23">
        <f>IFERROR(VLOOKUP(E21,XC!B:M,10,FALSE),"")</f>
        <v>0</v>
      </c>
      <c r="AD21" s="23">
        <f>IFERROR(VLOOKUP(E21,XC!B:M,11,FALSE),"")</f>
        <v>0</v>
      </c>
      <c r="AE21" s="23" t="str">
        <f>IFERROR(VLOOKUP(E21,WGP!CO:CV,6,FALSE),"")</f>
        <v/>
      </c>
      <c r="AF21" s="23" t="str">
        <f>IFERROR(VLOOKUP(E21,'Road-Relay'!BU:CE,11,FALSE),"")</f>
        <v/>
      </c>
      <c r="AG21" s="43" t="str">
        <f>IFERROR(VLOOKUP(E21,'Road-Relay'!CI:CS,11,FALSE),"")</f>
        <v/>
      </c>
      <c r="AH21" s="63"/>
      <c r="AI21" s="42">
        <f t="shared" si="6"/>
        <v>28</v>
      </c>
      <c r="AJ21" s="42" t="str">
        <f t="shared" si="7"/>
        <v/>
      </c>
      <c r="AK21" s="42" t="str">
        <f t="shared" si="8"/>
        <v/>
      </c>
      <c r="AL21" s="42" t="str">
        <f t="shared" si="9"/>
        <v/>
      </c>
      <c r="AM21" s="42" t="str">
        <f t="shared" si="10"/>
        <v/>
      </c>
      <c r="AN21" s="42" t="str">
        <f t="shared" si="11"/>
        <v/>
      </c>
      <c r="AO21" s="21">
        <f t="shared" si="12"/>
        <v>28</v>
      </c>
      <c r="AP21" s="21" t="str">
        <f t="shared" si="13"/>
        <v/>
      </c>
      <c r="AQ21" s="21" t="str">
        <f t="shared" si="14"/>
        <v/>
      </c>
      <c r="AR21" s="21" t="str">
        <f t="shared" si="15"/>
        <v/>
      </c>
      <c r="AS21" s="42" t="str">
        <f t="shared" si="16"/>
        <v/>
      </c>
      <c r="AT21" s="42" t="str">
        <f t="shared" si="17"/>
        <v/>
      </c>
      <c r="AU21" s="42" t="str">
        <f t="shared" si="18"/>
        <v/>
      </c>
      <c r="AV21" s="42" t="str">
        <f t="shared" si="19"/>
        <v/>
      </c>
      <c r="AW21" s="42" t="str">
        <f t="shared" si="20"/>
        <v/>
      </c>
      <c r="AX21" s="42" t="str">
        <f t="shared" si="21"/>
        <v/>
      </c>
      <c r="AY21" s="42" t="str">
        <f t="shared" si="22"/>
        <v/>
      </c>
      <c r="AZ21" s="21" t="str">
        <f t="shared" si="23"/>
        <v/>
      </c>
      <c r="BA21" s="21" t="str">
        <f t="shared" si="24"/>
        <v/>
      </c>
      <c r="BB21" s="21" t="str">
        <f t="shared" si="25"/>
        <v/>
      </c>
      <c r="BC21" s="21" t="str">
        <f t="shared" si="26"/>
        <v>Y</v>
      </c>
      <c r="BD21" s="21" t="str">
        <f t="shared" si="27"/>
        <v>N</v>
      </c>
      <c r="BE21" s="21" t="str">
        <f t="shared" si="28"/>
        <v>N</v>
      </c>
      <c r="BF21" s="21" t="str">
        <f t="shared" si="29"/>
        <v>Y</v>
      </c>
      <c r="BG21" s="21">
        <f t="shared" si="30"/>
        <v>2</v>
      </c>
      <c r="BH21" s="21"/>
    </row>
    <row r="22" spans="1:60" x14ac:dyDescent="0.25">
      <c r="A22" s="3"/>
      <c r="B22" s="22">
        <v>52</v>
      </c>
      <c r="C22" s="22">
        <f t="shared" si="0"/>
        <v>37</v>
      </c>
      <c r="D22" s="22">
        <v>15</v>
      </c>
      <c r="E22" s="133" t="s">
        <v>59</v>
      </c>
      <c r="F22" s="66">
        <f t="shared" si="1"/>
        <v>38</v>
      </c>
      <c r="G22" s="42">
        <f t="shared" si="2"/>
        <v>38</v>
      </c>
      <c r="H22" s="25">
        <f t="shared" si="3"/>
        <v>0</v>
      </c>
      <c r="I22" s="43">
        <f t="shared" si="4"/>
        <v>0</v>
      </c>
      <c r="J22" s="43" t="str">
        <f t="shared" si="5"/>
        <v>N</v>
      </c>
      <c r="K22" s="23" t="str">
        <f>IFERROR(VLOOKUP(E22,XC!B:M,2,FALSE),"")</f>
        <v/>
      </c>
      <c r="L22" s="23" t="str">
        <f>IFERROR(VLOOKUP(E22,XC!B:M,3,FALSE),"")</f>
        <v/>
      </c>
      <c r="M22" s="23">
        <f>IFERROR(VLOOKUP(E22,WGP!C:J,6,FALSE),"")</f>
        <v>38</v>
      </c>
      <c r="N22" s="23" t="str">
        <f>IFERROR(VLOOKUP(E22,XC!B:M,4,FALSE),"")</f>
        <v/>
      </c>
      <c r="O22" s="23" t="str">
        <f>IFERROR(VLOOKUP(E22,WGP!U:AB,6,FALSE),"")</f>
        <v/>
      </c>
      <c r="P22" s="22" t="str">
        <f>IFERROR(VLOOKUP(E22,'Road-Relay'!C:M,11,FALSE),"")</f>
        <v/>
      </c>
      <c r="Q22" s="23" t="str">
        <f>IFERROR(VLOOKUP(E22,XC!B:M,5,FALSE),"")</f>
        <v/>
      </c>
      <c r="R22" s="24" t="str">
        <f>IFERROR(VLOOKUP(E22,'Road-Relay'!Q:AA,11,FALSE),"")</f>
        <v/>
      </c>
      <c r="S22" s="34" t="str">
        <f>IFERROR(VLOOKUP(E22,WGP!AM:AT,6,FALSE),"")</f>
        <v/>
      </c>
      <c r="T22" s="34" t="str">
        <f>IFERROR(VLOOKUP(E22,XC!B:M,6,FALSE),"")</f>
        <v/>
      </c>
      <c r="U22" s="23" t="str">
        <f>IFERROR(VLOOKUP(E22,'Road-Relay'!AE:AO,11,FALSE),"")</f>
        <v/>
      </c>
      <c r="V22" s="23" t="str">
        <f>IFERROR(VLOOKUP(E22,WGP!BE:BL,6,FALSE),"")</f>
        <v/>
      </c>
      <c r="W22" s="23" t="str">
        <f>IFERROR(VLOOKUP(E22,XC!B:M,7,FALSE),"")</f>
        <v/>
      </c>
      <c r="X22" s="23" t="str">
        <f>IFERROR(VLOOKUP(E22,'Road-Relay'!AS:BC,11,FALSE),"")</f>
        <v/>
      </c>
      <c r="Y22" s="22" t="str">
        <f>IFERROR(VLOOKUP(E22,WGP!BW:CD,6,FALSE),"")</f>
        <v/>
      </c>
      <c r="Z22" s="22" t="str">
        <f>IFERROR(VLOOKUP(E22,XC!B:M,8,FALSE),"")</f>
        <v/>
      </c>
      <c r="AA22" s="22" t="str">
        <f>IFERROR(VLOOKUP(E22,XC!B:M,9,FALSE),"")</f>
        <v/>
      </c>
      <c r="AB22" s="23" t="str">
        <f>IFERROR(VLOOKUP(E22,'Road-Relay'!BG:BQ,11,FALSE),"")</f>
        <v/>
      </c>
      <c r="AC22" s="23" t="str">
        <f>IFERROR(VLOOKUP(E22,XC!B:M,10,FALSE),"")</f>
        <v/>
      </c>
      <c r="AD22" s="23" t="str">
        <f>IFERROR(VLOOKUP(E22,XC!B:M,11,FALSE),"")</f>
        <v/>
      </c>
      <c r="AE22" s="23" t="str">
        <f>IFERROR(VLOOKUP(E22,WGP!CO:CV,6,FALSE),"")</f>
        <v/>
      </c>
      <c r="AF22" s="23" t="str">
        <f>IFERROR(VLOOKUP(E22,'Road-Relay'!BU:CE,11,FALSE),"")</f>
        <v/>
      </c>
      <c r="AG22" s="43" t="str">
        <f>IFERROR(VLOOKUP(E22,'Road-Relay'!CI:CS,11,FALSE),"")</f>
        <v/>
      </c>
      <c r="AH22" s="63"/>
      <c r="AI22" s="42">
        <f t="shared" si="6"/>
        <v>38</v>
      </c>
      <c r="AJ22" s="42" t="str">
        <f t="shared" si="7"/>
        <v/>
      </c>
      <c r="AK22" s="42" t="str">
        <f t="shared" si="8"/>
        <v/>
      </c>
      <c r="AL22" s="42" t="str">
        <f t="shared" si="9"/>
        <v/>
      </c>
      <c r="AM22" s="42" t="str">
        <f t="shared" si="10"/>
        <v/>
      </c>
      <c r="AN22" s="42" t="str">
        <f t="shared" si="11"/>
        <v/>
      </c>
      <c r="AO22" s="21">
        <f t="shared" si="12"/>
        <v>38</v>
      </c>
      <c r="AP22" s="21" t="str">
        <f t="shared" si="13"/>
        <v/>
      </c>
      <c r="AQ22" s="21" t="str">
        <f t="shared" si="14"/>
        <v/>
      </c>
      <c r="AR22" s="21" t="str">
        <f t="shared" si="15"/>
        <v/>
      </c>
      <c r="AS22" s="42" t="str">
        <f t="shared" si="16"/>
        <v/>
      </c>
      <c r="AT22" s="42" t="str">
        <f t="shared" si="17"/>
        <v/>
      </c>
      <c r="AU22" s="42" t="str">
        <f t="shared" si="18"/>
        <v/>
      </c>
      <c r="AV22" s="42" t="str">
        <f t="shared" si="19"/>
        <v/>
      </c>
      <c r="AW22" s="42" t="str">
        <f t="shared" si="20"/>
        <v/>
      </c>
      <c r="AX22" s="42" t="str">
        <f t="shared" si="21"/>
        <v/>
      </c>
      <c r="AY22" s="42" t="str">
        <f t="shared" si="22"/>
        <v/>
      </c>
      <c r="AZ22" s="21" t="str">
        <f t="shared" si="23"/>
        <v/>
      </c>
      <c r="BA22" s="21" t="str">
        <f t="shared" si="24"/>
        <v/>
      </c>
      <c r="BB22" s="21" t="str">
        <f t="shared" si="25"/>
        <v/>
      </c>
      <c r="BC22" s="21" t="str">
        <f t="shared" si="26"/>
        <v>Y</v>
      </c>
      <c r="BD22" s="21" t="str">
        <f t="shared" si="27"/>
        <v>N</v>
      </c>
      <c r="BE22" s="21" t="str">
        <f t="shared" si="28"/>
        <v>N</v>
      </c>
      <c r="BF22" s="21" t="str">
        <f t="shared" si="29"/>
        <v>N</v>
      </c>
      <c r="BG22" s="21">
        <f t="shared" si="30"/>
        <v>1</v>
      </c>
      <c r="BH22" s="21"/>
    </row>
    <row r="23" spans="1:60" x14ac:dyDescent="0.25">
      <c r="A23" s="3"/>
      <c r="B23" s="22">
        <v>4</v>
      </c>
      <c r="C23" s="22">
        <f t="shared" si="0"/>
        <v>-13</v>
      </c>
      <c r="D23" s="22">
        <v>17</v>
      </c>
      <c r="E23" s="133" t="s">
        <v>52</v>
      </c>
      <c r="F23" s="66">
        <f t="shared" si="1"/>
        <v>37</v>
      </c>
      <c r="G23" s="42">
        <f t="shared" si="2"/>
        <v>27</v>
      </c>
      <c r="H23" s="25">
        <f t="shared" si="3"/>
        <v>0</v>
      </c>
      <c r="I23" s="43">
        <f t="shared" si="4"/>
        <v>10</v>
      </c>
      <c r="J23" s="43" t="str">
        <f t="shared" si="5"/>
        <v>N</v>
      </c>
      <c r="K23" s="23">
        <f>IFERROR(VLOOKUP(E23,XC!B:M,2,FALSE),"")</f>
        <v>5</v>
      </c>
      <c r="L23" s="23">
        <f>IFERROR(VLOOKUP(E23,XC!B:M,3,FALSE),"")</f>
        <v>5</v>
      </c>
      <c r="M23" s="23">
        <f>IFERROR(VLOOKUP(E23,WGP!C:J,6,FALSE),"")</f>
        <v>27</v>
      </c>
      <c r="N23" s="23">
        <f>IFERROR(VLOOKUP(E23,XC!B:M,4,FALSE),"")</f>
        <v>0</v>
      </c>
      <c r="O23" s="23" t="str">
        <f>IFERROR(VLOOKUP(E23,WGP!U:AB,6,FALSE),"")</f>
        <v/>
      </c>
      <c r="P23" s="22" t="str">
        <f>IFERROR(VLOOKUP(E23,'Road-Relay'!C:M,11,FALSE),"")</f>
        <v/>
      </c>
      <c r="Q23" s="23">
        <f>IFERROR(VLOOKUP(E23,XC!B:M,5,FALSE),"")</f>
        <v>0</v>
      </c>
      <c r="R23" s="24" t="str">
        <f>IFERROR(VLOOKUP(E23,'Road-Relay'!Q:AA,11,FALSE),"")</f>
        <v/>
      </c>
      <c r="S23" s="34" t="str">
        <f>IFERROR(VLOOKUP(E23,WGP!AM:AT,6,FALSE),"")</f>
        <v/>
      </c>
      <c r="T23" s="34">
        <f>IFERROR(VLOOKUP(E23,XC!B:M,6,FALSE),"")</f>
        <v>0</v>
      </c>
      <c r="U23" s="23" t="str">
        <f>IFERROR(VLOOKUP(E23,'Road-Relay'!AE:AO,11,FALSE),"")</f>
        <v/>
      </c>
      <c r="V23" s="23" t="str">
        <f>IFERROR(VLOOKUP(E23,WGP!BE:BL,6,FALSE),"")</f>
        <v/>
      </c>
      <c r="W23" s="23">
        <f>IFERROR(VLOOKUP(E23,XC!B:M,7,FALSE),"")</f>
        <v>0</v>
      </c>
      <c r="X23" s="23" t="str">
        <f>IFERROR(VLOOKUP(E23,'Road-Relay'!AS:BC,11,FALSE),"")</f>
        <v/>
      </c>
      <c r="Y23" s="22" t="str">
        <f>IFERROR(VLOOKUP(E23,WGP!BW:CD,6,FALSE),"")</f>
        <v/>
      </c>
      <c r="Z23" s="22">
        <f>IFERROR(VLOOKUP(E23,XC!B:M,8,FALSE),"")</f>
        <v>0</v>
      </c>
      <c r="AA23" s="22">
        <f>IFERROR(VLOOKUP(E23,XC!B:M,9,FALSE),"")</f>
        <v>0</v>
      </c>
      <c r="AB23" s="23" t="str">
        <f>IFERROR(VLOOKUP(E23,'Road-Relay'!BG:BQ,11,FALSE),"")</f>
        <v/>
      </c>
      <c r="AC23" s="23">
        <f>IFERROR(VLOOKUP(E23,XC!B:M,10,FALSE),"")</f>
        <v>0</v>
      </c>
      <c r="AD23" s="23">
        <f>IFERROR(VLOOKUP(E23,XC!B:M,11,FALSE),"")</f>
        <v>0</v>
      </c>
      <c r="AE23" s="23" t="str">
        <f>IFERROR(VLOOKUP(E23,WGP!CO:CV,6,FALSE),"")</f>
        <v/>
      </c>
      <c r="AF23" s="23" t="str">
        <f>IFERROR(VLOOKUP(E23,'Road-Relay'!BU:CE,11,FALSE),"")</f>
        <v/>
      </c>
      <c r="AG23" s="43" t="str">
        <f>IFERROR(VLOOKUP(E23,'Road-Relay'!CI:CS,11,FALSE),"")</f>
        <v/>
      </c>
      <c r="AH23" s="63"/>
      <c r="AI23" s="42">
        <f t="shared" si="6"/>
        <v>27</v>
      </c>
      <c r="AJ23" s="42" t="str">
        <f t="shared" si="7"/>
        <v/>
      </c>
      <c r="AK23" s="42" t="str">
        <f t="shared" si="8"/>
        <v/>
      </c>
      <c r="AL23" s="42" t="str">
        <f t="shared" si="9"/>
        <v/>
      </c>
      <c r="AM23" s="42" t="str">
        <f t="shared" si="10"/>
        <v/>
      </c>
      <c r="AN23" s="42" t="str">
        <f t="shared" si="11"/>
        <v/>
      </c>
      <c r="AO23" s="21">
        <f t="shared" si="12"/>
        <v>27</v>
      </c>
      <c r="AP23" s="21" t="str">
        <f t="shared" si="13"/>
        <v/>
      </c>
      <c r="AQ23" s="21" t="str">
        <f t="shared" si="14"/>
        <v/>
      </c>
      <c r="AR23" s="21" t="str">
        <f t="shared" si="15"/>
        <v/>
      </c>
      <c r="AS23" s="42" t="str">
        <f t="shared" si="16"/>
        <v/>
      </c>
      <c r="AT23" s="42" t="str">
        <f t="shared" si="17"/>
        <v/>
      </c>
      <c r="AU23" s="42" t="str">
        <f t="shared" si="18"/>
        <v/>
      </c>
      <c r="AV23" s="42" t="str">
        <f t="shared" si="19"/>
        <v/>
      </c>
      <c r="AW23" s="42" t="str">
        <f t="shared" si="20"/>
        <v/>
      </c>
      <c r="AX23" s="42" t="str">
        <f t="shared" si="21"/>
        <v/>
      </c>
      <c r="AY23" s="42" t="str">
        <f t="shared" si="22"/>
        <v/>
      </c>
      <c r="AZ23" s="21" t="str">
        <f t="shared" si="23"/>
        <v/>
      </c>
      <c r="BA23" s="21" t="str">
        <f t="shared" si="24"/>
        <v/>
      </c>
      <c r="BB23" s="21" t="str">
        <f t="shared" si="25"/>
        <v/>
      </c>
      <c r="BC23" s="21" t="str">
        <f t="shared" si="26"/>
        <v>Y</v>
      </c>
      <c r="BD23" s="21" t="str">
        <f t="shared" si="27"/>
        <v>N</v>
      </c>
      <c r="BE23" s="21" t="str">
        <f t="shared" si="28"/>
        <v>N</v>
      </c>
      <c r="BF23" s="21" t="str">
        <f t="shared" si="29"/>
        <v>Y</v>
      </c>
      <c r="BG23" s="21">
        <f t="shared" si="30"/>
        <v>2</v>
      </c>
      <c r="BH23" s="21"/>
    </row>
    <row r="24" spans="1:60" x14ac:dyDescent="0.25">
      <c r="A24" s="3"/>
      <c r="B24" s="22">
        <v>52</v>
      </c>
      <c r="C24" s="22">
        <f t="shared" si="0"/>
        <v>35</v>
      </c>
      <c r="D24" s="22">
        <v>17</v>
      </c>
      <c r="E24" s="133" t="s">
        <v>129</v>
      </c>
      <c r="F24" s="66">
        <f t="shared" si="1"/>
        <v>37</v>
      </c>
      <c r="G24" s="42">
        <f t="shared" si="2"/>
        <v>37</v>
      </c>
      <c r="H24" s="25">
        <f t="shared" si="3"/>
        <v>0</v>
      </c>
      <c r="I24" s="43">
        <f t="shared" si="4"/>
        <v>0</v>
      </c>
      <c r="J24" s="43" t="str">
        <f t="shared" si="5"/>
        <v>N</v>
      </c>
      <c r="K24" s="23" t="str">
        <f>IFERROR(VLOOKUP(E24,XC!B:M,2,FALSE),"")</f>
        <v/>
      </c>
      <c r="L24" s="23" t="str">
        <f>IFERROR(VLOOKUP(E24,XC!B:M,3,FALSE),"")</f>
        <v/>
      </c>
      <c r="M24" s="23">
        <f>IFERROR(VLOOKUP(E24,WGP!C:J,6,FALSE),"")</f>
        <v>37</v>
      </c>
      <c r="N24" s="23" t="str">
        <f>IFERROR(VLOOKUP(E24,XC!B:M,4,FALSE),"")</f>
        <v/>
      </c>
      <c r="O24" s="23" t="str">
        <f>IFERROR(VLOOKUP(E24,WGP!U:AB,6,FALSE),"")</f>
        <v/>
      </c>
      <c r="P24" s="22" t="str">
        <f>IFERROR(VLOOKUP(E24,'Road-Relay'!C:M,11,FALSE),"")</f>
        <v/>
      </c>
      <c r="Q24" s="23" t="str">
        <f>IFERROR(VLOOKUP(E24,XC!B:M,5,FALSE),"")</f>
        <v/>
      </c>
      <c r="R24" s="24" t="str">
        <f>IFERROR(VLOOKUP(E24,'Road-Relay'!Q:AA,11,FALSE),"")</f>
        <v/>
      </c>
      <c r="S24" s="34" t="str">
        <f>IFERROR(VLOOKUP(E24,WGP!AM:AT,6,FALSE),"")</f>
        <v/>
      </c>
      <c r="T24" s="34" t="str">
        <f>IFERROR(VLOOKUP(E24,XC!B:M,6,FALSE),"")</f>
        <v/>
      </c>
      <c r="U24" s="23" t="str">
        <f>IFERROR(VLOOKUP(E24,'Road-Relay'!AE:AO,11,FALSE),"")</f>
        <v/>
      </c>
      <c r="V24" s="23" t="str">
        <f>IFERROR(VLOOKUP(E24,WGP!BE:BL,6,FALSE),"")</f>
        <v/>
      </c>
      <c r="W24" s="23" t="str">
        <f>IFERROR(VLOOKUP(E24,XC!B:M,7,FALSE),"")</f>
        <v/>
      </c>
      <c r="X24" s="23" t="str">
        <f>IFERROR(VLOOKUP(E24,'Road-Relay'!AS:BC,11,FALSE),"")</f>
        <v/>
      </c>
      <c r="Y24" s="22" t="str">
        <f>IFERROR(VLOOKUP(E24,WGP!BW:CD,6,FALSE),"")</f>
        <v/>
      </c>
      <c r="Z24" s="22" t="str">
        <f>IFERROR(VLOOKUP(E24,XC!B:M,8,FALSE),"")</f>
        <v/>
      </c>
      <c r="AA24" s="22" t="str">
        <f>IFERROR(VLOOKUP(E24,XC!B:M,9,FALSE),"")</f>
        <v/>
      </c>
      <c r="AB24" s="23" t="str">
        <f>IFERROR(VLOOKUP(E24,'Road-Relay'!BG:BQ,11,FALSE),"")</f>
        <v/>
      </c>
      <c r="AC24" s="23" t="str">
        <f>IFERROR(VLOOKUP(E24,XC!B:M,10,FALSE),"")</f>
        <v/>
      </c>
      <c r="AD24" s="23" t="str">
        <f>IFERROR(VLOOKUP(E24,XC!B:M,11,FALSE),"")</f>
        <v/>
      </c>
      <c r="AE24" s="23" t="str">
        <f>IFERROR(VLOOKUP(E24,WGP!CO:CV,6,FALSE),"")</f>
        <v/>
      </c>
      <c r="AF24" s="23" t="str">
        <f>IFERROR(VLOOKUP(E24,'Road-Relay'!BU:CE,11,FALSE),"")</f>
        <v/>
      </c>
      <c r="AG24" s="43" t="str">
        <f>IFERROR(VLOOKUP(E24,'Road-Relay'!CI:CS,11,FALSE),"")</f>
        <v/>
      </c>
      <c r="AH24" s="63"/>
      <c r="AI24" s="42">
        <f t="shared" si="6"/>
        <v>37</v>
      </c>
      <c r="AJ24" s="42" t="str">
        <f t="shared" si="7"/>
        <v/>
      </c>
      <c r="AK24" s="42" t="str">
        <f t="shared" si="8"/>
        <v/>
      </c>
      <c r="AL24" s="42" t="str">
        <f t="shared" si="9"/>
        <v/>
      </c>
      <c r="AM24" s="42" t="str">
        <f t="shared" si="10"/>
        <v/>
      </c>
      <c r="AN24" s="42" t="str">
        <f t="shared" si="11"/>
        <v/>
      </c>
      <c r="AO24" s="21">
        <f t="shared" si="12"/>
        <v>37</v>
      </c>
      <c r="AP24" s="21" t="str">
        <f t="shared" si="13"/>
        <v/>
      </c>
      <c r="AQ24" s="21" t="str">
        <f t="shared" si="14"/>
        <v/>
      </c>
      <c r="AR24" s="21" t="str">
        <f t="shared" si="15"/>
        <v/>
      </c>
      <c r="AS24" s="42" t="str">
        <f t="shared" si="16"/>
        <v/>
      </c>
      <c r="AT24" s="42" t="str">
        <f t="shared" si="17"/>
        <v/>
      </c>
      <c r="AU24" s="42" t="str">
        <f t="shared" si="18"/>
        <v/>
      </c>
      <c r="AV24" s="42" t="str">
        <f t="shared" si="19"/>
        <v/>
      </c>
      <c r="AW24" s="42" t="str">
        <f t="shared" si="20"/>
        <v/>
      </c>
      <c r="AX24" s="42" t="str">
        <f t="shared" si="21"/>
        <v/>
      </c>
      <c r="AY24" s="42" t="str">
        <f t="shared" si="22"/>
        <v/>
      </c>
      <c r="AZ24" s="21" t="str">
        <f t="shared" si="23"/>
        <v/>
      </c>
      <c r="BA24" s="21" t="str">
        <f t="shared" si="24"/>
        <v/>
      </c>
      <c r="BB24" s="21" t="str">
        <f t="shared" si="25"/>
        <v/>
      </c>
      <c r="BC24" s="21" t="str">
        <f t="shared" si="26"/>
        <v>Y</v>
      </c>
      <c r="BD24" s="21" t="str">
        <f t="shared" si="27"/>
        <v>N</v>
      </c>
      <c r="BE24" s="21" t="str">
        <f t="shared" si="28"/>
        <v>N</v>
      </c>
      <c r="BF24" s="21" t="str">
        <f t="shared" si="29"/>
        <v>N</v>
      </c>
      <c r="BG24" s="21">
        <f t="shared" si="30"/>
        <v>1</v>
      </c>
      <c r="BH24" s="21"/>
    </row>
    <row r="25" spans="1:60" x14ac:dyDescent="0.25">
      <c r="A25" s="3"/>
      <c r="B25" s="22">
        <v>15</v>
      </c>
      <c r="C25" s="22">
        <f t="shared" si="0"/>
        <v>-4</v>
      </c>
      <c r="D25" s="22">
        <v>19</v>
      </c>
      <c r="E25" s="133" t="s">
        <v>87</v>
      </c>
      <c r="F25" s="66">
        <f t="shared" si="1"/>
        <v>36</v>
      </c>
      <c r="G25" s="42">
        <f t="shared" si="2"/>
        <v>31</v>
      </c>
      <c r="H25" s="25">
        <f t="shared" si="3"/>
        <v>0</v>
      </c>
      <c r="I25" s="43">
        <f t="shared" si="4"/>
        <v>5</v>
      </c>
      <c r="J25" s="43" t="str">
        <f t="shared" si="5"/>
        <v>N</v>
      </c>
      <c r="K25" s="23">
        <f>IFERROR(VLOOKUP(E25,XC!B:M,2,FALSE),"")</f>
        <v>5</v>
      </c>
      <c r="L25" s="23">
        <f>IFERROR(VLOOKUP(E25,XC!B:M,3,FALSE),"")</f>
        <v>0</v>
      </c>
      <c r="M25" s="23">
        <f>IFERROR(VLOOKUP(E25,WGP!C:J,6,FALSE),"")</f>
        <v>31</v>
      </c>
      <c r="N25" s="23">
        <f>IFERROR(VLOOKUP(E25,XC!B:M,4,FALSE),"")</f>
        <v>0</v>
      </c>
      <c r="O25" s="23" t="str">
        <f>IFERROR(VLOOKUP(E25,WGP!U:AB,6,FALSE),"")</f>
        <v/>
      </c>
      <c r="P25" s="22" t="str">
        <f>IFERROR(VLOOKUP(E25,'Road-Relay'!C:M,11,FALSE),"")</f>
        <v/>
      </c>
      <c r="Q25" s="23">
        <f>IFERROR(VLOOKUP(E25,XC!B:M,5,FALSE),"")</f>
        <v>0</v>
      </c>
      <c r="R25" s="24" t="str">
        <f>IFERROR(VLOOKUP(E25,'Road-Relay'!Q:AA,11,FALSE),"")</f>
        <v/>
      </c>
      <c r="S25" s="34" t="str">
        <f>IFERROR(VLOOKUP(E25,WGP!AM:AT,6,FALSE),"")</f>
        <v/>
      </c>
      <c r="T25" s="34">
        <f>IFERROR(VLOOKUP(E25,XC!B:M,6,FALSE),"")</f>
        <v>0</v>
      </c>
      <c r="U25" s="23" t="str">
        <f>IFERROR(VLOOKUP(E25,'Road-Relay'!AE:AO,11,FALSE),"")</f>
        <v/>
      </c>
      <c r="V25" s="23" t="str">
        <f>IFERROR(VLOOKUP(E25,WGP!BE:BL,6,FALSE),"")</f>
        <v/>
      </c>
      <c r="W25" s="23">
        <f>IFERROR(VLOOKUP(E25,XC!B:M,7,FALSE),"")</f>
        <v>0</v>
      </c>
      <c r="X25" s="23" t="str">
        <f>IFERROR(VLOOKUP(E25,'Road-Relay'!AS:BC,11,FALSE),"")</f>
        <v/>
      </c>
      <c r="Y25" s="22" t="str">
        <f>IFERROR(VLOOKUP(E25,WGP!BW:CD,6,FALSE),"")</f>
        <v/>
      </c>
      <c r="Z25" s="22">
        <f>IFERROR(VLOOKUP(E25,XC!B:M,8,FALSE),"")</f>
        <v>0</v>
      </c>
      <c r="AA25" s="22">
        <f>IFERROR(VLOOKUP(E25,XC!B:M,9,FALSE),"")</f>
        <v>0</v>
      </c>
      <c r="AB25" s="23" t="str">
        <f>IFERROR(VLOOKUP(E25,'Road-Relay'!BG:BQ,11,FALSE),"")</f>
        <v/>
      </c>
      <c r="AC25" s="23">
        <f>IFERROR(VLOOKUP(E25,XC!B:M,10,FALSE),"")</f>
        <v>0</v>
      </c>
      <c r="AD25" s="23">
        <f>IFERROR(VLOOKUP(E25,XC!B:M,11,FALSE),"")</f>
        <v>0</v>
      </c>
      <c r="AE25" s="23" t="str">
        <f>IFERROR(VLOOKUP(E25,WGP!CO:CV,6,FALSE),"")</f>
        <v/>
      </c>
      <c r="AF25" s="23" t="str">
        <f>IFERROR(VLOOKUP(E25,'Road-Relay'!BU:CE,11,FALSE),"")</f>
        <v/>
      </c>
      <c r="AG25" s="43" t="str">
        <f>IFERROR(VLOOKUP(E25,'Road-Relay'!CI:CS,11,FALSE),"")</f>
        <v/>
      </c>
      <c r="AH25" s="63"/>
      <c r="AI25" s="42">
        <f t="shared" si="6"/>
        <v>31</v>
      </c>
      <c r="AJ25" s="42" t="str">
        <f t="shared" si="7"/>
        <v/>
      </c>
      <c r="AK25" s="42" t="str">
        <f t="shared" si="8"/>
        <v/>
      </c>
      <c r="AL25" s="42" t="str">
        <f t="shared" si="9"/>
        <v/>
      </c>
      <c r="AM25" s="42" t="str">
        <f t="shared" si="10"/>
        <v/>
      </c>
      <c r="AN25" s="42" t="str">
        <f t="shared" si="11"/>
        <v/>
      </c>
      <c r="AO25" s="21">
        <f t="shared" si="12"/>
        <v>31</v>
      </c>
      <c r="AP25" s="21" t="str">
        <f t="shared" si="13"/>
        <v/>
      </c>
      <c r="AQ25" s="21" t="str">
        <f t="shared" si="14"/>
        <v/>
      </c>
      <c r="AR25" s="21" t="str">
        <f t="shared" si="15"/>
        <v/>
      </c>
      <c r="AS25" s="42" t="str">
        <f t="shared" si="16"/>
        <v/>
      </c>
      <c r="AT25" s="42" t="str">
        <f t="shared" si="17"/>
        <v/>
      </c>
      <c r="AU25" s="42" t="str">
        <f t="shared" si="18"/>
        <v/>
      </c>
      <c r="AV25" s="42" t="str">
        <f t="shared" si="19"/>
        <v/>
      </c>
      <c r="AW25" s="42" t="str">
        <f t="shared" si="20"/>
        <v/>
      </c>
      <c r="AX25" s="42" t="str">
        <f t="shared" si="21"/>
        <v/>
      </c>
      <c r="AY25" s="42" t="str">
        <f t="shared" si="22"/>
        <v/>
      </c>
      <c r="AZ25" s="21" t="str">
        <f t="shared" si="23"/>
        <v/>
      </c>
      <c r="BA25" s="21" t="str">
        <f t="shared" si="24"/>
        <v/>
      </c>
      <c r="BB25" s="21" t="str">
        <f t="shared" si="25"/>
        <v/>
      </c>
      <c r="BC25" s="21" t="str">
        <f t="shared" si="26"/>
        <v>Y</v>
      </c>
      <c r="BD25" s="21" t="str">
        <f t="shared" si="27"/>
        <v>N</v>
      </c>
      <c r="BE25" s="21" t="str">
        <f t="shared" si="28"/>
        <v>N</v>
      </c>
      <c r="BF25" s="21" t="str">
        <f t="shared" si="29"/>
        <v>Y</v>
      </c>
      <c r="BG25" s="21">
        <f t="shared" si="30"/>
        <v>2</v>
      </c>
      <c r="BH25" s="21"/>
    </row>
    <row r="26" spans="1:60" x14ac:dyDescent="0.25">
      <c r="A26" s="3"/>
      <c r="B26" s="22">
        <v>52</v>
      </c>
      <c r="C26" s="22">
        <f t="shared" si="0"/>
        <v>32</v>
      </c>
      <c r="D26" s="22">
        <v>20</v>
      </c>
      <c r="E26" s="133" t="s">
        <v>48</v>
      </c>
      <c r="F26" s="66">
        <f t="shared" si="1"/>
        <v>34</v>
      </c>
      <c r="G26" s="42">
        <f t="shared" si="2"/>
        <v>34</v>
      </c>
      <c r="H26" s="25">
        <f t="shared" si="3"/>
        <v>0</v>
      </c>
      <c r="I26" s="43">
        <f t="shared" si="4"/>
        <v>0</v>
      </c>
      <c r="J26" s="43" t="str">
        <f t="shared" si="5"/>
        <v>N</v>
      </c>
      <c r="K26" s="23" t="str">
        <f>IFERROR(VLOOKUP(E26,XC!B:M,2,FALSE),"")</f>
        <v/>
      </c>
      <c r="L26" s="23" t="str">
        <f>IFERROR(VLOOKUP(E26,XC!B:M,3,FALSE),"")</f>
        <v/>
      </c>
      <c r="M26" s="23">
        <f>IFERROR(VLOOKUP(E26,WGP!C:J,6,FALSE),"")</f>
        <v>34</v>
      </c>
      <c r="N26" s="23" t="str">
        <f>IFERROR(VLOOKUP(E26,XC!B:M,4,FALSE),"")</f>
        <v/>
      </c>
      <c r="O26" s="23" t="str">
        <f>IFERROR(VLOOKUP(E26,WGP!U:AB,6,FALSE),"")</f>
        <v/>
      </c>
      <c r="P26" s="22" t="str">
        <f>IFERROR(VLOOKUP(E26,'Road-Relay'!C:M,11,FALSE),"")</f>
        <v/>
      </c>
      <c r="Q26" s="23" t="str">
        <f>IFERROR(VLOOKUP(E26,XC!B:M,5,FALSE),"")</f>
        <v/>
      </c>
      <c r="R26" s="24" t="str">
        <f>IFERROR(VLOOKUP(E26,'Road-Relay'!Q:AA,11,FALSE),"")</f>
        <v/>
      </c>
      <c r="S26" s="34" t="str">
        <f>IFERROR(VLOOKUP(E26,WGP!AM:AT,6,FALSE),"")</f>
        <v/>
      </c>
      <c r="T26" s="34" t="str">
        <f>IFERROR(VLOOKUP(E26,XC!B:M,6,FALSE),"")</f>
        <v/>
      </c>
      <c r="U26" s="23" t="str">
        <f>IFERROR(VLOOKUP(E26,'Road-Relay'!AE:AO,11,FALSE),"")</f>
        <v/>
      </c>
      <c r="V26" s="23" t="str">
        <f>IFERROR(VLOOKUP(E26,WGP!BE:BL,6,FALSE),"")</f>
        <v/>
      </c>
      <c r="W26" s="23" t="str">
        <f>IFERROR(VLOOKUP(E26,XC!B:M,7,FALSE),"")</f>
        <v/>
      </c>
      <c r="X26" s="23" t="str">
        <f>IFERROR(VLOOKUP(E26,'Road-Relay'!AS:BC,11,FALSE),"")</f>
        <v/>
      </c>
      <c r="Y26" s="22" t="str">
        <f>IFERROR(VLOOKUP(E26,WGP!BW:CD,6,FALSE),"")</f>
        <v/>
      </c>
      <c r="Z26" s="22" t="str">
        <f>IFERROR(VLOOKUP(E26,XC!B:M,8,FALSE),"")</f>
        <v/>
      </c>
      <c r="AA26" s="22" t="str">
        <f>IFERROR(VLOOKUP(E26,XC!B:M,9,FALSE),"")</f>
        <v/>
      </c>
      <c r="AB26" s="23" t="str">
        <f>IFERROR(VLOOKUP(E26,'Road-Relay'!BG:BQ,11,FALSE),"")</f>
        <v/>
      </c>
      <c r="AC26" s="23" t="str">
        <f>IFERROR(VLOOKUP(E26,XC!B:M,10,FALSE),"")</f>
        <v/>
      </c>
      <c r="AD26" s="23" t="str">
        <f>IFERROR(VLOOKUP(E26,XC!B:M,11,FALSE),"")</f>
        <v/>
      </c>
      <c r="AE26" s="23" t="str">
        <f>IFERROR(VLOOKUP(E26,WGP!CO:CV,6,FALSE),"")</f>
        <v/>
      </c>
      <c r="AF26" s="23" t="str">
        <f>IFERROR(VLOOKUP(E26,'Road-Relay'!BU:CE,11,FALSE),"")</f>
        <v/>
      </c>
      <c r="AG26" s="43" t="str">
        <f>IFERROR(VLOOKUP(E26,'Road-Relay'!CI:CS,11,FALSE),"")</f>
        <v/>
      </c>
      <c r="AH26" s="63"/>
      <c r="AI26" s="42">
        <f t="shared" si="6"/>
        <v>34</v>
      </c>
      <c r="AJ26" s="42" t="str">
        <f t="shared" si="7"/>
        <v/>
      </c>
      <c r="AK26" s="42" t="str">
        <f t="shared" si="8"/>
        <v/>
      </c>
      <c r="AL26" s="42" t="str">
        <f t="shared" si="9"/>
        <v/>
      </c>
      <c r="AM26" s="42" t="str">
        <f t="shared" si="10"/>
        <v/>
      </c>
      <c r="AN26" s="42" t="str">
        <f t="shared" si="11"/>
        <v/>
      </c>
      <c r="AO26" s="21">
        <f t="shared" si="12"/>
        <v>34</v>
      </c>
      <c r="AP26" s="21" t="str">
        <f t="shared" si="13"/>
        <v/>
      </c>
      <c r="AQ26" s="21" t="str">
        <f t="shared" si="14"/>
        <v/>
      </c>
      <c r="AR26" s="21" t="str">
        <f t="shared" si="15"/>
        <v/>
      </c>
      <c r="AS26" s="42" t="str">
        <f t="shared" si="16"/>
        <v/>
      </c>
      <c r="AT26" s="42" t="str">
        <f t="shared" si="17"/>
        <v/>
      </c>
      <c r="AU26" s="42" t="str">
        <f t="shared" si="18"/>
        <v/>
      </c>
      <c r="AV26" s="42" t="str">
        <f t="shared" si="19"/>
        <v/>
      </c>
      <c r="AW26" s="42" t="str">
        <f t="shared" si="20"/>
        <v/>
      </c>
      <c r="AX26" s="42" t="str">
        <f t="shared" si="21"/>
        <v/>
      </c>
      <c r="AY26" s="42" t="str">
        <f t="shared" si="22"/>
        <v/>
      </c>
      <c r="AZ26" s="21" t="str">
        <f t="shared" si="23"/>
        <v/>
      </c>
      <c r="BA26" s="21" t="str">
        <f t="shared" si="24"/>
        <v/>
      </c>
      <c r="BB26" s="21" t="str">
        <f t="shared" si="25"/>
        <v/>
      </c>
      <c r="BC26" s="21" t="str">
        <f t="shared" si="26"/>
        <v>Y</v>
      </c>
      <c r="BD26" s="21" t="str">
        <f t="shared" si="27"/>
        <v>N</v>
      </c>
      <c r="BE26" s="21" t="str">
        <f t="shared" si="28"/>
        <v>N</v>
      </c>
      <c r="BF26" s="21" t="str">
        <f t="shared" si="29"/>
        <v>N</v>
      </c>
      <c r="BG26" s="21">
        <f t="shared" si="30"/>
        <v>1</v>
      </c>
      <c r="BH26" s="21"/>
    </row>
    <row r="27" spans="1:60" x14ac:dyDescent="0.25">
      <c r="A27" s="3"/>
      <c r="B27" s="22">
        <v>52</v>
      </c>
      <c r="C27" s="22">
        <f t="shared" si="0"/>
        <v>31</v>
      </c>
      <c r="D27" s="22">
        <v>21</v>
      </c>
      <c r="E27" s="133" t="s">
        <v>209</v>
      </c>
      <c r="F27" s="66">
        <f t="shared" si="1"/>
        <v>33</v>
      </c>
      <c r="G27" s="42">
        <f t="shared" si="2"/>
        <v>33</v>
      </c>
      <c r="H27" s="25">
        <f t="shared" si="3"/>
        <v>0</v>
      </c>
      <c r="I27" s="43">
        <f t="shared" si="4"/>
        <v>0</v>
      </c>
      <c r="J27" s="43" t="str">
        <f t="shared" si="5"/>
        <v>N</v>
      </c>
      <c r="K27" s="23" t="str">
        <f>IFERROR(VLOOKUP(E27,XC!B:M,2,FALSE),"")</f>
        <v/>
      </c>
      <c r="L27" s="23" t="str">
        <f>IFERROR(VLOOKUP(E27,XC!B:M,3,FALSE),"")</f>
        <v/>
      </c>
      <c r="M27" s="23">
        <f>IFERROR(VLOOKUP(E27,WGP!C:J,6,FALSE),"")</f>
        <v>33</v>
      </c>
      <c r="N27" s="23" t="str">
        <f>IFERROR(VLOOKUP(E27,XC!B:M,4,FALSE),"")</f>
        <v/>
      </c>
      <c r="O27" s="23" t="str">
        <f>IFERROR(VLOOKUP(E27,WGP!U:AB,6,FALSE),"")</f>
        <v/>
      </c>
      <c r="P27" s="22" t="str">
        <f>IFERROR(VLOOKUP(E27,'Road-Relay'!C:M,11,FALSE),"")</f>
        <v/>
      </c>
      <c r="Q27" s="23" t="str">
        <f>IFERROR(VLOOKUP(E27,XC!B:M,5,FALSE),"")</f>
        <v/>
      </c>
      <c r="R27" s="24" t="str">
        <f>IFERROR(VLOOKUP(E27,'Road-Relay'!Q:AA,11,FALSE),"")</f>
        <v/>
      </c>
      <c r="S27" s="34" t="str">
        <f>IFERROR(VLOOKUP(E27,WGP!AM:AT,6,FALSE),"")</f>
        <v/>
      </c>
      <c r="T27" s="34" t="str">
        <f>IFERROR(VLOOKUP(E27,XC!B:M,6,FALSE),"")</f>
        <v/>
      </c>
      <c r="U27" s="23" t="str">
        <f>IFERROR(VLOOKUP(E27,'Road-Relay'!AE:AO,11,FALSE),"")</f>
        <v/>
      </c>
      <c r="V27" s="23" t="str">
        <f>IFERROR(VLOOKUP(E27,WGP!BE:BL,6,FALSE),"")</f>
        <v/>
      </c>
      <c r="W27" s="23" t="str">
        <f>IFERROR(VLOOKUP(E27,XC!B:M,7,FALSE),"")</f>
        <v/>
      </c>
      <c r="X27" s="23" t="str">
        <f>IFERROR(VLOOKUP(E27,'Road-Relay'!AS:BC,11,FALSE),"")</f>
        <v/>
      </c>
      <c r="Y27" s="22" t="str">
        <f>IFERROR(VLOOKUP(E27,WGP!BW:CD,6,FALSE),"")</f>
        <v/>
      </c>
      <c r="Z27" s="22" t="str">
        <f>IFERROR(VLOOKUP(E27,XC!B:M,8,FALSE),"")</f>
        <v/>
      </c>
      <c r="AA27" s="22" t="str">
        <f>IFERROR(VLOOKUP(E27,XC!B:M,9,FALSE),"")</f>
        <v/>
      </c>
      <c r="AB27" s="23" t="str">
        <f>IFERROR(VLOOKUP(E27,'Road-Relay'!BG:BQ,11,FALSE),"")</f>
        <v/>
      </c>
      <c r="AC27" s="23" t="str">
        <f>IFERROR(VLOOKUP(E27,XC!B:M,10,FALSE),"")</f>
        <v/>
      </c>
      <c r="AD27" s="23" t="str">
        <f>IFERROR(VLOOKUP(E27,XC!B:M,11,FALSE),"")</f>
        <v/>
      </c>
      <c r="AE27" s="23" t="str">
        <f>IFERROR(VLOOKUP(E27,WGP!CO:CV,6,FALSE),"")</f>
        <v/>
      </c>
      <c r="AF27" s="23" t="str">
        <f>IFERROR(VLOOKUP(E27,'Road-Relay'!BU:CE,11,FALSE),"")</f>
        <v/>
      </c>
      <c r="AG27" s="43" t="str">
        <f>IFERROR(VLOOKUP(E27,'Road-Relay'!CI:CS,11,FALSE),"")</f>
        <v/>
      </c>
      <c r="AH27" s="63"/>
      <c r="AI27" s="42">
        <f t="shared" si="6"/>
        <v>33</v>
      </c>
      <c r="AJ27" s="42" t="str">
        <f t="shared" si="7"/>
        <v/>
      </c>
      <c r="AK27" s="42" t="str">
        <f t="shared" si="8"/>
        <v/>
      </c>
      <c r="AL27" s="42" t="str">
        <f t="shared" si="9"/>
        <v/>
      </c>
      <c r="AM27" s="42" t="str">
        <f t="shared" si="10"/>
        <v/>
      </c>
      <c r="AN27" s="42" t="str">
        <f t="shared" si="11"/>
        <v/>
      </c>
      <c r="AO27" s="21">
        <f t="shared" si="12"/>
        <v>33</v>
      </c>
      <c r="AP27" s="21" t="str">
        <f t="shared" si="13"/>
        <v/>
      </c>
      <c r="AQ27" s="21" t="str">
        <f t="shared" si="14"/>
        <v/>
      </c>
      <c r="AR27" s="21" t="str">
        <f t="shared" si="15"/>
        <v/>
      </c>
      <c r="AS27" s="42" t="str">
        <f t="shared" si="16"/>
        <v/>
      </c>
      <c r="AT27" s="42" t="str">
        <f t="shared" si="17"/>
        <v/>
      </c>
      <c r="AU27" s="42" t="str">
        <f t="shared" si="18"/>
        <v/>
      </c>
      <c r="AV27" s="42" t="str">
        <f t="shared" si="19"/>
        <v/>
      </c>
      <c r="AW27" s="42" t="str">
        <f t="shared" si="20"/>
        <v/>
      </c>
      <c r="AX27" s="42" t="str">
        <f t="shared" si="21"/>
        <v/>
      </c>
      <c r="AY27" s="42" t="str">
        <f t="shared" si="22"/>
        <v/>
      </c>
      <c r="AZ27" s="21" t="str">
        <f t="shared" si="23"/>
        <v/>
      </c>
      <c r="BA27" s="21" t="str">
        <f t="shared" si="24"/>
        <v/>
      </c>
      <c r="BB27" s="21" t="str">
        <f t="shared" si="25"/>
        <v/>
      </c>
      <c r="BC27" s="21" t="str">
        <f t="shared" si="26"/>
        <v>Y</v>
      </c>
      <c r="BD27" s="21" t="str">
        <f t="shared" si="27"/>
        <v>N</v>
      </c>
      <c r="BE27" s="21" t="str">
        <f t="shared" si="28"/>
        <v>N</v>
      </c>
      <c r="BF27" s="21" t="str">
        <f t="shared" si="29"/>
        <v>N</v>
      </c>
      <c r="BG27" s="21">
        <f t="shared" si="30"/>
        <v>1</v>
      </c>
      <c r="BH27" s="21"/>
    </row>
    <row r="28" spans="1:60" x14ac:dyDescent="0.25">
      <c r="A28" s="3"/>
      <c r="B28" s="22">
        <v>52</v>
      </c>
      <c r="C28" s="22">
        <f t="shared" si="0"/>
        <v>30</v>
      </c>
      <c r="D28" s="22">
        <v>22</v>
      </c>
      <c r="E28" s="133" t="s">
        <v>111</v>
      </c>
      <c r="F28" s="66">
        <f t="shared" si="1"/>
        <v>32</v>
      </c>
      <c r="G28" s="42">
        <f t="shared" si="2"/>
        <v>32</v>
      </c>
      <c r="H28" s="25">
        <f t="shared" si="3"/>
        <v>0</v>
      </c>
      <c r="I28" s="43">
        <f t="shared" si="4"/>
        <v>0</v>
      </c>
      <c r="J28" s="43" t="str">
        <f t="shared" si="5"/>
        <v>N</v>
      </c>
      <c r="K28" s="23" t="str">
        <f>IFERROR(VLOOKUP(E28,XC!B:M,2,FALSE),"")</f>
        <v/>
      </c>
      <c r="L28" s="23" t="str">
        <f>IFERROR(VLOOKUP(E28,XC!B:M,3,FALSE),"")</f>
        <v/>
      </c>
      <c r="M28" s="23">
        <f>IFERROR(VLOOKUP(E28,WGP!C:J,6,FALSE),"")</f>
        <v>32</v>
      </c>
      <c r="N28" s="23" t="str">
        <f>IFERROR(VLOOKUP(E28,XC!B:M,4,FALSE),"")</f>
        <v/>
      </c>
      <c r="O28" s="23" t="str">
        <f>IFERROR(VLOOKUP(E28,WGP!U:AB,6,FALSE),"")</f>
        <v/>
      </c>
      <c r="P28" s="22" t="str">
        <f>IFERROR(VLOOKUP(E28,'Road-Relay'!C:M,11,FALSE),"")</f>
        <v/>
      </c>
      <c r="Q28" s="23" t="str">
        <f>IFERROR(VLOOKUP(E28,XC!B:M,5,FALSE),"")</f>
        <v/>
      </c>
      <c r="R28" s="24" t="str">
        <f>IFERROR(VLOOKUP(E28,'Road-Relay'!Q:AA,11,FALSE),"")</f>
        <v/>
      </c>
      <c r="S28" s="34" t="str">
        <f>IFERROR(VLOOKUP(E28,WGP!AM:AT,6,FALSE),"")</f>
        <v/>
      </c>
      <c r="T28" s="34" t="str">
        <f>IFERROR(VLOOKUP(E28,XC!B:M,6,FALSE),"")</f>
        <v/>
      </c>
      <c r="U28" s="23" t="str">
        <f>IFERROR(VLOOKUP(E28,'Road-Relay'!AE:AO,11,FALSE),"")</f>
        <v/>
      </c>
      <c r="V28" s="23" t="str">
        <f>IFERROR(VLOOKUP(E28,WGP!BE:BL,6,FALSE),"")</f>
        <v/>
      </c>
      <c r="W28" s="23" t="str">
        <f>IFERROR(VLOOKUP(E28,XC!B:M,7,FALSE),"")</f>
        <v/>
      </c>
      <c r="X28" s="23" t="str">
        <f>IFERROR(VLOOKUP(E28,'Road-Relay'!AS:BC,11,FALSE),"")</f>
        <v/>
      </c>
      <c r="Y28" s="22" t="str">
        <f>IFERROR(VLOOKUP(E28,WGP!BW:CD,6,FALSE),"")</f>
        <v/>
      </c>
      <c r="Z28" s="22" t="str">
        <f>IFERROR(VLOOKUP(E28,XC!B:M,8,FALSE),"")</f>
        <v/>
      </c>
      <c r="AA28" s="22" t="str">
        <f>IFERROR(VLOOKUP(E28,XC!B:M,9,FALSE),"")</f>
        <v/>
      </c>
      <c r="AB28" s="23" t="str">
        <f>IFERROR(VLOOKUP(E28,'Road-Relay'!BG:BQ,11,FALSE),"")</f>
        <v/>
      </c>
      <c r="AC28" s="23" t="str">
        <f>IFERROR(VLOOKUP(E28,XC!B:M,10,FALSE),"")</f>
        <v/>
      </c>
      <c r="AD28" s="23" t="str">
        <f>IFERROR(VLOOKUP(E28,XC!B:M,11,FALSE),"")</f>
        <v/>
      </c>
      <c r="AE28" s="23" t="str">
        <f>IFERROR(VLOOKUP(E28,WGP!CO:CV,6,FALSE),"")</f>
        <v/>
      </c>
      <c r="AF28" s="23" t="str">
        <f>IFERROR(VLOOKUP(E28,'Road-Relay'!BU:CE,11,FALSE),"")</f>
        <v/>
      </c>
      <c r="AG28" s="43" t="str">
        <f>IFERROR(VLOOKUP(E28,'Road-Relay'!CI:CS,11,FALSE),"")</f>
        <v/>
      </c>
      <c r="AH28" s="63"/>
      <c r="AI28" s="42">
        <f t="shared" si="6"/>
        <v>32</v>
      </c>
      <c r="AJ28" s="42" t="str">
        <f t="shared" si="7"/>
        <v/>
      </c>
      <c r="AK28" s="42" t="str">
        <f t="shared" si="8"/>
        <v/>
      </c>
      <c r="AL28" s="42" t="str">
        <f t="shared" si="9"/>
        <v/>
      </c>
      <c r="AM28" s="42" t="str">
        <f t="shared" si="10"/>
        <v/>
      </c>
      <c r="AN28" s="42" t="str">
        <f t="shared" si="11"/>
        <v/>
      </c>
      <c r="AO28" s="21">
        <f t="shared" si="12"/>
        <v>32</v>
      </c>
      <c r="AP28" s="21" t="str">
        <f t="shared" si="13"/>
        <v/>
      </c>
      <c r="AQ28" s="21" t="str">
        <f t="shared" si="14"/>
        <v/>
      </c>
      <c r="AR28" s="21" t="str">
        <f t="shared" si="15"/>
        <v/>
      </c>
      <c r="AS28" s="42" t="str">
        <f t="shared" si="16"/>
        <v/>
      </c>
      <c r="AT28" s="42" t="str">
        <f t="shared" si="17"/>
        <v/>
      </c>
      <c r="AU28" s="42" t="str">
        <f t="shared" si="18"/>
        <v/>
      </c>
      <c r="AV28" s="42" t="str">
        <f t="shared" si="19"/>
        <v/>
      </c>
      <c r="AW28" s="42" t="str">
        <f t="shared" si="20"/>
        <v/>
      </c>
      <c r="AX28" s="42" t="str">
        <f t="shared" si="21"/>
        <v/>
      </c>
      <c r="AY28" s="42" t="str">
        <f t="shared" si="22"/>
        <v/>
      </c>
      <c r="AZ28" s="21" t="str">
        <f t="shared" si="23"/>
        <v/>
      </c>
      <c r="BA28" s="21" t="str">
        <f t="shared" si="24"/>
        <v/>
      </c>
      <c r="BB28" s="21" t="str">
        <f t="shared" si="25"/>
        <v/>
      </c>
      <c r="BC28" s="21" t="str">
        <f t="shared" si="26"/>
        <v>Y</v>
      </c>
      <c r="BD28" s="21" t="str">
        <f t="shared" si="27"/>
        <v>N</v>
      </c>
      <c r="BE28" s="21" t="str">
        <f t="shared" si="28"/>
        <v>N</v>
      </c>
      <c r="BF28" s="21" t="str">
        <f t="shared" si="29"/>
        <v>N</v>
      </c>
      <c r="BG28" s="21">
        <f t="shared" si="30"/>
        <v>1</v>
      </c>
      <c r="BH28" s="21"/>
    </row>
    <row r="29" spans="1:60" x14ac:dyDescent="0.25">
      <c r="A29" s="3"/>
      <c r="B29" s="22">
        <v>4</v>
      </c>
      <c r="C29" s="22">
        <f t="shared" si="0"/>
        <v>-19</v>
      </c>
      <c r="D29" s="22">
        <v>23</v>
      </c>
      <c r="E29" s="133" t="s">
        <v>60</v>
      </c>
      <c r="F29" s="66">
        <f t="shared" si="1"/>
        <v>30</v>
      </c>
      <c r="G29" s="42">
        <f t="shared" si="2"/>
        <v>20</v>
      </c>
      <c r="H29" s="25">
        <f t="shared" si="3"/>
        <v>0</v>
      </c>
      <c r="I29" s="43">
        <f t="shared" si="4"/>
        <v>10</v>
      </c>
      <c r="J29" s="43" t="str">
        <f t="shared" si="5"/>
        <v>N</v>
      </c>
      <c r="K29" s="23">
        <f>IFERROR(VLOOKUP(E29,XC!B:M,2,FALSE),"")</f>
        <v>5</v>
      </c>
      <c r="L29" s="23">
        <f>IFERROR(VLOOKUP(E29,XC!B:M,3,FALSE),"")</f>
        <v>5</v>
      </c>
      <c r="M29" s="23">
        <f>IFERROR(VLOOKUP(E29,WGP!C:J,6,FALSE),"")</f>
        <v>20</v>
      </c>
      <c r="N29" s="23">
        <f>IFERROR(VLOOKUP(E29,XC!B:M,4,FALSE),"")</f>
        <v>0</v>
      </c>
      <c r="O29" s="23" t="str">
        <f>IFERROR(VLOOKUP(E29,WGP!U:AB,6,FALSE),"")</f>
        <v/>
      </c>
      <c r="P29" s="22" t="str">
        <f>IFERROR(VLOOKUP(E29,'Road-Relay'!C:M,11,FALSE),"")</f>
        <v/>
      </c>
      <c r="Q29" s="23">
        <f>IFERROR(VLOOKUP(E29,XC!B:M,5,FALSE),"")</f>
        <v>0</v>
      </c>
      <c r="R29" s="24" t="str">
        <f>IFERROR(VLOOKUP(E29,'Road-Relay'!Q:AA,11,FALSE),"")</f>
        <v/>
      </c>
      <c r="S29" s="34" t="str">
        <f>IFERROR(VLOOKUP(E29,WGP!AM:AT,6,FALSE),"")</f>
        <v/>
      </c>
      <c r="T29" s="34">
        <f>IFERROR(VLOOKUP(E29,XC!B:M,6,FALSE),"")</f>
        <v>0</v>
      </c>
      <c r="U29" s="23" t="str">
        <f>IFERROR(VLOOKUP(E29,'Road-Relay'!AE:AO,11,FALSE),"")</f>
        <v/>
      </c>
      <c r="V29" s="23" t="str">
        <f>IFERROR(VLOOKUP(E29,WGP!BE:BL,6,FALSE),"")</f>
        <v/>
      </c>
      <c r="W29" s="23">
        <f>IFERROR(VLOOKUP(E29,XC!B:M,7,FALSE),"")</f>
        <v>0</v>
      </c>
      <c r="X29" s="23" t="str">
        <f>IFERROR(VLOOKUP(E29,'Road-Relay'!AS:BC,11,FALSE),"")</f>
        <v/>
      </c>
      <c r="Y29" s="22" t="str">
        <f>IFERROR(VLOOKUP(E29,WGP!BW:CD,6,FALSE),"")</f>
        <v/>
      </c>
      <c r="Z29" s="22">
        <f>IFERROR(VLOOKUP(E29,XC!B:M,8,FALSE),"")</f>
        <v>0</v>
      </c>
      <c r="AA29" s="22">
        <f>IFERROR(VLOOKUP(E29,XC!B:M,9,FALSE),"")</f>
        <v>0</v>
      </c>
      <c r="AB29" s="23" t="str">
        <f>IFERROR(VLOOKUP(E29,'Road-Relay'!BG:BQ,11,FALSE),"")</f>
        <v/>
      </c>
      <c r="AC29" s="23">
        <f>IFERROR(VLOOKUP(E29,XC!B:M,10,FALSE),"")</f>
        <v>0</v>
      </c>
      <c r="AD29" s="23">
        <f>IFERROR(VLOOKUP(E29,XC!B:M,11,FALSE),"")</f>
        <v>0</v>
      </c>
      <c r="AE29" s="23" t="str">
        <f>IFERROR(VLOOKUP(E29,WGP!CO:CV,6,FALSE),"")</f>
        <v/>
      </c>
      <c r="AF29" s="23" t="str">
        <f>IFERROR(VLOOKUP(E29,'Road-Relay'!BU:CE,11,FALSE),"")</f>
        <v/>
      </c>
      <c r="AG29" s="43" t="str">
        <f>IFERROR(VLOOKUP(E29,'Road-Relay'!CI:CS,11,FALSE),"")</f>
        <v/>
      </c>
      <c r="AH29" s="63"/>
      <c r="AI29" s="42">
        <f t="shared" si="6"/>
        <v>20</v>
      </c>
      <c r="AJ29" s="42" t="str">
        <f t="shared" si="7"/>
        <v/>
      </c>
      <c r="AK29" s="42" t="str">
        <f t="shared" si="8"/>
        <v/>
      </c>
      <c r="AL29" s="42" t="str">
        <f t="shared" si="9"/>
        <v/>
      </c>
      <c r="AM29" s="42" t="str">
        <f t="shared" si="10"/>
        <v/>
      </c>
      <c r="AN29" s="42" t="str">
        <f t="shared" si="11"/>
        <v/>
      </c>
      <c r="AO29" s="21">
        <f t="shared" si="12"/>
        <v>20</v>
      </c>
      <c r="AP29" s="21" t="str">
        <f t="shared" si="13"/>
        <v/>
      </c>
      <c r="AQ29" s="21" t="str">
        <f t="shared" si="14"/>
        <v/>
      </c>
      <c r="AR29" s="21" t="str">
        <f t="shared" si="15"/>
        <v/>
      </c>
      <c r="AS29" s="42" t="str">
        <f t="shared" si="16"/>
        <v/>
      </c>
      <c r="AT29" s="42" t="str">
        <f t="shared" si="17"/>
        <v/>
      </c>
      <c r="AU29" s="42" t="str">
        <f t="shared" si="18"/>
        <v/>
      </c>
      <c r="AV29" s="42" t="str">
        <f t="shared" si="19"/>
        <v/>
      </c>
      <c r="AW29" s="42" t="str">
        <f t="shared" si="20"/>
        <v/>
      </c>
      <c r="AX29" s="42" t="str">
        <f t="shared" si="21"/>
        <v/>
      </c>
      <c r="AY29" s="42" t="str">
        <f t="shared" si="22"/>
        <v/>
      </c>
      <c r="AZ29" s="21" t="str">
        <f t="shared" si="23"/>
        <v/>
      </c>
      <c r="BA29" s="21" t="str">
        <f t="shared" si="24"/>
        <v/>
      </c>
      <c r="BB29" s="21" t="str">
        <f t="shared" si="25"/>
        <v/>
      </c>
      <c r="BC29" s="21" t="str">
        <f t="shared" si="26"/>
        <v>Y</v>
      </c>
      <c r="BD29" s="21" t="str">
        <f t="shared" si="27"/>
        <v>N</v>
      </c>
      <c r="BE29" s="21" t="str">
        <f t="shared" si="28"/>
        <v>N</v>
      </c>
      <c r="BF29" s="21" t="str">
        <f t="shared" si="29"/>
        <v>Y</v>
      </c>
      <c r="BG29" s="21">
        <f t="shared" si="30"/>
        <v>2</v>
      </c>
      <c r="BH29" s="21"/>
    </row>
    <row r="30" spans="1:60" x14ac:dyDescent="0.25">
      <c r="A30" s="3"/>
      <c r="B30" s="22">
        <v>4</v>
      </c>
      <c r="C30" s="22">
        <f t="shared" si="0"/>
        <v>-19</v>
      </c>
      <c r="D30" s="22">
        <v>23</v>
      </c>
      <c r="E30" s="133" t="s">
        <v>97</v>
      </c>
      <c r="F30" s="66">
        <f t="shared" si="1"/>
        <v>30</v>
      </c>
      <c r="G30" s="42">
        <f t="shared" si="2"/>
        <v>20</v>
      </c>
      <c r="H30" s="25">
        <f t="shared" si="3"/>
        <v>0</v>
      </c>
      <c r="I30" s="43">
        <f t="shared" si="4"/>
        <v>10</v>
      </c>
      <c r="J30" s="43" t="str">
        <f t="shared" si="5"/>
        <v>N</v>
      </c>
      <c r="K30" s="23">
        <f>IFERROR(VLOOKUP(E30,XC!B:M,2,FALSE),"")</f>
        <v>5</v>
      </c>
      <c r="L30" s="23">
        <f>IFERROR(VLOOKUP(E30,XC!B:M,3,FALSE),"")</f>
        <v>5</v>
      </c>
      <c r="M30" s="23">
        <f>IFERROR(VLOOKUP(E30,WGP!C:J,6,FALSE),"")</f>
        <v>20</v>
      </c>
      <c r="N30" s="23">
        <f>IFERROR(VLOOKUP(E30,XC!B:M,4,FALSE),"")</f>
        <v>0</v>
      </c>
      <c r="O30" s="23" t="str">
        <f>IFERROR(VLOOKUP(E30,WGP!U:AB,6,FALSE),"")</f>
        <v/>
      </c>
      <c r="P30" s="22" t="str">
        <f>IFERROR(VLOOKUP(E30,'Road-Relay'!C:M,11,FALSE),"")</f>
        <v/>
      </c>
      <c r="Q30" s="23">
        <f>IFERROR(VLOOKUP(E30,XC!B:M,5,FALSE),"")</f>
        <v>0</v>
      </c>
      <c r="R30" s="24" t="str">
        <f>IFERROR(VLOOKUP(E30,'Road-Relay'!Q:AA,11,FALSE),"")</f>
        <v/>
      </c>
      <c r="S30" s="34" t="str">
        <f>IFERROR(VLOOKUP(E30,WGP!AM:AT,6,FALSE),"")</f>
        <v/>
      </c>
      <c r="T30" s="34">
        <f>IFERROR(VLOOKUP(E30,XC!B:M,6,FALSE),"")</f>
        <v>0</v>
      </c>
      <c r="U30" s="23" t="str">
        <f>IFERROR(VLOOKUP(E30,'Road-Relay'!AE:AO,11,FALSE),"")</f>
        <v/>
      </c>
      <c r="V30" s="23" t="str">
        <f>IFERROR(VLOOKUP(E30,WGP!BE:BL,6,FALSE),"")</f>
        <v/>
      </c>
      <c r="W30" s="23">
        <f>IFERROR(VLOOKUP(E30,XC!B:M,7,FALSE),"")</f>
        <v>0</v>
      </c>
      <c r="X30" s="23" t="str">
        <f>IFERROR(VLOOKUP(E30,'Road-Relay'!AS:BC,11,FALSE),"")</f>
        <v/>
      </c>
      <c r="Y30" s="22" t="str">
        <f>IFERROR(VLOOKUP(E30,WGP!BW:CD,6,FALSE),"")</f>
        <v/>
      </c>
      <c r="Z30" s="22">
        <f>IFERROR(VLOOKUP(E30,XC!B:M,8,FALSE),"")</f>
        <v>0</v>
      </c>
      <c r="AA30" s="22">
        <f>IFERROR(VLOOKUP(E30,XC!B:M,9,FALSE),"")</f>
        <v>0</v>
      </c>
      <c r="AB30" s="23" t="str">
        <f>IFERROR(VLOOKUP(E30,'Road-Relay'!BG:BQ,11,FALSE),"")</f>
        <v/>
      </c>
      <c r="AC30" s="23">
        <f>IFERROR(VLOOKUP(E30,XC!B:M,10,FALSE),"")</f>
        <v>0</v>
      </c>
      <c r="AD30" s="23">
        <f>IFERROR(VLOOKUP(E30,XC!B:M,11,FALSE),"")</f>
        <v>0</v>
      </c>
      <c r="AE30" s="23" t="str">
        <f>IFERROR(VLOOKUP(E30,WGP!CO:CV,6,FALSE),"")</f>
        <v/>
      </c>
      <c r="AF30" s="23" t="str">
        <f>IFERROR(VLOOKUP(E30,'Road-Relay'!BU:CE,11,FALSE),"")</f>
        <v/>
      </c>
      <c r="AG30" s="43" t="str">
        <f>IFERROR(VLOOKUP(E30,'Road-Relay'!CI:CS,11,FALSE),"")</f>
        <v/>
      </c>
      <c r="AH30" s="63"/>
      <c r="AI30" s="42">
        <f t="shared" si="6"/>
        <v>20</v>
      </c>
      <c r="AJ30" s="42" t="str">
        <f t="shared" si="7"/>
        <v/>
      </c>
      <c r="AK30" s="42" t="str">
        <f t="shared" si="8"/>
        <v/>
      </c>
      <c r="AL30" s="42" t="str">
        <f t="shared" si="9"/>
        <v/>
      </c>
      <c r="AM30" s="42" t="str">
        <f t="shared" si="10"/>
        <v/>
      </c>
      <c r="AN30" s="42" t="str">
        <f t="shared" si="11"/>
        <v/>
      </c>
      <c r="AO30" s="21">
        <f t="shared" si="12"/>
        <v>20</v>
      </c>
      <c r="AP30" s="21" t="str">
        <f t="shared" si="13"/>
        <v/>
      </c>
      <c r="AQ30" s="21" t="str">
        <f t="shared" si="14"/>
        <v/>
      </c>
      <c r="AR30" s="21" t="str">
        <f t="shared" si="15"/>
        <v/>
      </c>
      <c r="AS30" s="42" t="str">
        <f t="shared" si="16"/>
        <v/>
      </c>
      <c r="AT30" s="42" t="str">
        <f t="shared" si="17"/>
        <v/>
      </c>
      <c r="AU30" s="42" t="str">
        <f t="shared" si="18"/>
        <v/>
      </c>
      <c r="AV30" s="42" t="str">
        <f t="shared" si="19"/>
        <v/>
      </c>
      <c r="AW30" s="42" t="str">
        <f t="shared" si="20"/>
        <v/>
      </c>
      <c r="AX30" s="42" t="str">
        <f t="shared" si="21"/>
        <v/>
      </c>
      <c r="AY30" s="42" t="str">
        <f t="shared" si="22"/>
        <v/>
      </c>
      <c r="AZ30" s="21" t="str">
        <f t="shared" si="23"/>
        <v/>
      </c>
      <c r="BA30" s="21" t="str">
        <f t="shared" si="24"/>
        <v/>
      </c>
      <c r="BB30" s="21" t="str">
        <f t="shared" si="25"/>
        <v/>
      </c>
      <c r="BC30" s="21" t="str">
        <f t="shared" si="26"/>
        <v>Y</v>
      </c>
      <c r="BD30" s="21" t="str">
        <f t="shared" si="27"/>
        <v>N</v>
      </c>
      <c r="BE30" s="21" t="str">
        <f t="shared" si="28"/>
        <v>N</v>
      </c>
      <c r="BF30" s="21" t="str">
        <f t="shared" si="29"/>
        <v>Y</v>
      </c>
      <c r="BG30" s="21">
        <f t="shared" si="30"/>
        <v>2</v>
      </c>
      <c r="BH30" s="21"/>
    </row>
    <row r="31" spans="1:60" x14ac:dyDescent="0.25">
      <c r="A31" s="3"/>
      <c r="B31" s="22">
        <v>4</v>
      </c>
      <c r="C31" s="22">
        <f t="shared" si="0"/>
        <v>-19</v>
      </c>
      <c r="D31" s="22">
        <v>23</v>
      </c>
      <c r="E31" s="133" t="s">
        <v>71</v>
      </c>
      <c r="F31" s="66">
        <f t="shared" si="1"/>
        <v>30</v>
      </c>
      <c r="G31" s="42">
        <f t="shared" si="2"/>
        <v>20</v>
      </c>
      <c r="H31" s="25">
        <f t="shared" si="3"/>
        <v>0</v>
      </c>
      <c r="I31" s="43">
        <f t="shared" si="4"/>
        <v>10</v>
      </c>
      <c r="J31" s="43" t="str">
        <f t="shared" si="5"/>
        <v>N</v>
      </c>
      <c r="K31" s="23">
        <f>IFERROR(VLOOKUP(E31,XC!B:M,2,FALSE),"")</f>
        <v>5</v>
      </c>
      <c r="L31" s="23">
        <f>IFERROR(VLOOKUP(E31,XC!B:M,3,FALSE),"")</f>
        <v>5</v>
      </c>
      <c r="M31" s="23">
        <f>IFERROR(VLOOKUP(E31,WGP!C:J,6,FALSE),"")</f>
        <v>20</v>
      </c>
      <c r="N31" s="23">
        <f>IFERROR(VLOOKUP(E31,XC!B:M,4,FALSE),"")</f>
        <v>0</v>
      </c>
      <c r="O31" s="23" t="str">
        <f>IFERROR(VLOOKUP(E31,WGP!U:AB,6,FALSE),"")</f>
        <v/>
      </c>
      <c r="P31" s="22" t="str">
        <f>IFERROR(VLOOKUP(E31,'Road-Relay'!C:M,11,FALSE),"")</f>
        <v/>
      </c>
      <c r="Q31" s="23">
        <f>IFERROR(VLOOKUP(E31,XC!B:M,5,FALSE),"")</f>
        <v>0</v>
      </c>
      <c r="R31" s="24" t="str">
        <f>IFERROR(VLOOKUP(E31,'Road-Relay'!Q:AA,11,FALSE),"")</f>
        <v/>
      </c>
      <c r="S31" s="34" t="str">
        <f>IFERROR(VLOOKUP(E31,WGP!AM:AT,6,FALSE),"")</f>
        <v/>
      </c>
      <c r="T31" s="34">
        <f>IFERROR(VLOOKUP(E31,XC!B:M,6,FALSE),"")</f>
        <v>0</v>
      </c>
      <c r="U31" s="23" t="str">
        <f>IFERROR(VLOOKUP(E31,'Road-Relay'!AE:AO,11,FALSE),"")</f>
        <v/>
      </c>
      <c r="V31" s="23" t="str">
        <f>IFERROR(VLOOKUP(E31,WGP!BE:BL,6,FALSE),"")</f>
        <v/>
      </c>
      <c r="W31" s="23">
        <f>IFERROR(VLOOKUP(E31,XC!B:M,7,FALSE),"")</f>
        <v>0</v>
      </c>
      <c r="X31" s="23" t="str">
        <f>IFERROR(VLOOKUP(E31,'Road-Relay'!AS:BC,11,FALSE),"")</f>
        <v/>
      </c>
      <c r="Y31" s="22" t="str">
        <f>IFERROR(VLOOKUP(E31,WGP!BW:CD,6,FALSE),"")</f>
        <v/>
      </c>
      <c r="Z31" s="22">
        <f>IFERROR(VLOOKUP(E31,XC!B:M,8,FALSE),"")</f>
        <v>0</v>
      </c>
      <c r="AA31" s="22">
        <f>IFERROR(VLOOKUP(E31,XC!B:M,9,FALSE),"")</f>
        <v>0</v>
      </c>
      <c r="AB31" s="23" t="str">
        <f>IFERROR(VLOOKUP(E31,'Road-Relay'!BG:BQ,11,FALSE),"")</f>
        <v/>
      </c>
      <c r="AC31" s="23">
        <f>IFERROR(VLOOKUP(E31,XC!B:M,10,FALSE),"")</f>
        <v>0</v>
      </c>
      <c r="AD31" s="23">
        <f>IFERROR(VLOOKUP(E31,XC!B:M,11,FALSE),"")</f>
        <v>0</v>
      </c>
      <c r="AE31" s="23" t="str">
        <f>IFERROR(VLOOKUP(E31,WGP!CO:CV,6,FALSE),"")</f>
        <v/>
      </c>
      <c r="AF31" s="23" t="str">
        <f>IFERROR(VLOOKUP(E31,'Road-Relay'!BU:CE,11,FALSE),"")</f>
        <v/>
      </c>
      <c r="AG31" s="43" t="str">
        <f>IFERROR(VLOOKUP(E31,'Road-Relay'!CI:CS,11,FALSE),"")</f>
        <v/>
      </c>
      <c r="AH31" s="63"/>
      <c r="AI31" s="42">
        <f t="shared" si="6"/>
        <v>20</v>
      </c>
      <c r="AJ31" s="42" t="str">
        <f t="shared" si="7"/>
        <v/>
      </c>
      <c r="AK31" s="42" t="str">
        <f t="shared" si="8"/>
        <v/>
      </c>
      <c r="AL31" s="42" t="str">
        <f t="shared" si="9"/>
        <v/>
      </c>
      <c r="AM31" s="42" t="str">
        <f t="shared" si="10"/>
        <v/>
      </c>
      <c r="AN31" s="42" t="str">
        <f t="shared" si="11"/>
        <v/>
      </c>
      <c r="AO31" s="21">
        <f t="shared" si="12"/>
        <v>20</v>
      </c>
      <c r="AP31" s="21" t="str">
        <f t="shared" si="13"/>
        <v/>
      </c>
      <c r="AQ31" s="21" t="str">
        <f t="shared" si="14"/>
        <v/>
      </c>
      <c r="AR31" s="21" t="str">
        <f t="shared" si="15"/>
        <v/>
      </c>
      <c r="AS31" s="42" t="str">
        <f t="shared" si="16"/>
        <v/>
      </c>
      <c r="AT31" s="42" t="str">
        <f t="shared" si="17"/>
        <v/>
      </c>
      <c r="AU31" s="42" t="str">
        <f t="shared" si="18"/>
        <v/>
      </c>
      <c r="AV31" s="42" t="str">
        <f t="shared" si="19"/>
        <v/>
      </c>
      <c r="AW31" s="42" t="str">
        <f t="shared" si="20"/>
        <v/>
      </c>
      <c r="AX31" s="42" t="str">
        <f t="shared" si="21"/>
        <v/>
      </c>
      <c r="AY31" s="42" t="str">
        <f t="shared" si="22"/>
        <v/>
      </c>
      <c r="AZ31" s="21" t="str">
        <f t="shared" si="23"/>
        <v/>
      </c>
      <c r="BA31" s="21" t="str">
        <f t="shared" si="24"/>
        <v/>
      </c>
      <c r="BB31" s="21" t="str">
        <f t="shared" si="25"/>
        <v/>
      </c>
      <c r="BC31" s="21" t="str">
        <f t="shared" si="26"/>
        <v>Y</v>
      </c>
      <c r="BD31" s="21" t="str">
        <f t="shared" si="27"/>
        <v>N</v>
      </c>
      <c r="BE31" s="21" t="str">
        <f t="shared" si="28"/>
        <v>N</v>
      </c>
      <c r="BF31" s="21" t="str">
        <f t="shared" si="29"/>
        <v>Y</v>
      </c>
      <c r="BG31" s="21">
        <f t="shared" si="30"/>
        <v>2</v>
      </c>
      <c r="BH31" s="21"/>
    </row>
    <row r="32" spans="1:60" x14ac:dyDescent="0.25">
      <c r="A32" s="3"/>
      <c r="B32" s="22">
        <v>52</v>
      </c>
      <c r="C32" s="22">
        <f t="shared" si="0"/>
        <v>29</v>
      </c>
      <c r="D32" s="22">
        <v>23</v>
      </c>
      <c r="E32" s="133" t="s">
        <v>140</v>
      </c>
      <c r="F32" s="66">
        <f t="shared" si="1"/>
        <v>30</v>
      </c>
      <c r="G32" s="42">
        <f t="shared" si="2"/>
        <v>30</v>
      </c>
      <c r="H32" s="25">
        <f t="shared" si="3"/>
        <v>0</v>
      </c>
      <c r="I32" s="43">
        <f t="shared" si="4"/>
        <v>0</v>
      </c>
      <c r="J32" s="43" t="str">
        <f t="shared" si="5"/>
        <v>N</v>
      </c>
      <c r="K32" s="23" t="str">
        <f>IFERROR(VLOOKUP(E32,XC!B:M,2,FALSE),"")</f>
        <v/>
      </c>
      <c r="L32" s="23" t="str">
        <f>IFERROR(VLOOKUP(E32,XC!B:M,3,FALSE),"")</f>
        <v/>
      </c>
      <c r="M32" s="23">
        <f>IFERROR(VLOOKUP(E32,WGP!C:J,6,FALSE),"")</f>
        <v>30</v>
      </c>
      <c r="N32" s="23" t="str">
        <f>IFERROR(VLOOKUP(E32,XC!B:M,4,FALSE),"")</f>
        <v/>
      </c>
      <c r="O32" s="23" t="str">
        <f>IFERROR(VLOOKUP(E32,WGP!U:AB,6,FALSE),"")</f>
        <v/>
      </c>
      <c r="P32" s="22" t="str">
        <f>IFERROR(VLOOKUP(E32,'Road-Relay'!C:M,11,FALSE),"")</f>
        <v/>
      </c>
      <c r="Q32" s="23" t="str">
        <f>IFERROR(VLOOKUP(E32,XC!B:M,5,FALSE),"")</f>
        <v/>
      </c>
      <c r="R32" s="24" t="str">
        <f>IFERROR(VLOOKUP(E32,'Road-Relay'!Q:AA,11,FALSE),"")</f>
        <v/>
      </c>
      <c r="S32" s="34" t="str">
        <f>IFERROR(VLOOKUP(E32,WGP!AM:AT,6,FALSE),"")</f>
        <v/>
      </c>
      <c r="T32" s="34" t="str">
        <f>IFERROR(VLOOKUP(E32,XC!B:M,6,FALSE),"")</f>
        <v/>
      </c>
      <c r="U32" s="23" t="str">
        <f>IFERROR(VLOOKUP(E32,'Road-Relay'!AE:AO,11,FALSE),"")</f>
        <v/>
      </c>
      <c r="V32" s="23" t="str">
        <f>IFERROR(VLOOKUP(E32,WGP!BE:BL,6,FALSE),"")</f>
        <v/>
      </c>
      <c r="W32" s="23" t="str">
        <f>IFERROR(VLOOKUP(E32,XC!B:M,7,FALSE),"")</f>
        <v/>
      </c>
      <c r="X32" s="23" t="str">
        <f>IFERROR(VLOOKUP(E32,'Road-Relay'!AS:BC,11,FALSE),"")</f>
        <v/>
      </c>
      <c r="Y32" s="22" t="str">
        <f>IFERROR(VLOOKUP(E32,WGP!BW:CD,6,FALSE),"")</f>
        <v/>
      </c>
      <c r="Z32" s="22" t="str">
        <f>IFERROR(VLOOKUP(E32,XC!B:M,8,FALSE),"")</f>
        <v/>
      </c>
      <c r="AA32" s="22" t="str">
        <f>IFERROR(VLOOKUP(E32,XC!B:M,9,FALSE),"")</f>
        <v/>
      </c>
      <c r="AB32" s="23" t="str">
        <f>IFERROR(VLOOKUP(E32,'Road-Relay'!BG:BQ,11,FALSE),"")</f>
        <v/>
      </c>
      <c r="AC32" s="23" t="str">
        <f>IFERROR(VLOOKUP(E32,XC!B:M,10,FALSE),"")</f>
        <v/>
      </c>
      <c r="AD32" s="23" t="str">
        <f>IFERROR(VLOOKUP(E32,XC!B:M,11,FALSE),"")</f>
        <v/>
      </c>
      <c r="AE32" s="23" t="str">
        <f>IFERROR(VLOOKUP(E32,WGP!CO:CV,6,FALSE),"")</f>
        <v/>
      </c>
      <c r="AF32" s="23" t="str">
        <f>IFERROR(VLOOKUP(E32,'Road-Relay'!BU:CE,11,FALSE),"")</f>
        <v/>
      </c>
      <c r="AG32" s="43" t="str">
        <f>IFERROR(VLOOKUP(E32,'Road-Relay'!CI:CS,11,FALSE),"")</f>
        <v/>
      </c>
      <c r="AH32" s="63"/>
      <c r="AI32" s="42">
        <f t="shared" si="6"/>
        <v>30</v>
      </c>
      <c r="AJ32" s="42" t="str">
        <f t="shared" si="7"/>
        <v/>
      </c>
      <c r="AK32" s="42" t="str">
        <f t="shared" si="8"/>
        <v/>
      </c>
      <c r="AL32" s="42" t="str">
        <f t="shared" si="9"/>
        <v/>
      </c>
      <c r="AM32" s="42" t="str">
        <f t="shared" si="10"/>
        <v/>
      </c>
      <c r="AN32" s="42" t="str">
        <f t="shared" si="11"/>
        <v/>
      </c>
      <c r="AO32" s="21">
        <f t="shared" si="12"/>
        <v>30</v>
      </c>
      <c r="AP32" s="21" t="str">
        <f t="shared" si="13"/>
        <v/>
      </c>
      <c r="AQ32" s="21" t="str">
        <f t="shared" si="14"/>
        <v/>
      </c>
      <c r="AR32" s="21" t="str">
        <f t="shared" si="15"/>
        <v/>
      </c>
      <c r="AS32" s="42" t="str">
        <f t="shared" si="16"/>
        <v/>
      </c>
      <c r="AT32" s="42" t="str">
        <f t="shared" si="17"/>
        <v/>
      </c>
      <c r="AU32" s="42" t="str">
        <f t="shared" si="18"/>
        <v/>
      </c>
      <c r="AV32" s="42" t="str">
        <f t="shared" si="19"/>
        <v/>
      </c>
      <c r="AW32" s="42" t="str">
        <f t="shared" si="20"/>
        <v/>
      </c>
      <c r="AX32" s="42" t="str">
        <f t="shared" si="21"/>
        <v/>
      </c>
      <c r="AY32" s="42" t="str">
        <f t="shared" si="22"/>
        <v/>
      </c>
      <c r="AZ32" s="21" t="str">
        <f t="shared" si="23"/>
        <v/>
      </c>
      <c r="BA32" s="21" t="str">
        <f t="shared" si="24"/>
        <v/>
      </c>
      <c r="BB32" s="21" t="str">
        <f t="shared" si="25"/>
        <v/>
      </c>
      <c r="BC32" s="21" t="str">
        <f t="shared" si="26"/>
        <v>Y</v>
      </c>
      <c r="BD32" s="21" t="str">
        <f t="shared" si="27"/>
        <v>N</v>
      </c>
      <c r="BE32" s="21" t="str">
        <f t="shared" si="28"/>
        <v>N</v>
      </c>
      <c r="BF32" s="21" t="str">
        <f t="shared" si="29"/>
        <v>N</v>
      </c>
      <c r="BG32" s="21">
        <f t="shared" si="30"/>
        <v>1</v>
      </c>
      <c r="BH32" s="21"/>
    </row>
    <row r="33" spans="1:60" x14ac:dyDescent="0.25">
      <c r="A33" s="3"/>
      <c r="B33" s="22">
        <v>52</v>
      </c>
      <c r="C33" s="22">
        <f t="shared" si="0"/>
        <v>25</v>
      </c>
      <c r="D33" s="22">
        <v>27</v>
      </c>
      <c r="E33" s="133" t="s">
        <v>86</v>
      </c>
      <c r="F33" s="66">
        <f t="shared" si="1"/>
        <v>29</v>
      </c>
      <c r="G33" s="42">
        <f t="shared" si="2"/>
        <v>29</v>
      </c>
      <c r="H33" s="25">
        <f t="shared" si="3"/>
        <v>0</v>
      </c>
      <c r="I33" s="43">
        <f t="shared" si="4"/>
        <v>0</v>
      </c>
      <c r="J33" s="43" t="str">
        <f t="shared" si="5"/>
        <v>N</v>
      </c>
      <c r="K33" s="23" t="str">
        <f>IFERROR(VLOOKUP(E33,XC!B:M,2,FALSE),"")</f>
        <v/>
      </c>
      <c r="L33" s="23" t="str">
        <f>IFERROR(VLOOKUP(E33,XC!B:M,3,FALSE),"")</f>
        <v/>
      </c>
      <c r="M33" s="23">
        <f>IFERROR(VLOOKUP(E33,WGP!C:J,6,FALSE),"")</f>
        <v>29</v>
      </c>
      <c r="N33" s="23" t="str">
        <f>IFERROR(VLOOKUP(E33,XC!B:M,4,FALSE),"")</f>
        <v/>
      </c>
      <c r="O33" s="23" t="str">
        <f>IFERROR(VLOOKUP(E33,WGP!U:AB,6,FALSE),"")</f>
        <v/>
      </c>
      <c r="P33" s="22" t="str">
        <f>IFERROR(VLOOKUP(E33,'Road-Relay'!C:M,11,FALSE),"")</f>
        <v/>
      </c>
      <c r="Q33" s="23" t="str">
        <f>IFERROR(VLOOKUP(E33,XC!B:M,5,FALSE),"")</f>
        <v/>
      </c>
      <c r="R33" s="24" t="str">
        <f>IFERROR(VLOOKUP(E33,'Road-Relay'!Q:AA,11,FALSE),"")</f>
        <v/>
      </c>
      <c r="S33" s="34" t="str">
        <f>IFERROR(VLOOKUP(E33,WGP!AM:AT,6,FALSE),"")</f>
        <v/>
      </c>
      <c r="T33" s="34" t="str">
        <f>IFERROR(VLOOKUP(E33,XC!B:M,6,FALSE),"")</f>
        <v/>
      </c>
      <c r="U33" s="23" t="str">
        <f>IFERROR(VLOOKUP(E33,'Road-Relay'!AE:AO,11,FALSE),"")</f>
        <v/>
      </c>
      <c r="V33" s="23" t="str">
        <f>IFERROR(VLOOKUP(E33,WGP!BE:BL,6,FALSE),"")</f>
        <v/>
      </c>
      <c r="W33" s="23" t="str">
        <f>IFERROR(VLOOKUP(E33,XC!B:M,7,FALSE),"")</f>
        <v/>
      </c>
      <c r="X33" s="23" t="str">
        <f>IFERROR(VLOOKUP(E33,'Road-Relay'!AS:BC,11,FALSE),"")</f>
        <v/>
      </c>
      <c r="Y33" s="22" t="str">
        <f>IFERROR(VLOOKUP(E33,WGP!BW:CD,6,FALSE),"")</f>
        <v/>
      </c>
      <c r="Z33" s="22" t="str">
        <f>IFERROR(VLOOKUP(E33,XC!B:M,8,FALSE),"")</f>
        <v/>
      </c>
      <c r="AA33" s="22" t="str">
        <f>IFERROR(VLOOKUP(E33,XC!B:M,9,FALSE),"")</f>
        <v/>
      </c>
      <c r="AB33" s="23" t="str">
        <f>IFERROR(VLOOKUP(E33,'Road-Relay'!BG:BQ,11,FALSE),"")</f>
        <v/>
      </c>
      <c r="AC33" s="23" t="str">
        <f>IFERROR(VLOOKUP(E33,XC!B:M,10,FALSE),"")</f>
        <v/>
      </c>
      <c r="AD33" s="23" t="str">
        <f>IFERROR(VLOOKUP(E33,XC!B:M,11,FALSE),"")</f>
        <v/>
      </c>
      <c r="AE33" s="23" t="str">
        <f>IFERROR(VLOOKUP(E33,WGP!CO:CV,6,FALSE),"")</f>
        <v/>
      </c>
      <c r="AF33" s="23" t="str">
        <f>IFERROR(VLOOKUP(E33,'Road-Relay'!BU:CE,11,FALSE),"")</f>
        <v/>
      </c>
      <c r="AG33" s="43" t="str">
        <f>IFERROR(VLOOKUP(E33,'Road-Relay'!CI:CS,11,FALSE),"")</f>
        <v/>
      </c>
      <c r="AH33" s="63"/>
      <c r="AI33" s="42">
        <f t="shared" si="6"/>
        <v>29</v>
      </c>
      <c r="AJ33" s="42" t="str">
        <f t="shared" si="7"/>
        <v/>
      </c>
      <c r="AK33" s="42" t="str">
        <f t="shared" si="8"/>
        <v/>
      </c>
      <c r="AL33" s="42" t="str">
        <f t="shared" si="9"/>
        <v/>
      </c>
      <c r="AM33" s="42" t="str">
        <f t="shared" si="10"/>
        <v/>
      </c>
      <c r="AN33" s="42" t="str">
        <f t="shared" si="11"/>
        <v/>
      </c>
      <c r="AO33" s="21">
        <f t="shared" si="12"/>
        <v>29</v>
      </c>
      <c r="AP33" s="21" t="str">
        <f t="shared" si="13"/>
        <v/>
      </c>
      <c r="AQ33" s="21" t="str">
        <f t="shared" si="14"/>
        <v/>
      </c>
      <c r="AR33" s="21" t="str">
        <f t="shared" si="15"/>
        <v/>
      </c>
      <c r="AS33" s="42" t="str">
        <f t="shared" si="16"/>
        <v/>
      </c>
      <c r="AT33" s="42" t="str">
        <f t="shared" si="17"/>
        <v/>
      </c>
      <c r="AU33" s="42" t="str">
        <f t="shared" si="18"/>
        <v/>
      </c>
      <c r="AV33" s="42" t="str">
        <f t="shared" si="19"/>
        <v/>
      </c>
      <c r="AW33" s="42" t="str">
        <f t="shared" si="20"/>
        <v/>
      </c>
      <c r="AX33" s="42" t="str">
        <f t="shared" si="21"/>
        <v/>
      </c>
      <c r="AY33" s="42" t="str">
        <f t="shared" si="22"/>
        <v/>
      </c>
      <c r="AZ33" s="21" t="str">
        <f t="shared" si="23"/>
        <v/>
      </c>
      <c r="BA33" s="21" t="str">
        <f t="shared" si="24"/>
        <v/>
      </c>
      <c r="BB33" s="21" t="str">
        <f t="shared" si="25"/>
        <v/>
      </c>
      <c r="BC33" s="21" t="str">
        <f t="shared" si="26"/>
        <v>Y</v>
      </c>
      <c r="BD33" s="21" t="str">
        <f t="shared" si="27"/>
        <v>N</v>
      </c>
      <c r="BE33" s="21" t="str">
        <f t="shared" si="28"/>
        <v>N</v>
      </c>
      <c r="BF33" s="21" t="str">
        <f t="shared" si="29"/>
        <v>N</v>
      </c>
      <c r="BG33" s="21">
        <f t="shared" si="30"/>
        <v>1</v>
      </c>
      <c r="BH33" s="21"/>
    </row>
    <row r="34" spans="1:60" x14ac:dyDescent="0.25">
      <c r="A34" s="3"/>
      <c r="B34" s="22">
        <v>15</v>
      </c>
      <c r="C34" s="22">
        <f t="shared" si="0"/>
        <v>-13</v>
      </c>
      <c r="D34" s="22">
        <v>28</v>
      </c>
      <c r="E34" s="133" t="s">
        <v>81</v>
      </c>
      <c r="F34" s="66">
        <f t="shared" si="1"/>
        <v>28</v>
      </c>
      <c r="G34" s="42">
        <f t="shared" si="2"/>
        <v>23</v>
      </c>
      <c r="H34" s="25">
        <f t="shared" si="3"/>
        <v>0</v>
      </c>
      <c r="I34" s="43">
        <f t="shared" si="4"/>
        <v>5</v>
      </c>
      <c r="J34" s="43" t="str">
        <f t="shared" si="5"/>
        <v>N</v>
      </c>
      <c r="K34" s="23">
        <f>IFERROR(VLOOKUP(E34,XC!B:M,2,FALSE),"")</f>
        <v>0</v>
      </c>
      <c r="L34" s="23">
        <f>IFERROR(VLOOKUP(E34,XC!B:M,3,FALSE),"")</f>
        <v>5</v>
      </c>
      <c r="M34" s="23">
        <f>IFERROR(VLOOKUP(E34,WGP!C:J,6,FALSE),"")</f>
        <v>23</v>
      </c>
      <c r="N34" s="23">
        <f>IFERROR(VLOOKUP(E34,XC!B:M,4,FALSE),"")</f>
        <v>0</v>
      </c>
      <c r="O34" s="23" t="str">
        <f>IFERROR(VLOOKUP(E34,WGP!U:AB,6,FALSE),"")</f>
        <v/>
      </c>
      <c r="P34" s="22" t="str">
        <f>IFERROR(VLOOKUP(E34,'Road-Relay'!C:M,11,FALSE),"")</f>
        <v/>
      </c>
      <c r="Q34" s="23">
        <f>IFERROR(VLOOKUP(E34,XC!B:M,5,FALSE),"")</f>
        <v>0</v>
      </c>
      <c r="R34" s="24" t="str">
        <f>IFERROR(VLOOKUP(E34,'Road-Relay'!Q:AA,11,FALSE),"")</f>
        <v/>
      </c>
      <c r="S34" s="34" t="str">
        <f>IFERROR(VLOOKUP(E34,WGP!AM:AT,6,FALSE),"")</f>
        <v/>
      </c>
      <c r="T34" s="34">
        <f>IFERROR(VLOOKUP(E34,XC!B:M,6,FALSE),"")</f>
        <v>0</v>
      </c>
      <c r="U34" s="23" t="str">
        <f>IFERROR(VLOOKUP(E34,'Road-Relay'!AE:AO,11,FALSE),"")</f>
        <v/>
      </c>
      <c r="V34" s="23" t="str">
        <f>IFERROR(VLOOKUP(E34,WGP!BE:BL,6,FALSE),"")</f>
        <v/>
      </c>
      <c r="W34" s="23">
        <f>IFERROR(VLOOKUP(E34,XC!B:M,7,FALSE),"")</f>
        <v>0</v>
      </c>
      <c r="X34" s="23" t="str">
        <f>IFERROR(VLOOKUP(E34,'Road-Relay'!AS:BC,11,FALSE),"")</f>
        <v/>
      </c>
      <c r="Y34" s="22" t="str">
        <f>IFERROR(VLOOKUP(E34,WGP!BW:CD,6,FALSE),"")</f>
        <v/>
      </c>
      <c r="Z34" s="22">
        <f>IFERROR(VLOOKUP(E34,XC!B:M,8,FALSE),"")</f>
        <v>0</v>
      </c>
      <c r="AA34" s="22">
        <f>IFERROR(VLOOKUP(E34,XC!B:M,9,FALSE),"")</f>
        <v>0</v>
      </c>
      <c r="AB34" s="23" t="str">
        <f>IFERROR(VLOOKUP(E34,'Road-Relay'!BG:BQ,11,FALSE),"")</f>
        <v/>
      </c>
      <c r="AC34" s="23">
        <f>IFERROR(VLOOKUP(E34,XC!B:M,10,FALSE),"")</f>
        <v>0</v>
      </c>
      <c r="AD34" s="23">
        <f>IFERROR(VLOOKUP(E34,XC!B:M,11,FALSE),"")</f>
        <v>0</v>
      </c>
      <c r="AE34" s="23" t="str">
        <f>IFERROR(VLOOKUP(E34,WGP!CO:CV,6,FALSE),"")</f>
        <v/>
      </c>
      <c r="AF34" s="23" t="str">
        <f>IFERROR(VLOOKUP(E34,'Road-Relay'!BU:CE,11,FALSE),"")</f>
        <v/>
      </c>
      <c r="AG34" s="43" t="str">
        <f>IFERROR(VLOOKUP(E34,'Road-Relay'!CI:CS,11,FALSE),"")</f>
        <v/>
      </c>
      <c r="AH34" s="63"/>
      <c r="AI34" s="42">
        <f t="shared" si="6"/>
        <v>23</v>
      </c>
      <c r="AJ34" s="42" t="str">
        <f t="shared" si="7"/>
        <v/>
      </c>
      <c r="AK34" s="42" t="str">
        <f t="shared" si="8"/>
        <v/>
      </c>
      <c r="AL34" s="42" t="str">
        <f t="shared" si="9"/>
        <v/>
      </c>
      <c r="AM34" s="42" t="str">
        <f t="shared" si="10"/>
        <v/>
      </c>
      <c r="AN34" s="42" t="str">
        <f t="shared" si="11"/>
        <v/>
      </c>
      <c r="AO34" s="21">
        <f t="shared" si="12"/>
        <v>23</v>
      </c>
      <c r="AP34" s="21" t="str">
        <f t="shared" si="13"/>
        <v/>
      </c>
      <c r="AQ34" s="21" t="str">
        <f t="shared" si="14"/>
        <v/>
      </c>
      <c r="AR34" s="21" t="str">
        <f t="shared" si="15"/>
        <v/>
      </c>
      <c r="AS34" s="42" t="str">
        <f t="shared" si="16"/>
        <v/>
      </c>
      <c r="AT34" s="42" t="str">
        <f t="shared" si="17"/>
        <v/>
      </c>
      <c r="AU34" s="42" t="str">
        <f t="shared" si="18"/>
        <v/>
      </c>
      <c r="AV34" s="42" t="str">
        <f t="shared" si="19"/>
        <v/>
      </c>
      <c r="AW34" s="42" t="str">
        <f t="shared" si="20"/>
        <v/>
      </c>
      <c r="AX34" s="42" t="str">
        <f t="shared" si="21"/>
        <v/>
      </c>
      <c r="AY34" s="42" t="str">
        <f t="shared" si="22"/>
        <v/>
      </c>
      <c r="AZ34" s="21" t="str">
        <f t="shared" si="23"/>
        <v/>
      </c>
      <c r="BA34" s="21" t="str">
        <f t="shared" si="24"/>
        <v/>
      </c>
      <c r="BB34" s="21" t="str">
        <f t="shared" si="25"/>
        <v/>
      </c>
      <c r="BC34" s="21" t="str">
        <f t="shared" si="26"/>
        <v>Y</v>
      </c>
      <c r="BD34" s="21" t="str">
        <f t="shared" si="27"/>
        <v>N</v>
      </c>
      <c r="BE34" s="21" t="str">
        <f t="shared" si="28"/>
        <v>N</v>
      </c>
      <c r="BF34" s="21" t="str">
        <f t="shared" si="29"/>
        <v>Y</v>
      </c>
      <c r="BG34" s="21">
        <f t="shared" si="30"/>
        <v>2</v>
      </c>
      <c r="BH34" s="21"/>
    </row>
    <row r="35" spans="1:60" x14ac:dyDescent="0.25">
      <c r="A35" s="3"/>
      <c r="B35" s="22">
        <v>15</v>
      </c>
      <c r="C35" s="22">
        <f t="shared" si="0"/>
        <v>-14</v>
      </c>
      <c r="D35" s="22">
        <v>29</v>
      </c>
      <c r="E35" s="133" t="s">
        <v>79</v>
      </c>
      <c r="F35" s="66">
        <f t="shared" si="1"/>
        <v>27</v>
      </c>
      <c r="G35" s="42">
        <f t="shared" si="2"/>
        <v>22</v>
      </c>
      <c r="H35" s="25">
        <f t="shared" si="3"/>
        <v>0</v>
      </c>
      <c r="I35" s="43">
        <f t="shared" si="4"/>
        <v>5</v>
      </c>
      <c r="J35" s="43" t="str">
        <f t="shared" si="5"/>
        <v>N</v>
      </c>
      <c r="K35" s="23">
        <f>IFERROR(VLOOKUP(E35,XC!B:M,2,FALSE),"")</f>
        <v>5</v>
      </c>
      <c r="L35" s="23">
        <f>IFERROR(VLOOKUP(E35,XC!B:M,3,FALSE),"")</f>
        <v>0</v>
      </c>
      <c r="M35" s="23">
        <f>IFERROR(VLOOKUP(E35,WGP!C:J,6,FALSE),"")</f>
        <v>22</v>
      </c>
      <c r="N35" s="23">
        <f>IFERROR(VLOOKUP(E35,XC!B:M,4,FALSE),"")</f>
        <v>0</v>
      </c>
      <c r="O35" s="23" t="str">
        <f>IFERROR(VLOOKUP(E35,WGP!U:AB,6,FALSE),"")</f>
        <v/>
      </c>
      <c r="P35" s="22" t="str">
        <f>IFERROR(VLOOKUP(E35,'Road-Relay'!C:M,11,FALSE),"")</f>
        <v/>
      </c>
      <c r="Q35" s="23">
        <f>IFERROR(VLOOKUP(E35,XC!B:M,5,FALSE),"")</f>
        <v>0</v>
      </c>
      <c r="R35" s="24" t="str">
        <f>IFERROR(VLOOKUP(E35,'Road-Relay'!Q:AA,11,FALSE),"")</f>
        <v/>
      </c>
      <c r="S35" s="34" t="str">
        <f>IFERROR(VLOOKUP(E35,WGP!AM:AT,6,FALSE),"")</f>
        <v/>
      </c>
      <c r="T35" s="34">
        <f>IFERROR(VLOOKUP(E35,XC!B:M,6,FALSE),"")</f>
        <v>0</v>
      </c>
      <c r="U35" s="23" t="str">
        <f>IFERROR(VLOOKUP(E35,'Road-Relay'!AE:AO,11,FALSE),"")</f>
        <v/>
      </c>
      <c r="V35" s="23" t="str">
        <f>IFERROR(VLOOKUP(E35,WGP!BE:BL,6,FALSE),"")</f>
        <v/>
      </c>
      <c r="W35" s="23">
        <f>IFERROR(VLOOKUP(E35,XC!B:M,7,FALSE),"")</f>
        <v>0</v>
      </c>
      <c r="X35" s="23" t="str">
        <f>IFERROR(VLOOKUP(E35,'Road-Relay'!AS:BC,11,FALSE),"")</f>
        <v/>
      </c>
      <c r="Y35" s="22" t="str">
        <f>IFERROR(VLOOKUP(E35,WGP!BW:CD,6,FALSE),"")</f>
        <v/>
      </c>
      <c r="Z35" s="22">
        <f>IFERROR(VLOOKUP(E35,XC!B:M,8,FALSE),"")</f>
        <v>0</v>
      </c>
      <c r="AA35" s="22">
        <f>IFERROR(VLOOKUP(E35,XC!B:M,9,FALSE),"")</f>
        <v>0</v>
      </c>
      <c r="AB35" s="23" t="str">
        <f>IFERROR(VLOOKUP(E35,'Road-Relay'!BG:BQ,11,FALSE),"")</f>
        <v/>
      </c>
      <c r="AC35" s="23">
        <f>IFERROR(VLOOKUP(E35,XC!B:M,10,FALSE),"")</f>
        <v>0</v>
      </c>
      <c r="AD35" s="23">
        <f>IFERROR(VLOOKUP(E35,XC!B:M,11,FALSE),"")</f>
        <v>0</v>
      </c>
      <c r="AE35" s="23" t="str">
        <f>IFERROR(VLOOKUP(E35,WGP!CO:CV,6,FALSE),"")</f>
        <v/>
      </c>
      <c r="AF35" s="23" t="str">
        <f>IFERROR(VLOOKUP(E35,'Road-Relay'!BU:CE,11,FALSE),"")</f>
        <v/>
      </c>
      <c r="AG35" s="43" t="str">
        <f>IFERROR(VLOOKUP(E35,'Road-Relay'!CI:CS,11,FALSE),"")</f>
        <v/>
      </c>
      <c r="AH35" s="63"/>
      <c r="AI35" s="42">
        <f t="shared" si="6"/>
        <v>22</v>
      </c>
      <c r="AJ35" s="42" t="str">
        <f t="shared" si="7"/>
        <v/>
      </c>
      <c r="AK35" s="42" t="str">
        <f t="shared" si="8"/>
        <v/>
      </c>
      <c r="AL35" s="42" t="str">
        <f t="shared" si="9"/>
        <v/>
      </c>
      <c r="AM35" s="42" t="str">
        <f t="shared" si="10"/>
        <v/>
      </c>
      <c r="AN35" s="42" t="str">
        <f t="shared" si="11"/>
        <v/>
      </c>
      <c r="AO35" s="21">
        <f t="shared" si="12"/>
        <v>22</v>
      </c>
      <c r="AP35" s="21" t="str">
        <f t="shared" si="13"/>
        <v/>
      </c>
      <c r="AQ35" s="21" t="str">
        <f t="shared" si="14"/>
        <v/>
      </c>
      <c r="AR35" s="21" t="str">
        <f t="shared" si="15"/>
        <v/>
      </c>
      <c r="AS35" s="42" t="str">
        <f t="shared" si="16"/>
        <v/>
      </c>
      <c r="AT35" s="42" t="str">
        <f t="shared" si="17"/>
        <v/>
      </c>
      <c r="AU35" s="42" t="str">
        <f t="shared" si="18"/>
        <v/>
      </c>
      <c r="AV35" s="42" t="str">
        <f t="shared" si="19"/>
        <v/>
      </c>
      <c r="AW35" s="42" t="str">
        <f t="shared" si="20"/>
        <v/>
      </c>
      <c r="AX35" s="42" t="str">
        <f t="shared" si="21"/>
        <v/>
      </c>
      <c r="AY35" s="42" t="str">
        <f t="shared" si="22"/>
        <v/>
      </c>
      <c r="AZ35" s="21" t="str">
        <f t="shared" si="23"/>
        <v/>
      </c>
      <c r="BA35" s="21" t="str">
        <f t="shared" si="24"/>
        <v/>
      </c>
      <c r="BB35" s="21" t="str">
        <f t="shared" si="25"/>
        <v/>
      </c>
      <c r="BC35" s="21" t="str">
        <f t="shared" si="26"/>
        <v>Y</v>
      </c>
      <c r="BD35" s="21" t="str">
        <f t="shared" si="27"/>
        <v>N</v>
      </c>
      <c r="BE35" s="21" t="str">
        <f t="shared" si="28"/>
        <v>N</v>
      </c>
      <c r="BF35" s="21" t="str">
        <f t="shared" si="29"/>
        <v>Y</v>
      </c>
      <c r="BG35" s="21">
        <f t="shared" si="30"/>
        <v>2</v>
      </c>
      <c r="BH35" s="21"/>
    </row>
    <row r="36" spans="1:60" x14ac:dyDescent="0.25">
      <c r="A36" s="3"/>
      <c r="B36" s="22">
        <v>1</v>
      </c>
      <c r="C36" s="22">
        <f t="shared" si="0"/>
        <v>-29</v>
      </c>
      <c r="D36" s="22">
        <v>30</v>
      </c>
      <c r="E36" s="133" t="s">
        <v>130</v>
      </c>
      <c r="F36" s="66">
        <f t="shared" si="1"/>
        <v>26</v>
      </c>
      <c r="G36" s="42">
        <f t="shared" si="2"/>
        <v>0</v>
      </c>
      <c r="H36" s="25">
        <f t="shared" si="3"/>
        <v>26</v>
      </c>
      <c r="I36" s="43">
        <f t="shared" si="4"/>
        <v>0</v>
      </c>
      <c r="J36" s="43" t="str">
        <f t="shared" si="5"/>
        <v>N</v>
      </c>
      <c r="K36" s="23" t="str">
        <f>IFERROR(VLOOKUP(E36,XC!B:M,2,FALSE),"")</f>
        <v/>
      </c>
      <c r="L36" s="23" t="str">
        <f>IFERROR(VLOOKUP(E36,XC!B:M,3,FALSE),"")</f>
        <v/>
      </c>
      <c r="M36" s="23" t="str">
        <f>IFERROR(VLOOKUP(E36,WGP!C:J,6,FALSE),"")</f>
        <v/>
      </c>
      <c r="N36" s="23" t="str">
        <f>IFERROR(VLOOKUP(E36,XC!B:M,4,FALSE),"")</f>
        <v/>
      </c>
      <c r="O36" s="23" t="str">
        <f>IFERROR(VLOOKUP(E36,WGP!U:AB,6,FALSE),"")</f>
        <v/>
      </c>
      <c r="P36" s="22" t="str">
        <f>IFERROR(VLOOKUP(E36,'Road-Relay'!C:M,11,FALSE),"")</f>
        <v/>
      </c>
      <c r="Q36" s="23" t="str">
        <f>IFERROR(VLOOKUP(E36,XC!B:M,5,FALSE),"")</f>
        <v/>
      </c>
      <c r="R36" s="24" t="str">
        <f>IFERROR(VLOOKUP(E36,'Road-Relay'!Q:AA,11,FALSE),"")</f>
        <v/>
      </c>
      <c r="S36" s="34" t="str">
        <f>IFERROR(VLOOKUP(E36,WGP!AM:AT,6,FALSE),"")</f>
        <v/>
      </c>
      <c r="T36" s="34" t="str">
        <f>IFERROR(VLOOKUP(E36,XC!B:M,6,FALSE),"")</f>
        <v/>
      </c>
      <c r="U36" s="23" t="str">
        <f>IFERROR(VLOOKUP(E36,'Road-Relay'!AE:AO,11,FALSE),"")</f>
        <v/>
      </c>
      <c r="V36" s="23" t="str">
        <f>IFERROR(VLOOKUP(E36,WGP!BE:BL,6,FALSE),"")</f>
        <v/>
      </c>
      <c r="W36" s="23" t="str">
        <f>IFERROR(VLOOKUP(E36,XC!B:M,7,FALSE),"")</f>
        <v/>
      </c>
      <c r="X36" s="23" t="str">
        <f>IFERROR(VLOOKUP(E36,'Road-Relay'!AS:BC,11,FALSE),"")</f>
        <v/>
      </c>
      <c r="Y36" s="22" t="str">
        <f>IFERROR(VLOOKUP(E36,WGP!BW:CD,6,FALSE),"")</f>
        <v/>
      </c>
      <c r="Z36" s="22" t="str">
        <f>IFERROR(VLOOKUP(E36,XC!B:M,8,FALSE),"")</f>
        <v/>
      </c>
      <c r="AA36" s="22" t="str">
        <f>IFERROR(VLOOKUP(E36,XC!B:M,9,FALSE),"")</f>
        <v/>
      </c>
      <c r="AB36" s="23" t="str">
        <f>IFERROR(VLOOKUP(E36,'Road-Relay'!BG:BQ,11,FALSE),"")</f>
        <v/>
      </c>
      <c r="AC36" s="23" t="str">
        <f>IFERROR(VLOOKUP(E36,XC!B:M,10,FALSE),"")</f>
        <v/>
      </c>
      <c r="AD36" s="23" t="str">
        <f>IFERROR(VLOOKUP(E36,XC!B:M,11,FALSE),"")</f>
        <v/>
      </c>
      <c r="AE36" s="23" t="str">
        <f>IFERROR(VLOOKUP(E36,WGP!CO:CV,6,FALSE),"")</f>
        <v/>
      </c>
      <c r="AF36" s="23" t="str">
        <f>IFERROR(VLOOKUP(E36,'Road-Relay'!BU:CE,11,FALSE),"")</f>
        <v/>
      </c>
      <c r="AG36" s="43">
        <f>IFERROR(VLOOKUP(E36,'Road-Relay'!CI:CS,11,FALSE),"")</f>
        <v>26</v>
      </c>
      <c r="AH36" s="63"/>
      <c r="AI36" s="42" t="str">
        <f t="shared" si="6"/>
        <v/>
      </c>
      <c r="AJ36" s="42" t="str">
        <f t="shared" si="7"/>
        <v/>
      </c>
      <c r="AK36" s="42" t="str">
        <f t="shared" si="8"/>
        <v/>
      </c>
      <c r="AL36" s="42" t="str">
        <f t="shared" si="9"/>
        <v/>
      </c>
      <c r="AM36" s="42" t="str">
        <f t="shared" si="10"/>
        <v/>
      </c>
      <c r="AN36" s="42" t="str">
        <f t="shared" si="11"/>
        <v/>
      </c>
      <c r="AO36" s="21" t="str">
        <f t="shared" si="12"/>
        <v/>
      </c>
      <c r="AP36" s="21" t="str">
        <f t="shared" si="13"/>
        <v/>
      </c>
      <c r="AQ36" s="21" t="str">
        <f t="shared" si="14"/>
        <v/>
      </c>
      <c r="AR36" s="21" t="str">
        <f t="shared" si="15"/>
        <v/>
      </c>
      <c r="AS36" s="42" t="str">
        <f t="shared" si="16"/>
        <v/>
      </c>
      <c r="AT36" s="42" t="str">
        <f t="shared" si="17"/>
        <v/>
      </c>
      <c r="AU36" s="42" t="str">
        <f t="shared" si="18"/>
        <v/>
      </c>
      <c r="AV36" s="42" t="str">
        <f t="shared" si="19"/>
        <v/>
      </c>
      <c r="AW36" s="42" t="str">
        <f t="shared" si="20"/>
        <v/>
      </c>
      <c r="AX36" s="42" t="str">
        <f t="shared" si="21"/>
        <v/>
      </c>
      <c r="AY36" s="42">
        <f t="shared" si="22"/>
        <v>26</v>
      </c>
      <c r="AZ36" s="21">
        <f t="shared" si="23"/>
        <v>26</v>
      </c>
      <c r="BA36" s="21" t="str">
        <f t="shared" si="24"/>
        <v/>
      </c>
      <c r="BB36" s="21" t="str">
        <f t="shared" si="25"/>
        <v/>
      </c>
      <c r="BC36" s="21" t="str">
        <f t="shared" si="26"/>
        <v>N</v>
      </c>
      <c r="BD36" s="21" t="str">
        <f t="shared" si="27"/>
        <v>Y</v>
      </c>
      <c r="BE36" s="21" t="str">
        <f t="shared" si="28"/>
        <v>N</v>
      </c>
      <c r="BF36" s="21" t="str">
        <f t="shared" si="29"/>
        <v>N</v>
      </c>
      <c r="BG36" s="21">
        <f t="shared" si="30"/>
        <v>1</v>
      </c>
      <c r="BH36" s="21"/>
    </row>
    <row r="37" spans="1:60" x14ac:dyDescent="0.25">
      <c r="A37" s="3"/>
      <c r="B37" s="22">
        <v>15</v>
      </c>
      <c r="C37" s="22">
        <f t="shared" si="0"/>
        <v>-15</v>
      </c>
      <c r="D37" s="22">
        <v>30</v>
      </c>
      <c r="E37" s="133" t="s">
        <v>68</v>
      </c>
      <c r="F37" s="66">
        <f t="shared" si="1"/>
        <v>26</v>
      </c>
      <c r="G37" s="42">
        <f t="shared" si="2"/>
        <v>21</v>
      </c>
      <c r="H37" s="25">
        <f t="shared" si="3"/>
        <v>0</v>
      </c>
      <c r="I37" s="43">
        <f t="shared" si="4"/>
        <v>5</v>
      </c>
      <c r="J37" s="43" t="str">
        <f t="shared" si="5"/>
        <v>N</v>
      </c>
      <c r="K37" s="23">
        <f>IFERROR(VLOOKUP(E37,XC!B:M,2,FALSE),"")</f>
        <v>5</v>
      </c>
      <c r="L37" s="23">
        <f>IFERROR(VLOOKUP(E37,XC!B:M,3,FALSE),"")</f>
        <v>0</v>
      </c>
      <c r="M37" s="23">
        <f>IFERROR(VLOOKUP(E37,WGP!C:J,6,FALSE),"")</f>
        <v>21</v>
      </c>
      <c r="N37" s="23">
        <f>IFERROR(VLOOKUP(E37,XC!B:M,4,FALSE),"")</f>
        <v>0</v>
      </c>
      <c r="O37" s="23" t="str">
        <f>IFERROR(VLOOKUP(E37,WGP!U:AB,6,FALSE),"")</f>
        <v/>
      </c>
      <c r="P37" s="22" t="str">
        <f>IFERROR(VLOOKUP(E37,'Road-Relay'!C:M,11,FALSE),"")</f>
        <v/>
      </c>
      <c r="Q37" s="23">
        <f>IFERROR(VLOOKUP(E37,XC!B:M,5,FALSE),"")</f>
        <v>0</v>
      </c>
      <c r="R37" s="24" t="str">
        <f>IFERROR(VLOOKUP(E37,'Road-Relay'!Q:AA,11,FALSE),"")</f>
        <v/>
      </c>
      <c r="S37" s="34" t="str">
        <f>IFERROR(VLOOKUP(E37,WGP!AM:AT,6,FALSE),"")</f>
        <v/>
      </c>
      <c r="T37" s="34">
        <f>IFERROR(VLOOKUP(E37,XC!B:M,6,FALSE),"")</f>
        <v>0</v>
      </c>
      <c r="U37" s="23" t="str">
        <f>IFERROR(VLOOKUP(E37,'Road-Relay'!AE:AO,11,FALSE),"")</f>
        <v/>
      </c>
      <c r="V37" s="23" t="str">
        <f>IFERROR(VLOOKUP(E37,WGP!BE:BL,6,FALSE),"")</f>
        <v/>
      </c>
      <c r="W37" s="23">
        <f>IFERROR(VLOOKUP(E37,XC!B:M,7,FALSE),"")</f>
        <v>0</v>
      </c>
      <c r="X37" s="23" t="str">
        <f>IFERROR(VLOOKUP(E37,'Road-Relay'!AS:BC,11,FALSE),"")</f>
        <v/>
      </c>
      <c r="Y37" s="22" t="str">
        <f>IFERROR(VLOOKUP(E37,WGP!BW:CD,6,FALSE),"")</f>
        <v/>
      </c>
      <c r="Z37" s="22">
        <f>IFERROR(VLOOKUP(E37,XC!B:M,8,FALSE),"")</f>
        <v>0</v>
      </c>
      <c r="AA37" s="22">
        <f>IFERROR(VLOOKUP(E37,XC!B:M,9,FALSE),"")</f>
        <v>0</v>
      </c>
      <c r="AB37" s="23" t="str">
        <f>IFERROR(VLOOKUP(E37,'Road-Relay'!BG:BQ,11,FALSE),"")</f>
        <v/>
      </c>
      <c r="AC37" s="23">
        <f>IFERROR(VLOOKUP(E37,XC!B:M,10,FALSE),"")</f>
        <v>0</v>
      </c>
      <c r="AD37" s="23">
        <f>IFERROR(VLOOKUP(E37,XC!B:M,11,FALSE),"")</f>
        <v>0</v>
      </c>
      <c r="AE37" s="23" t="str">
        <f>IFERROR(VLOOKUP(E37,WGP!CO:CV,6,FALSE),"")</f>
        <v/>
      </c>
      <c r="AF37" s="23" t="str">
        <f>IFERROR(VLOOKUP(E37,'Road-Relay'!BU:CE,11,FALSE),"")</f>
        <v/>
      </c>
      <c r="AG37" s="43" t="str">
        <f>IFERROR(VLOOKUP(E37,'Road-Relay'!CI:CS,11,FALSE),"")</f>
        <v/>
      </c>
      <c r="AH37" s="63"/>
      <c r="AI37" s="42">
        <f t="shared" si="6"/>
        <v>21</v>
      </c>
      <c r="AJ37" s="42" t="str">
        <f t="shared" si="7"/>
        <v/>
      </c>
      <c r="AK37" s="42" t="str">
        <f t="shared" si="8"/>
        <v/>
      </c>
      <c r="AL37" s="42" t="str">
        <f t="shared" si="9"/>
        <v/>
      </c>
      <c r="AM37" s="42" t="str">
        <f t="shared" si="10"/>
        <v/>
      </c>
      <c r="AN37" s="42" t="str">
        <f t="shared" si="11"/>
        <v/>
      </c>
      <c r="AO37" s="21">
        <f t="shared" si="12"/>
        <v>21</v>
      </c>
      <c r="AP37" s="21" t="str">
        <f t="shared" si="13"/>
        <v/>
      </c>
      <c r="AQ37" s="21" t="str">
        <f t="shared" si="14"/>
        <v/>
      </c>
      <c r="AR37" s="21" t="str">
        <f t="shared" si="15"/>
        <v/>
      </c>
      <c r="AS37" s="42" t="str">
        <f t="shared" si="16"/>
        <v/>
      </c>
      <c r="AT37" s="42" t="str">
        <f t="shared" si="17"/>
        <v/>
      </c>
      <c r="AU37" s="42" t="str">
        <f t="shared" si="18"/>
        <v/>
      </c>
      <c r="AV37" s="42" t="str">
        <f t="shared" si="19"/>
        <v/>
      </c>
      <c r="AW37" s="42" t="str">
        <f t="shared" si="20"/>
        <v/>
      </c>
      <c r="AX37" s="42" t="str">
        <f t="shared" si="21"/>
        <v/>
      </c>
      <c r="AY37" s="42" t="str">
        <f t="shared" si="22"/>
        <v/>
      </c>
      <c r="AZ37" s="21" t="str">
        <f t="shared" si="23"/>
        <v/>
      </c>
      <c r="BA37" s="21" t="str">
        <f t="shared" si="24"/>
        <v/>
      </c>
      <c r="BB37" s="21" t="str">
        <f t="shared" si="25"/>
        <v/>
      </c>
      <c r="BC37" s="21" t="str">
        <f t="shared" si="26"/>
        <v>Y</v>
      </c>
      <c r="BD37" s="21" t="str">
        <f t="shared" si="27"/>
        <v>N</v>
      </c>
      <c r="BE37" s="21" t="str">
        <f t="shared" si="28"/>
        <v>N</v>
      </c>
      <c r="BF37" s="21" t="str">
        <f t="shared" si="29"/>
        <v>Y</v>
      </c>
      <c r="BG37" s="21">
        <f t="shared" si="30"/>
        <v>2</v>
      </c>
      <c r="BH37" s="21"/>
    </row>
    <row r="38" spans="1:60" x14ac:dyDescent="0.25">
      <c r="A38" s="3"/>
      <c r="B38" s="22">
        <v>52</v>
      </c>
      <c r="C38" s="22">
        <f t="shared" si="0"/>
        <v>22</v>
      </c>
      <c r="D38" s="22">
        <v>30</v>
      </c>
      <c r="E38" s="133" t="s">
        <v>53</v>
      </c>
      <c r="F38" s="66">
        <f t="shared" si="1"/>
        <v>26</v>
      </c>
      <c r="G38" s="42">
        <f t="shared" si="2"/>
        <v>26</v>
      </c>
      <c r="H38" s="25">
        <f t="shared" si="3"/>
        <v>0</v>
      </c>
      <c r="I38" s="43">
        <f t="shared" si="4"/>
        <v>0</v>
      </c>
      <c r="J38" s="43" t="str">
        <f t="shared" si="5"/>
        <v>N</v>
      </c>
      <c r="K38" s="23" t="str">
        <f>IFERROR(VLOOKUP(E38,XC!B:M,2,FALSE),"")</f>
        <v/>
      </c>
      <c r="L38" s="23" t="str">
        <f>IFERROR(VLOOKUP(E38,XC!B:M,3,FALSE),"")</f>
        <v/>
      </c>
      <c r="M38" s="23">
        <f>IFERROR(VLOOKUP(E38,WGP!C:J,6,FALSE),"")</f>
        <v>26</v>
      </c>
      <c r="N38" s="23" t="str">
        <f>IFERROR(VLOOKUP(E38,XC!B:M,4,FALSE),"")</f>
        <v/>
      </c>
      <c r="O38" s="23" t="str">
        <f>IFERROR(VLOOKUP(E38,WGP!U:AB,6,FALSE),"")</f>
        <v/>
      </c>
      <c r="P38" s="22" t="str">
        <f>IFERROR(VLOOKUP(E38,'Road-Relay'!C:M,11,FALSE),"")</f>
        <v/>
      </c>
      <c r="Q38" s="23" t="str">
        <f>IFERROR(VLOOKUP(E38,XC!B:M,5,FALSE),"")</f>
        <v/>
      </c>
      <c r="R38" s="24" t="str">
        <f>IFERROR(VLOOKUP(E38,'Road-Relay'!Q:AA,11,FALSE),"")</f>
        <v/>
      </c>
      <c r="S38" s="34" t="str">
        <f>IFERROR(VLOOKUP(E38,WGP!AM:AT,6,FALSE),"")</f>
        <v/>
      </c>
      <c r="T38" s="34" t="str">
        <f>IFERROR(VLOOKUP(E38,XC!B:M,6,FALSE),"")</f>
        <v/>
      </c>
      <c r="U38" s="23" t="str">
        <f>IFERROR(VLOOKUP(E38,'Road-Relay'!AE:AO,11,FALSE),"")</f>
        <v/>
      </c>
      <c r="V38" s="23" t="str">
        <f>IFERROR(VLOOKUP(E38,WGP!BE:BL,6,FALSE),"")</f>
        <v/>
      </c>
      <c r="W38" s="23" t="str">
        <f>IFERROR(VLOOKUP(E38,XC!B:M,7,FALSE),"")</f>
        <v/>
      </c>
      <c r="X38" s="23" t="str">
        <f>IFERROR(VLOOKUP(E38,'Road-Relay'!AS:BC,11,FALSE),"")</f>
        <v/>
      </c>
      <c r="Y38" s="22" t="str">
        <f>IFERROR(VLOOKUP(E38,WGP!BW:CD,6,FALSE),"")</f>
        <v/>
      </c>
      <c r="Z38" s="22" t="str">
        <f>IFERROR(VLOOKUP(E38,XC!B:M,8,FALSE),"")</f>
        <v/>
      </c>
      <c r="AA38" s="22" t="str">
        <f>IFERROR(VLOOKUP(E38,XC!B:M,9,FALSE),"")</f>
        <v/>
      </c>
      <c r="AB38" s="23" t="str">
        <f>IFERROR(VLOOKUP(E38,'Road-Relay'!BG:BQ,11,FALSE),"")</f>
        <v/>
      </c>
      <c r="AC38" s="23" t="str">
        <f>IFERROR(VLOOKUP(E38,XC!B:M,10,FALSE),"")</f>
        <v/>
      </c>
      <c r="AD38" s="23" t="str">
        <f>IFERROR(VLOOKUP(E38,XC!B:M,11,FALSE),"")</f>
        <v/>
      </c>
      <c r="AE38" s="23" t="str">
        <f>IFERROR(VLOOKUP(E38,WGP!CO:CV,6,FALSE),"")</f>
        <v/>
      </c>
      <c r="AF38" s="23" t="str">
        <f>IFERROR(VLOOKUP(E38,'Road-Relay'!BU:CE,11,FALSE),"")</f>
        <v/>
      </c>
      <c r="AG38" s="43" t="str">
        <f>IFERROR(VLOOKUP(E38,'Road-Relay'!CI:CS,11,FALSE),"")</f>
        <v/>
      </c>
      <c r="AH38" s="63"/>
      <c r="AI38" s="42">
        <f t="shared" si="6"/>
        <v>26</v>
      </c>
      <c r="AJ38" s="42" t="str">
        <f t="shared" si="7"/>
        <v/>
      </c>
      <c r="AK38" s="42" t="str">
        <f t="shared" si="8"/>
        <v/>
      </c>
      <c r="AL38" s="42" t="str">
        <f t="shared" si="9"/>
        <v/>
      </c>
      <c r="AM38" s="42" t="str">
        <f t="shared" si="10"/>
        <v/>
      </c>
      <c r="AN38" s="42" t="str">
        <f t="shared" si="11"/>
        <v/>
      </c>
      <c r="AO38" s="21">
        <f t="shared" si="12"/>
        <v>26</v>
      </c>
      <c r="AP38" s="21" t="str">
        <f t="shared" si="13"/>
        <v/>
      </c>
      <c r="AQ38" s="21" t="str">
        <f t="shared" si="14"/>
        <v/>
      </c>
      <c r="AR38" s="21" t="str">
        <f t="shared" si="15"/>
        <v/>
      </c>
      <c r="AS38" s="42" t="str">
        <f t="shared" si="16"/>
        <v/>
      </c>
      <c r="AT38" s="42" t="str">
        <f t="shared" si="17"/>
        <v/>
      </c>
      <c r="AU38" s="42" t="str">
        <f t="shared" si="18"/>
        <v/>
      </c>
      <c r="AV38" s="42" t="str">
        <f t="shared" si="19"/>
        <v/>
      </c>
      <c r="AW38" s="42" t="str">
        <f t="shared" si="20"/>
        <v/>
      </c>
      <c r="AX38" s="42" t="str">
        <f t="shared" si="21"/>
        <v/>
      </c>
      <c r="AY38" s="42" t="str">
        <f t="shared" si="22"/>
        <v/>
      </c>
      <c r="AZ38" s="21" t="str">
        <f t="shared" si="23"/>
        <v/>
      </c>
      <c r="BA38" s="21" t="str">
        <f t="shared" si="24"/>
        <v/>
      </c>
      <c r="BB38" s="21" t="str">
        <f t="shared" si="25"/>
        <v/>
      </c>
      <c r="BC38" s="21" t="str">
        <f t="shared" si="26"/>
        <v>Y</v>
      </c>
      <c r="BD38" s="21" t="str">
        <f t="shared" si="27"/>
        <v>N</v>
      </c>
      <c r="BE38" s="21" t="str">
        <f t="shared" si="28"/>
        <v>N</v>
      </c>
      <c r="BF38" s="21" t="str">
        <f t="shared" si="29"/>
        <v>N</v>
      </c>
      <c r="BG38" s="21">
        <f t="shared" si="30"/>
        <v>1</v>
      </c>
      <c r="BH38" s="21"/>
    </row>
    <row r="39" spans="1:60" x14ac:dyDescent="0.25">
      <c r="A39" s="3"/>
      <c r="B39" s="22">
        <v>2</v>
      </c>
      <c r="C39" s="22">
        <f t="shared" ref="C39:C70" si="31">B39-D39</f>
        <v>-31</v>
      </c>
      <c r="D39" s="22">
        <v>33</v>
      </c>
      <c r="E39" s="133" t="s">
        <v>63</v>
      </c>
      <c r="F39" s="66">
        <f t="shared" ref="F39:F70" si="32">SUM(G39:I39)</f>
        <v>25</v>
      </c>
      <c r="G39" s="42">
        <f t="shared" ref="G39:G70" si="33">SUM(AO39:AQ39)</f>
        <v>0</v>
      </c>
      <c r="H39" s="25">
        <f t="shared" ref="H39:H70" si="34">SUM(AZ39:BB39)</f>
        <v>20</v>
      </c>
      <c r="I39" s="43">
        <f t="shared" ref="I39:I70" si="35">SUM(K39,L39,N39,Q39,T39,W39,Z39,AA39,AC39,AD39)</f>
        <v>5</v>
      </c>
      <c r="J39" s="43" t="str">
        <f t="shared" ref="J39:J70" si="36">IF(BG39=4,"Y","N")</f>
        <v>N</v>
      </c>
      <c r="K39" s="23">
        <f>IFERROR(VLOOKUP(E39,XC!B:M,2,FALSE),"")</f>
        <v>5</v>
      </c>
      <c r="L39" s="23">
        <f>IFERROR(VLOOKUP(E39,XC!B:M,3,FALSE),"")</f>
        <v>0</v>
      </c>
      <c r="M39" s="23" t="str">
        <f>IFERROR(VLOOKUP(E39,WGP!C:J,6,FALSE),"")</f>
        <v/>
      </c>
      <c r="N39" s="23">
        <f>IFERROR(VLOOKUP(E39,XC!B:M,4,FALSE),"")</f>
        <v>0</v>
      </c>
      <c r="O39" s="23" t="str">
        <f>IFERROR(VLOOKUP(E39,WGP!U:AB,6,FALSE),"")</f>
        <v/>
      </c>
      <c r="P39" s="22" t="str">
        <f>IFERROR(VLOOKUP(E39,'Road-Relay'!C:M,11,FALSE),"")</f>
        <v/>
      </c>
      <c r="Q39" s="23">
        <f>IFERROR(VLOOKUP(E39,XC!B:M,5,FALSE),"")</f>
        <v>0</v>
      </c>
      <c r="R39" s="24" t="str">
        <f>IFERROR(VLOOKUP(E39,'Road-Relay'!Q:AA,11,FALSE),"")</f>
        <v/>
      </c>
      <c r="S39" s="34" t="str">
        <f>IFERROR(VLOOKUP(E39,WGP!AM:AT,6,FALSE),"")</f>
        <v/>
      </c>
      <c r="T39" s="34">
        <f>IFERROR(VLOOKUP(E39,XC!B:M,6,FALSE),"")</f>
        <v>0</v>
      </c>
      <c r="U39" s="23" t="str">
        <f>IFERROR(VLOOKUP(E39,'Road-Relay'!AE:AO,11,FALSE),"")</f>
        <v/>
      </c>
      <c r="V39" s="23" t="str">
        <f>IFERROR(VLOOKUP(E39,WGP!BE:BL,6,FALSE),"")</f>
        <v/>
      </c>
      <c r="W39" s="23">
        <f>IFERROR(VLOOKUP(E39,XC!B:M,7,FALSE),"")</f>
        <v>0</v>
      </c>
      <c r="X39" s="23" t="str">
        <f>IFERROR(VLOOKUP(E39,'Road-Relay'!AS:BC,11,FALSE),"")</f>
        <v/>
      </c>
      <c r="Y39" s="22" t="str">
        <f>IFERROR(VLOOKUP(E39,WGP!BW:CD,6,FALSE),"")</f>
        <v/>
      </c>
      <c r="Z39" s="22">
        <f>IFERROR(VLOOKUP(E39,XC!B:M,8,FALSE),"")</f>
        <v>0</v>
      </c>
      <c r="AA39" s="22">
        <f>IFERROR(VLOOKUP(E39,XC!B:M,9,FALSE),"")</f>
        <v>0</v>
      </c>
      <c r="AB39" s="23" t="str">
        <f>IFERROR(VLOOKUP(E39,'Road-Relay'!BG:BQ,11,FALSE),"")</f>
        <v/>
      </c>
      <c r="AC39" s="23">
        <f>IFERROR(VLOOKUP(E39,XC!B:M,10,FALSE),"")</f>
        <v>0</v>
      </c>
      <c r="AD39" s="23">
        <f>IFERROR(VLOOKUP(E39,XC!B:M,11,FALSE),"")</f>
        <v>0</v>
      </c>
      <c r="AE39" s="23" t="str">
        <f>IFERROR(VLOOKUP(E39,WGP!CO:CV,6,FALSE),"")</f>
        <v/>
      </c>
      <c r="AF39" s="23" t="str">
        <f>IFERROR(VLOOKUP(E39,'Road-Relay'!BU:CE,11,FALSE),"")</f>
        <v/>
      </c>
      <c r="AG39" s="43">
        <f>IFERROR(VLOOKUP(E39,'Road-Relay'!CI:CS,11,FALSE),"")</f>
        <v>20</v>
      </c>
      <c r="AH39" s="63"/>
      <c r="AI39" s="42" t="str">
        <f t="shared" ref="AI39:AI57" si="37">IF(M39="","",M39)</f>
        <v/>
      </c>
      <c r="AJ39" s="42" t="str">
        <f t="shared" ref="AJ39:AJ57" si="38">IF(O39="","",O39)</f>
        <v/>
      </c>
      <c r="AK39" s="42" t="str">
        <f t="shared" ref="AK39:AK57" si="39">IF(S39="","",S39)</f>
        <v/>
      </c>
      <c r="AL39" s="42" t="str">
        <f t="shared" ref="AL39:AL57" si="40">IF(V39="","",V39)</f>
        <v/>
      </c>
      <c r="AM39" s="42" t="str">
        <f t="shared" ref="AM39:AM57" si="41">IF(Y39="","",Y39)</f>
        <v/>
      </c>
      <c r="AN39" s="42" t="str">
        <f t="shared" ref="AN39:AN57" si="42">IF(AE39="","",AE39)</f>
        <v/>
      </c>
      <c r="AO39" s="21" t="str">
        <f t="shared" ref="AO39:AO57" si="43">IF(COUNT(AI39:AN39)&gt;=1,(LARGE(AI39:AN39,1)),"")</f>
        <v/>
      </c>
      <c r="AP39" s="21" t="str">
        <f t="shared" ref="AP39:AP57" si="44">IF(COUNT(AI39:AN39)&gt;=2,(LARGE(AI39:AN39,2)),"")</f>
        <v/>
      </c>
      <c r="AQ39" s="21" t="str">
        <f t="shared" ref="AQ39:AQ57" si="45">IF(COUNT(AI39:AN39)&gt;=3,(LARGE(AI39:AN39,3)),"")</f>
        <v/>
      </c>
      <c r="AR39" s="21" t="str">
        <f t="shared" ref="AR39:AR57" si="46">IF(COUNT(AI39:AN39)&gt;=4,(LARGE(AI39:AN39,4)),"")</f>
        <v/>
      </c>
      <c r="AS39" s="42" t="str">
        <f t="shared" ref="AS39:AS57" si="47">IF(P39="","",P39)</f>
        <v/>
      </c>
      <c r="AT39" s="42" t="str">
        <f t="shared" ref="AT39:AT57" si="48">IF(R39="","",R39)</f>
        <v/>
      </c>
      <c r="AU39" s="42" t="str">
        <f t="shared" ref="AU39:AU57" si="49">IF(U39="","",U39)</f>
        <v/>
      </c>
      <c r="AV39" s="42" t="str">
        <f t="shared" ref="AV39:AV57" si="50">IF(X39="","",X39)</f>
        <v/>
      </c>
      <c r="AW39" s="42" t="str">
        <f t="shared" ref="AW39:AW57" si="51">IF(AB39="","",AB39)</f>
        <v/>
      </c>
      <c r="AX39" s="42" t="str">
        <f t="shared" ref="AX39:AX57" si="52">IF(AF39="","",AF39)</f>
        <v/>
      </c>
      <c r="AY39" s="42">
        <f t="shared" ref="AY39:AY57" si="53">IF(AG39="","",AG39)</f>
        <v>20</v>
      </c>
      <c r="AZ39" s="21">
        <f t="shared" ref="AZ39:AZ57" si="54">IF(COUNT(AS39:AY39)&gt;=1,(LARGE(AS39:AY39,1)),"")</f>
        <v>20</v>
      </c>
      <c r="BA39" s="21" t="str">
        <f t="shared" ref="BA39:BA57" si="55">IF(COUNT(AS39:AY39)&gt;=2,(LARGE(AS39:AY39,2)),"")</f>
        <v/>
      </c>
      <c r="BB39" s="21" t="str">
        <f t="shared" ref="BB39:BB57" si="56">IF(COUNT(AS39:AY39)&gt;=3,(LARGE(AS39:AY39,3)),"")</f>
        <v/>
      </c>
      <c r="BC39" s="21" t="str">
        <f t="shared" ref="BC39:BC57" si="57">IF(AO39="","N","Y")</f>
        <v>N</v>
      </c>
      <c r="BD39" s="21" t="str">
        <f t="shared" ref="BD39:BD57" si="58">IF(AZ39="","N","Y")</f>
        <v>Y</v>
      </c>
      <c r="BE39" s="21" t="str">
        <f t="shared" ref="BE39:BE57" si="59">IF(BA39="","N","Y")</f>
        <v>N</v>
      </c>
      <c r="BF39" s="21" t="str">
        <f t="shared" ref="BF39:BF57" si="60">IF(I39&gt;4,"Y","N")</f>
        <v>Y</v>
      </c>
      <c r="BG39" s="21">
        <f t="shared" ref="BG39:BG57" si="61">COUNTIF(BC39:BF39,"Y")</f>
        <v>2</v>
      </c>
      <c r="BH39" s="21"/>
    </row>
    <row r="40" spans="1:60" x14ac:dyDescent="0.25">
      <c r="A40" s="3"/>
      <c r="B40" s="22">
        <v>52</v>
      </c>
      <c r="C40" s="22">
        <f t="shared" si="31"/>
        <v>19</v>
      </c>
      <c r="D40" s="22">
        <v>33</v>
      </c>
      <c r="E40" s="133" t="s">
        <v>167</v>
      </c>
      <c r="F40" s="66">
        <f t="shared" si="32"/>
        <v>25</v>
      </c>
      <c r="G40" s="42">
        <f t="shared" si="33"/>
        <v>25</v>
      </c>
      <c r="H40" s="25">
        <f t="shared" si="34"/>
        <v>0</v>
      </c>
      <c r="I40" s="43">
        <f t="shared" si="35"/>
        <v>0</v>
      </c>
      <c r="J40" s="43" t="str">
        <f t="shared" si="36"/>
        <v>N</v>
      </c>
      <c r="K40" s="23" t="str">
        <f>IFERROR(VLOOKUP(E40,XC!B:M,2,FALSE),"")</f>
        <v/>
      </c>
      <c r="L40" s="23" t="str">
        <f>IFERROR(VLOOKUP(E40,XC!B:M,3,FALSE),"")</f>
        <v/>
      </c>
      <c r="M40" s="23">
        <f>IFERROR(VLOOKUP(E40,WGP!C:J,6,FALSE),"")</f>
        <v>25</v>
      </c>
      <c r="N40" s="23" t="str">
        <f>IFERROR(VLOOKUP(E40,XC!B:M,4,FALSE),"")</f>
        <v/>
      </c>
      <c r="O40" s="23" t="str">
        <f>IFERROR(VLOOKUP(E40,WGP!U:AB,6,FALSE),"")</f>
        <v/>
      </c>
      <c r="P40" s="22" t="str">
        <f>IFERROR(VLOOKUP(E40,'Road-Relay'!C:M,11,FALSE),"")</f>
        <v/>
      </c>
      <c r="Q40" s="23" t="str">
        <f>IFERROR(VLOOKUP(E40,XC!B:M,5,FALSE),"")</f>
        <v/>
      </c>
      <c r="R40" s="24" t="str">
        <f>IFERROR(VLOOKUP(E40,'Road-Relay'!Q:AA,11,FALSE),"")</f>
        <v/>
      </c>
      <c r="S40" s="34" t="str">
        <f>IFERROR(VLOOKUP(E40,WGP!AM:AT,6,FALSE),"")</f>
        <v/>
      </c>
      <c r="T40" s="34" t="str">
        <f>IFERROR(VLOOKUP(E40,XC!B:M,6,FALSE),"")</f>
        <v/>
      </c>
      <c r="U40" s="23" t="str">
        <f>IFERROR(VLOOKUP(E40,'Road-Relay'!AE:AO,11,FALSE),"")</f>
        <v/>
      </c>
      <c r="V40" s="23" t="str">
        <f>IFERROR(VLOOKUP(E40,WGP!BE:BL,6,FALSE),"")</f>
        <v/>
      </c>
      <c r="W40" s="23" t="str">
        <f>IFERROR(VLOOKUP(E40,XC!B:M,7,FALSE),"")</f>
        <v/>
      </c>
      <c r="X40" s="23" t="str">
        <f>IFERROR(VLOOKUP(E40,'Road-Relay'!AS:BC,11,FALSE),"")</f>
        <v/>
      </c>
      <c r="Y40" s="22" t="str">
        <f>IFERROR(VLOOKUP(E40,WGP!BW:CD,6,FALSE),"")</f>
        <v/>
      </c>
      <c r="Z40" s="22" t="str">
        <f>IFERROR(VLOOKUP(E40,XC!B:M,8,FALSE),"")</f>
        <v/>
      </c>
      <c r="AA40" s="22" t="str">
        <f>IFERROR(VLOOKUP(E40,XC!B:M,9,FALSE),"")</f>
        <v/>
      </c>
      <c r="AB40" s="23" t="str">
        <f>IFERROR(VLOOKUP(E40,'Road-Relay'!BG:BQ,11,FALSE),"")</f>
        <v/>
      </c>
      <c r="AC40" s="23" t="str">
        <f>IFERROR(VLOOKUP(E40,XC!B:M,10,FALSE),"")</f>
        <v/>
      </c>
      <c r="AD40" s="23" t="str">
        <f>IFERROR(VLOOKUP(E40,XC!B:M,11,FALSE),"")</f>
        <v/>
      </c>
      <c r="AE40" s="23" t="str">
        <f>IFERROR(VLOOKUP(E40,WGP!CO:CV,6,FALSE),"")</f>
        <v/>
      </c>
      <c r="AF40" s="23" t="str">
        <f>IFERROR(VLOOKUP(E40,'Road-Relay'!BU:CE,11,FALSE),"")</f>
        <v/>
      </c>
      <c r="AG40" s="43" t="str">
        <f>IFERROR(VLOOKUP(E40,'Road-Relay'!CI:CS,11,FALSE),"")</f>
        <v/>
      </c>
      <c r="AH40" s="63"/>
      <c r="AI40" s="42">
        <f t="shared" si="37"/>
        <v>25</v>
      </c>
      <c r="AJ40" s="42" t="str">
        <f t="shared" si="38"/>
        <v/>
      </c>
      <c r="AK40" s="42" t="str">
        <f t="shared" si="39"/>
        <v/>
      </c>
      <c r="AL40" s="42" t="str">
        <f t="shared" si="40"/>
        <v/>
      </c>
      <c r="AM40" s="42" t="str">
        <f t="shared" si="41"/>
        <v/>
      </c>
      <c r="AN40" s="42" t="str">
        <f t="shared" si="42"/>
        <v/>
      </c>
      <c r="AO40" s="21">
        <f t="shared" si="43"/>
        <v>25</v>
      </c>
      <c r="AP40" s="21" t="str">
        <f t="shared" si="44"/>
        <v/>
      </c>
      <c r="AQ40" s="21" t="str">
        <f t="shared" si="45"/>
        <v/>
      </c>
      <c r="AR40" s="21" t="str">
        <f t="shared" si="46"/>
        <v/>
      </c>
      <c r="AS40" s="42" t="str">
        <f t="shared" si="47"/>
        <v/>
      </c>
      <c r="AT40" s="42" t="str">
        <f t="shared" si="48"/>
        <v/>
      </c>
      <c r="AU40" s="42" t="str">
        <f t="shared" si="49"/>
        <v/>
      </c>
      <c r="AV40" s="42" t="str">
        <f t="shared" si="50"/>
        <v/>
      </c>
      <c r="AW40" s="42" t="str">
        <f t="shared" si="51"/>
        <v/>
      </c>
      <c r="AX40" s="42" t="str">
        <f t="shared" si="52"/>
        <v/>
      </c>
      <c r="AY40" s="42" t="str">
        <f t="shared" si="53"/>
        <v/>
      </c>
      <c r="AZ40" s="21" t="str">
        <f t="shared" si="54"/>
        <v/>
      </c>
      <c r="BA40" s="21" t="str">
        <f t="shared" si="55"/>
        <v/>
      </c>
      <c r="BB40" s="21" t="str">
        <f t="shared" si="56"/>
        <v/>
      </c>
      <c r="BC40" s="21" t="str">
        <f t="shared" si="57"/>
        <v>Y</v>
      </c>
      <c r="BD40" s="21" t="str">
        <f t="shared" si="58"/>
        <v>N</v>
      </c>
      <c r="BE40" s="21" t="str">
        <f t="shared" si="59"/>
        <v>N</v>
      </c>
      <c r="BF40" s="21" t="str">
        <f t="shared" si="60"/>
        <v>N</v>
      </c>
      <c r="BG40" s="21">
        <f t="shared" si="61"/>
        <v>1</v>
      </c>
      <c r="BH40" s="21"/>
    </row>
    <row r="41" spans="1:60" x14ac:dyDescent="0.25">
      <c r="A41" s="3"/>
      <c r="B41" s="22">
        <v>52</v>
      </c>
      <c r="C41" s="22">
        <f t="shared" si="31"/>
        <v>17</v>
      </c>
      <c r="D41" s="22">
        <v>35</v>
      </c>
      <c r="E41" s="133" t="s">
        <v>92</v>
      </c>
      <c r="F41" s="66">
        <f t="shared" si="32"/>
        <v>24</v>
      </c>
      <c r="G41" s="42">
        <f t="shared" si="33"/>
        <v>24</v>
      </c>
      <c r="H41" s="25">
        <f t="shared" si="34"/>
        <v>0</v>
      </c>
      <c r="I41" s="43">
        <f t="shared" si="35"/>
        <v>0</v>
      </c>
      <c r="J41" s="43" t="str">
        <f t="shared" si="36"/>
        <v>N</v>
      </c>
      <c r="K41" s="23" t="str">
        <f>IFERROR(VLOOKUP(E41,XC!B:M,2,FALSE),"")</f>
        <v/>
      </c>
      <c r="L41" s="23" t="str">
        <f>IFERROR(VLOOKUP(E41,XC!B:M,3,FALSE),"")</f>
        <v/>
      </c>
      <c r="M41" s="23">
        <f>IFERROR(VLOOKUP(E41,WGP!C:J,6,FALSE),"")</f>
        <v>24</v>
      </c>
      <c r="N41" s="23" t="str">
        <f>IFERROR(VLOOKUP(E41,XC!B:M,4,FALSE),"")</f>
        <v/>
      </c>
      <c r="O41" s="23" t="str">
        <f>IFERROR(VLOOKUP(E41,WGP!U:AB,6,FALSE),"")</f>
        <v/>
      </c>
      <c r="P41" s="22" t="str">
        <f>IFERROR(VLOOKUP(E41,'Road-Relay'!C:M,11,FALSE),"")</f>
        <v/>
      </c>
      <c r="Q41" s="23" t="str">
        <f>IFERROR(VLOOKUP(E41,XC!B:M,5,FALSE),"")</f>
        <v/>
      </c>
      <c r="R41" s="24" t="str">
        <f>IFERROR(VLOOKUP(E41,'Road-Relay'!Q:AA,11,FALSE),"")</f>
        <v/>
      </c>
      <c r="S41" s="34" t="str">
        <f>IFERROR(VLOOKUP(E41,WGP!AM:AT,6,FALSE),"")</f>
        <v/>
      </c>
      <c r="T41" s="34" t="str">
        <f>IFERROR(VLOOKUP(E41,XC!B:M,6,FALSE),"")</f>
        <v/>
      </c>
      <c r="U41" s="23" t="str">
        <f>IFERROR(VLOOKUP(E41,'Road-Relay'!AE:AO,11,FALSE),"")</f>
        <v/>
      </c>
      <c r="V41" s="23" t="str">
        <f>IFERROR(VLOOKUP(E41,WGP!BE:BL,6,FALSE),"")</f>
        <v/>
      </c>
      <c r="W41" s="23" t="str">
        <f>IFERROR(VLOOKUP(E41,XC!B:M,7,FALSE),"")</f>
        <v/>
      </c>
      <c r="X41" s="23" t="str">
        <f>IFERROR(VLOOKUP(E41,'Road-Relay'!AS:BC,11,FALSE),"")</f>
        <v/>
      </c>
      <c r="Y41" s="22" t="str">
        <f>IFERROR(VLOOKUP(E41,WGP!BW:CD,6,FALSE),"")</f>
        <v/>
      </c>
      <c r="Z41" s="22" t="str">
        <f>IFERROR(VLOOKUP(E41,XC!B:M,8,FALSE),"")</f>
        <v/>
      </c>
      <c r="AA41" s="22" t="str">
        <f>IFERROR(VLOOKUP(E41,XC!B:M,9,FALSE),"")</f>
        <v/>
      </c>
      <c r="AB41" s="23" t="str">
        <f>IFERROR(VLOOKUP(E41,'Road-Relay'!BG:BQ,11,FALSE),"")</f>
        <v/>
      </c>
      <c r="AC41" s="23" t="str">
        <f>IFERROR(VLOOKUP(E41,XC!B:M,10,FALSE),"")</f>
        <v/>
      </c>
      <c r="AD41" s="23" t="str">
        <f>IFERROR(VLOOKUP(E41,XC!B:M,11,FALSE),"")</f>
        <v/>
      </c>
      <c r="AE41" s="23" t="str">
        <f>IFERROR(VLOOKUP(E41,WGP!CO:CV,6,FALSE),"")</f>
        <v/>
      </c>
      <c r="AF41" s="23" t="str">
        <f>IFERROR(VLOOKUP(E41,'Road-Relay'!BU:CE,11,FALSE),"")</f>
        <v/>
      </c>
      <c r="AG41" s="43" t="str">
        <f>IFERROR(VLOOKUP(E41,'Road-Relay'!CI:CS,11,FALSE),"")</f>
        <v/>
      </c>
      <c r="AH41" s="63"/>
      <c r="AI41" s="42">
        <f t="shared" si="37"/>
        <v>24</v>
      </c>
      <c r="AJ41" s="42" t="str">
        <f t="shared" si="38"/>
        <v/>
      </c>
      <c r="AK41" s="42" t="str">
        <f t="shared" si="39"/>
        <v/>
      </c>
      <c r="AL41" s="42" t="str">
        <f t="shared" si="40"/>
        <v/>
      </c>
      <c r="AM41" s="42" t="str">
        <f t="shared" si="41"/>
        <v/>
      </c>
      <c r="AN41" s="42" t="str">
        <f t="shared" si="42"/>
        <v/>
      </c>
      <c r="AO41" s="21">
        <f t="shared" si="43"/>
        <v>24</v>
      </c>
      <c r="AP41" s="21" t="str">
        <f t="shared" si="44"/>
        <v/>
      </c>
      <c r="AQ41" s="21" t="str">
        <f t="shared" si="45"/>
        <v/>
      </c>
      <c r="AR41" s="21" t="str">
        <f t="shared" si="46"/>
        <v/>
      </c>
      <c r="AS41" s="42" t="str">
        <f t="shared" si="47"/>
        <v/>
      </c>
      <c r="AT41" s="42" t="str">
        <f t="shared" si="48"/>
        <v/>
      </c>
      <c r="AU41" s="42" t="str">
        <f t="shared" si="49"/>
        <v/>
      </c>
      <c r="AV41" s="42" t="str">
        <f t="shared" si="50"/>
        <v/>
      </c>
      <c r="AW41" s="42" t="str">
        <f t="shared" si="51"/>
        <v/>
      </c>
      <c r="AX41" s="42" t="str">
        <f t="shared" si="52"/>
        <v/>
      </c>
      <c r="AY41" s="42" t="str">
        <f t="shared" si="53"/>
        <v/>
      </c>
      <c r="AZ41" s="21" t="str">
        <f t="shared" si="54"/>
        <v/>
      </c>
      <c r="BA41" s="21" t="str">
        <f t="shared" si="55"/>
        <v/>
      </c>
      <c r="BB41" s="21" t="str">
        <f t="shared" si="56"/>
        <v/>
      </c>
      <c r="BC41" s="21" t="str">
        <f t="shared" si="57"/>
        <v>Y</v>
      </c>
      <c r="BD41" s="21" t="str">
        <f t="shared" si="58"/>
        <v>N</v>
      </c>
      <c r="BE41" s="21" t="str">
        <f t="shared" si="59"/>
        <v>N</v>
      </c>
      <c r="BF41" s="21" t="str">
        <f t="shared" si="60"/>
        <v>N</v>
      </c>
      <c r="BG41" s="21">
        <f t="shared" si="61"/>
        <v>1</v>
      </c>
      <c r="BH41" s="21"/>
    </row>
    <row r="42" spans="1:60" x14ac:dyDescent="0.25">
      <c r="A42" s="3"/>
      <c r="B42" s="22">
        <v>3</v>
      </c>
      <c r="C42" s="22">
        <f t="shared" si="31"/>
        <v>-33</v>
      </c>
      <c r="D42" s="22">
        <v>36</v>
      </c>
      <c r="E42" s="133" t="s">
        <v>77</v>
      </c>
      <c r="F42" s="66">
        <f t="shared" si="32"/>
        <v>20</v>
      </c>
      <c r="G42" s="42">
        <f t="shared" si="33"/>
        <v>0</v>
      </c>
      <c r="H42" s="25">
        <f t="shared" si="34"/>
        <v>20</v>
      </c>
      <c r="I42" s="43">
        <f t="shared" si="35"/>
        <v>0</v>
      </c>
      <c r="J42" s="43" t="str">
        <f t="shared" si="36"/>
        <v>N</v>
      </c>
      <c r="K42" s="23" t="str">
        <f>IFERROR(VLOOKUP(E42,XC!B:M,2,FALSE),"")</f>
        <v/>
      </c>
      <c r="L42" s="23" t="str">
        <f>IFERROR(VLOOKUP(E42,XC!B:M,3,FALSE),"")</f>
        <v/>
      </c>
      <c r="M42" s="23" t="str">
        <f>IFERROR(VLOOKUP(E42,WGP!C:J,6,FALSE),"")</f>
        <v/>
      </c>
      <c r="N42" s="23" t="str">
        <f>IFERROR(VLOOKUP(E42,XC!B:M,4,FALSE),"")</f>
        <v/>
      </c>
      <c r="O42" s="23" t="str">
        <f>IFERROR(VLOOKUP(E42,WGP!U:AB,6,FALSE),"")</f>
        <v/>
      </c>
      <c r="P42" s="22" t="str">
        <f>IFERROR(VLOOKUP(E42,'Road-Relay'!C:M,11,FALSE),"")</f>
        <v/>
      </c>
      <c r="Q42" s="23" t="str">
        <f>IFERROR(VLOOKUP(E42,XC!B:M,5,FALSE),"")</f>
        <v/>
      </c>
      <c r="R42" s="24" t="str">
        <f>IFERROR(VLOOKUP(E42,'Road-Relay'!Q:AA,11,FALSE),"")</f>
        <v/>
      </c>
      <c r="S42" s="34" t="str">
        <f>IFERROR(VLOOKUP(E42,WGP!AM:AT,6,FALSE),"")</f>
        <v/>
      </c>
      <c r="T42" s="34" t="str">
        <f>IFERROR(VLOOKUP(E42,XC!B:M,6,FALSE),"")</f>
        <v/>
      </c>
      <c r="U42" s="23" t="str">
        <f>IFERROR(VLOOKUP(E42,'Road-Relay'!AE:AO,11,FALSE),"")</f>
        <v/>
      </c>
      <c r="V42" s="23" t="str">
        <f>IFERROR(VLOOKUP(E42,WGP!BE:BL,6,FALSE),"")</f>
        <v/>
      </c>
      <c r="W42" s="23" t="str">
        <f>IFERROR(VLOOKUP(E42,XC!B:M,7,FALSE),"")</f>
        <v/>
      </c>
      <c r="X42" s="23" t="str">
        <f>IFERROR(VLOOKUP(E42,'Road-Relay'!AS:BC,11,FALSE),"")</f>
        <v/>
      </c>
      <c r="Y42" s="22" t="str">
        <f>IFERROR(VLOOKUP(E42,WGP!BW:CD,6,FALSE),"")</f>
        <v/>
      </c>
      <c r="Z42" s="22" t="str">
        <f>IFERROR(VLOOKUP(E42,XC!B:M,8,FALSE),"")</f>
        <v/>
      </c>
      <c r="AA42" s="22" t="str">
        <f>IFERROR(VLOOKUP(E42,XC!B:M,9,FALSE),"")</f>
        <v/>
      </c>
      <c r="AB42" s="23" t="str">
        <f>IFERROR(VLOOKUP(E42,'Road-Relay'!BG:BQ,11,FALSE),"")</f>
        <v/>
      </c>
      <c r="AC42" s="23" t="str">
        <f>IFERROR(VLOOKUP(E42,XC!B:M,10,FALSE),"")</f>
        <v/>
      </c>
      <c r="AD42" s="23" t="str">
        <f>IFERROR(VLOOKUP(E42,XC!B:M,11,FALSE),"")</f>
        <v/>
      </c>
      <c r="AE42" s="23" t="str">
        <f>IFERROR(VLOOKUP(E42,WGP!CO:CV,6,FALSE),"")</f>
        <v/>
      </c>
      <c r="AF42" s="23" t="str">
        <f>IFERROR(VLOOKUP(E42,'Road-Relay'!BU:CE,11,FALSE),"")</f>
        <v/>
      </c>
      <c r="AG42" s="43">
        <f>IFERROR(VLOOKUP(E42,'Road-Relay'!CI:CS,11,FALSE),"")</f>
        <v>20</v>
      </c>
      <c r="AH42" s="63"/>
      <c r="AI42" s="42" t="str">
        <f t="shared" si="37"/>
        <v/>
      </c>
      <c r="AJ42" s="42" t="str">
        <f t="shared" si="38"/>
        <v/>
      </c>
      <c r="AK42" s="42" t="str">
        <f t="shared" si="39"/>
        <v/>
      </c>
      <c r="AL42" s="42" t="str">
        <f t="shared" si="40"/>
        <v/>
      </c>
      <c r="AM42" s="42" t="str">
        <f t="shared" si="41"/>
        <v/>
      </c>
      <c r="AN42" s="42" t="str">
        <f t="shared" si="42"/>
        <v/>
      </c>
      <c r="AO42" s="21" t="str">
        <f t="shared" si="43"/>
        <v/>
      </c>
      <c r="AP42" s="21" t="str">
        <f t="shared" si="44"/>
        <v/>
      </c>
      <c r="AQ42" s="21" t="str">
        <f t="shared" si="45"/>
        <v/>
      </c>
      <c r="AR42" s="21" t="str">
        <f t="shared" si="46"/>
        <v/>
      </c>
      <c r="AS42" s="42" t="str">
        <f t="shared" si="47"/>
        <v/>
      </c>
      <c r="AT42" s="42" t="str">
        <f t="shared" si="48"/>
        <v/>
      </c>
      <c r="AU42" s="42" t="str">
        <f t="shared" si="49"/>
        <v/>
      </c>
      <c r="AV42" s="42" t="str">
        <f t="shared" si="50"/>
        <v/>
      </c>
      <c r="AW42" s="42" t="str">
        <f t="shared" si="51"/>
        <v/>
      </c>
      <c r="AX42" s="42" t="str">
        <f t="shared" si="52"/>
        <v/>
      </c>
      <c r="AY42" s="42">
        <f t="shared" si="53"/>
        <v>20</v>
      </c>
      <c r="AZ42" s="21">
        <f t="shared" si="54"/>
        <v>20</v>
      </c>
      <c r="BA42" s="21" t="str">
        <f t="shared" si="55"/>
        <v/>
      </c>
      <c r="BB42" s="21" t="str">
        <f t="shared" si="56"/>
        <v/>
      </c>
      <c r="BC42" s="21" t="str">
        <f t="shared" si="57"/>
        <v>N</v>
      </c>
      <c r="BD42" s="21" t="str">
        <f t="shared" si="58"/>
        <v>Y</v>
      </c>
      <c r="BE42" s="21" t="str">
        <f t="shared" si="59"/>
        <v>N</v>
      </c>
      <c r="BF42" s="21" t="str">
        <f t="shared" si="60"/>
        <v>N</v>
      </c>
      <c r="BG42" s="21">
        <f t="shared" si="61"/>
        <v>1</v>
      </c>
      <c r="BH42" s="21"/>
    </row>
    <row r="43" spans="1:60" x14ac:dyDescent="0.25">
      <c r="A43" s="3"/>
      <c r="B43" s="22">
        <v>52</v>
      </c>
      <c r="C43" s="22">
        <f t="shared" si="31"/>
        <v>16</v>
      </c>
      <c r="D43" s="22">
        <v>36</v>
      </c>
      <c r="E43" s="133" t="s">
        <v>264</v>
      </c>
      <c r="F43" s="66">
        <f t="shared" si="32"/>
        <v>20</v>
      </c>
      <c r="G43" s="42">
        <f t="shared" si="33"/>
        <v>20</v>
      </c>
      <c r="H43" s="25">
        <f t="shared" si="34"/>
        <v>0</v>
      </c>
      <c r="I43" s="43">
        <f t="shared" si="35"/>
        <v>0</v>
      </c>
      <c r="J43" s="43" t="str">
        <f t="shared" si="36"/>
        <v>N</v>
      </c>
      <c r="K43" s="23" t="str">
        <f>IFERROR(VLOOKUP(E43,XC!B:M,2,FALSE),"")</f>
        <v/>
      </c>
      <c r="L43" s="23" t="str">
        <f>IFERROR(VLOOKUP(E43,XC!B:M,3,FALSE),"")</f>
        <v/>
      </c>
      <c r="M43" s="23">
        <f>IFERROR(VLOOKUP(E43,WGP!C:J,6,FALSE),"")</f>
        <v>20</v>
      </c>
      <c r="N43" s="23" t="str">
        <f>IFERROR(VLOOKUP(E43,XC!B:M,4,FALSE),"")</f>
        <v/>
      </c>
      <c r="O43" s="23" t="str">
        <f>IFERROR(VLOOKUP(E43,WGP!U:AB,6,FALSE),"")</f>
        <v/>
      </c>
      <c r="P43" s="22" t="str">
        <f>IFERROR(VLOOKUP(E43,'Road-Relay'!C:M,11,FALSE),"")</f>
        <v/>
      </c>
      <c r="Q43" s="23" t="str">
        <f>IFERROR(VLOOKUP(E43,XC!B:M,5,FALSE),"")</f>
        <v/>
      </c>
      <c r="R43" s="24" t="str">
        <f>IFERROR(VLOOKUP(E43,'Road-Relay'!Q:AA,11,FALSE),"")</f>
        <v/>
      </c>
      <c r="S43" s="34" t="str">
        <f>IFERROR(VLOOKUP(E43,WGP!AM:AT,6,FALSE),"")</f>
        <v/>
      </c>
      <c r="T43" s="34" t="str">
        <f>IFERROR(VLOOKUP(E43,XC!B:M,6,FALSE),"")</f>
        <v/>
      </c>
      <c r="U43" s="23" t="str">
        <f>IFERROR(VLOOKUP(E43,'Road-Relay'!AE:AO,11,FALSE),"")</f>
        <v/>
      </c>
      <c r="V43" s="23" t="str">
        <f>IFERROR(VLOOKUP(E43,WGP!BE:BL,6,FALSE),"")</f>
        <v/>
      </c>
      <c r="W43" s="23" t="str">
        <f>IFERROR(VLOOKUP(E43,XC!B:M,7,FALSE),"")</f>
        <v/>
      </c>
      <c r="X43" s="23" t="str">
        <f>IFERROR(VLOOKUP(E43,'Road-Relay'!AS:BC,11,FALSE),"")</f>
        <v/>
      </c>
      <c r="Y43" s="22" t="str">
        <f>IFERROR(VLOOKUP(E43,WGP!BW:CD,6,FALSE),"")</f>
        <v/>
      </c>
      <c r="Z43" s="22" t="str">
        <f>IFERROR(VLOOKUP(E43,XC!B:M,8,FALSE),"")</f>
        <v/>
      </c>
      <c r="AA43" s="22" t="str">
        <f>IFERROR(VLOOKUP(E43,XC!B:M,9,FALSE),"")</f>
        <v/>
      </c>
      <c r="AB43" s="23" t="str">
        <f>IFERROR(VLOOKUP(E43,'Road-Relay'!BG:BQ,11,FALSE),"")</f>
        <v/>
      </c>
      <c r="AC43" s="23" t="str">
        <f>IFERROR(VLOOKUP(E43,XC!B:M,10,FALSE),"")</f>
        <v/>
      </c>
      <c r="AD43" s="23" t="str">
        <f>IFERROR(VLOOKUP(E43,XC!B:M,11,FALSE),"")</f>
        <v/>
      </c>
      <c r="AE43" s="23" t="str">
        <f>IFERROR(VLOOKUP(E43,WGP!CO:CV,6,FALSE),"")</f>
        <v/>
      </c>
      <c r="AF43" s="23" t="str">
        <f>IFERROR(VLOOKUP(E43,'Road-Relay'!BU:CE,11,FALSE),"")</f>
        <v/>
      </c>
      <c r="AG43" s="43" t="str">
        <f>IFERROR(VLOOKUP(E43,'Road-Relay'!CI:CS,11,FALSE),"")</f>
        <v/>
      </c>
      <c r="AH43" s="63"/>
      <c r="AI43" s="42">
        <f t="shared" si="37"/>
        <v>20</v>
      </c>
      <c r="AJ43" s="42" t="str">
        <f t="shared" si="38"/>
        <v/>
      </c>
      <c r="AK43" s="42" t="str">
        <f t="shared" si="39"/>
        <v/>
      </c>
      <c r="AL43" s="42" t="str">
        <f t="shared" si="40"/>
        <v/>
      </c>
      <c r="AM43" s="42" t="str">
        <f t="shared" si="41"/>
        <v/>
      </c>
      <c r="AN43" s="42" t="str">
        <f t="shared" si="42"/>
        <v/>
      </c>
      <c r="AO43" s="21">
        <f t="shared" si="43"/>
        <v>20</v>
      </c>
      <c r="AP43" s="21" t="str">
        <f t="shared" si="44"/>
        <v/>
      </c>
      <c r="AQ43" s="21" t="str">
        <f t="shared" si="45"/>
        <v/>
      </c>
      <c r="AR43" s="21" t="str">
        <f t="shared" si="46"/>
        <v/>
      </c>
      <c r="AS43" s="42" t="str">
        <f t="shared" si="47"/>
        <v/>
      </c>
      <c r="AT43" s="42" t="str">
        <f t="shared" si="48"/>
        <v/>
      </c>
      <c r="AU43" s="42" t="str">
        <f t="shared" si="49"/>
        <v/>
      </c>
      <c r="AV43" s="42" t="str">
        <f t="shared" si="50"/>
        <v/>
      </c>
      <c r="AW43" s="42" t="str">
        <f t="shared" si="51"/>
        <v/>
      </c>
      <c r="AX43" s="42" t="str">
        <f t="shared" si="52"/>
        <v/>
      </c>
      <c r="AY43" s="42" t="str">
        <f t="shared" si="53"/>
        <v/>
      </c>
      <c r="AZ43" s="21" t="str">
        <f t="shared" si="54"/>
        <v/>
      </c>
      <c r="BA43" s="21" t="str">
        <f t="shared" si="55"/>
        <v/>
      </c>
      <c r="BB43" s="21" t="str">
        <f t="shared" si="56"/>
        <v/>
      </c>
      <c r="BC43" s="21" t="str">
        <f t="shared" si="57"/>
        <v>Y</v>
      </c>
      <c r="BD43" s="21" t="str">
        <f t="shared" si="58"/>
        <v>N</v>
      </c>
      <c r="BE43" s="21" t="str">
        <f t="shared" si="59"/>
        <v>N</v>
      </c>
      <c r="BF43" s="21" t="str">
        <f t="shared" si="60"/>
        <v>N</v>
      </c>
      <c r="BG43" s="21">
        <f t="shared" si="61"/>
        <v>1</v>
      </c>
      <c r="BH43" s="21"/>
    </row>
    <row r="44" spans="1:60" x14ac:dyDescent="0.25">
      <c r="A44" s="3"/>
      <c r="B44" s="22">
        <v>52</v>
      </c>
      <c r="C44" s="22">
        <f t="shared" si="31"/>
        <v>16</v>
      </c>
      <c r="D44" s="22">
        <v>36</v>
      </c>
      <c r="E44" s="133" t="s">
        <v>263</v>
      </c>
      <c r="F44" s="66">
        <f t="shared" si="32"/>
        <v>20</v>
      </c>
      <c r="G44" s="42">
        <f t="shared" si="33"/>
        <v>20</v>
      </c>
      <c r="H44" s="25">
        <f t="shared" si="34"/>
        <v>0</v>
      </c>
      <c r="I44" s="43">
        <f t="shared" si="35"/>
        <v>0</v>
      </c>
      <c r="J44" s="43" t="str">
        <f t="shared" si="36"/>
        <v>N</v>
      </c>
      <c r="K44" s="23" t="str">
        <f>IFERROR(VLOOKUP(E44,XC!B:M,2,FALSE),"")</f>
        <v/>
      </c>
      <c r="L44" s="23" t="str">
        <f>IFERROR(VLOOKUP(E44,XC!B:M,3,FALSE),"")</f>
        <v/>
      </c>
      <c r="M44" s="23">
        <f>IFERROR(VLOOKUP(E44,WGP!C:J,6,FALSE),"")</f>
        <v>20</v>
      </c>
      <c r="N44" s="23" t="str">
        <f>IFERROR(VLOOKUP(E44,XC!B:M,4,FALSE),"")</f>
        <v/>
      </c>
      <c r="O44" s="23" t="str">
        <f>IFERROR(VLOOKUP(E44,WGP!U:AB,6,FALSE),"")</f>
        <v/>
      </c>
      <c r="P44" s="22" t="str">
        <f>IFERROR(VLOOKUP(E44,'Road-Relay'!C:M,11,FALSE),"")</f>
        <v/>
      </c>
      <c r="Q44" s="23" t="str">
        <f>IFERROR(VLOOKUP(E44,XC!B:M,5,FALSE),"")</f>
        <v/>
      </c>
      <c r="R44" s="24" t="str">
        <f>IFERROR(VLOOKUP(E44,'Road-Relay'!Q:AA,11,FALSE),"")</f>
        <v/>
      </c>
      <c r="S44" s="34" t="str">
        <f>IFERROR(VLOOKUP(E44,WGP!AM:AT,6,FALSE),"")</f>
        <v/>
      </c>
      <c r="T44" s="34" t="str">
        <f>IFERROR(VLOOKUP(E44,XC!B:M,6,FALSE),"")</f>
        <v/>
      </c>
      <c r="U44" s="23" t="str">
        <f>IFERROR(VLOOKUP(E44,'Road-Relay'!AE:AO,11,FALSE),"")</f>
        <v/>
      </c>
      <c r="V44" s="23" t="str">
        <f>IFERROR(VLOOKUP(E44,WGP!BE:BL,6,FALSE),"")</f>
        <v/>
      </c>
      <c r="W44" s="23" t="str">
        <f>IFERROR(VLOOKUP(E44,XC!B:M,7,FALSE),"")</f>
        <v/>
      </c>
      <c r="X44" s="23" t="str">
        <f>IFERROR(VLOOKUP(E44,'Road-Relay'!AS:BC,11,FALSE),"")</f>
        <v/>
      </c>
      <c r="Y44" s="22" t="str">
        <f>IFERROR(VLOOKUP(E44,WGP!BW:CD,6,FALSE),"")</f>
        <v/>
      </c>
      <c r="Z44" s="22" t="str">
        <f>IFERROR(VLOOKUP(E44,XC!B:M,8,FALSE),"")</f>
        <v/>
      </c>
      <c r="AA44" s="22" t="str">
        <f>IFERROR(VLOOKUP(E44,XC!B:M,9,FALSE),"")</f>
        <v/>
      </c>
      <c r="AB44" s="23" t="str">
        <f>IFERROR(VLOOKUP(E44,'Road-Relay'!BG:BQ,11,FALSE),"")</f>
        <v/>
      </c>
      <c r="AC44" s="23" t="str">
        <f>IFERROR(VLOOKUP(E44,XC!B:M,10,FALSE),"")</f>
        <v/>
      </c>
      <c r="AD44" s="23" t="str">
        <f>IFERROR(VLOOKUP(E44,XC!B:M,11,FALSE),"")</f>
        <v/>
      </c>
      <c r="AE44" s="23" t="str">
        <f>IFERROR(VLOOKUP(E44,WGP!CO:CV,6,FALSE),"")</f>
        <v/>
      </c>
      <c r="AF44" s="23" t="str">
        <f>IFERROR(VLOOKUP(E44,'Road-Relay'!BU:CE,11,FALSE),"")</f>
        <v/>
      </c>
      <c r="AG44" s="43" t="str">
        <f>IFERROR(VLOOKUP(E44,'Road-Relay'!CI:CS,11,FALSE),"")</f>
        <v/>
      </c>
      <c r="AH44" s="63"/>
      <c r="AI44" s="42">
        <f t="shared" si="37"/>
        <v>20</v>
      </c>
      <c r="AJ44" s="42" t="str">
        <f t="shared" si="38"/>
        <v/>
      </c>
      <c r="AK44" s="42" t="str">
        <f t="shared" si="39"/>
        <v/>
      </c>
      <c r="AL44" s="42" t="str">
        <f t="shared" si="40"/>
        <v/>
      </c>
      <c r="AM44" s="42" t="str">
        <f t="shared" si="41"/>
        <v/>
      </c>
      <c r="AN44" s="42" t="str">
        <f t="shared" si="42"/>
        <v/>
      </c>
      <c r="AO44" s="21">
        <f t="shared" si="43"/>
        <v>20</v>
      </c>
      <c r="AP44" s="21" t="str">
        <f t="shared" si="44"/>
        <v/>
      </c>
      <c r="AQ44" s="21" t="str">
        <f t="shared" si="45"/>
        <v/>
      </c>
      <c r="AR44" s="21" t="str">
        <f t="shared" si="46"/>
        <v/>
      </c>
      <c r="AS44" s="42" t="str">
        <f t="shared" si="47"/>
        <v/>
      </c>
      <c r="AT44" s="42" t="str">
        <f t="shared" si="48"/>
        <v/>
      </c>
      <c r="AU44" s="42" t="str">
        <f t="shared" si="49"/>
        <v/>
      </c>
      <c r="AV44" s="42" t="str">
        <f t="shared" si="50"/>
        <v/>
      </c>
      <c r="AW44" s="42" t="str">
        <f t="shared" si="51"/>
        <v/>
      </c>
      <c r="AX44" s="42" t="str">
        <f t="shared" si="52"/>
        <v/>
      </c>
      <c r="AY44" s="42" t="str">
        <f t="shared" si="53"/>
        <v/>
      </c>
      <c r="AZ44" s="21" t="str">
        <f t="shared" si="54"/>
        <v/>
      </c>
      <c r="BA44" s="21" t="str">
        <f t="shared" si="55"/>
        <v/>
      </c>
      <c r="BB44" s="21" t="str">
        <f t="shared" si="56"/>
        <v/>
      </c>
      <c r="BC44" s="21" t="str">
        <f t="shared" si="57"/>
        <v>Y</v>
      </c>
      <c r="BD44" s="21" t="str">
        <f t="shared" si="58"/>
        <v>N</v>
      </c>
      <c r="BE44" s="21" t="str">
        <f t="shared" si="59"/>
        <v>N</v>
      </c>
      <c r="BF44" s="21" t="str">
        <f t="shared" si="60"/>
        <v>N</v>
      </c>
      <c r="BG44" s="21">
        <f t="shared" si="61"/>
        <v>1</v>
      </c>
      <c r="BH44" s="21"/>
    </row>
    <row r="45" spans="1:60" x14ac:dyDescent="0.25">
      <c r="A45" s="3"/>
      <c r="B45" s="22">
        <v>52</v>
      </c>
      <c r="C45" s="22">
        <f t="shared" si="31"/>
        <v>16</v>
      </c>
      <c r="D45" s="22">
        <v>36</v>
      </c>
      <c r="E45" s="133" t="s">
        <v>176</v>
      </c>
      <c r="F45" s="66">
        <f t="shared" si="32"/>
        <v>20</v>
      </c>
      <c r="G45" s="42">
        <f t="shared" si="33"/>
        <v>20</v>
      </c>
      <c r="H45" s="25">
        <f t="shared" si="34"/>
        <v>0</v>
      </c>
      <c r="I45" s="43">
        <f t="shared" si="35"/>
        <v>0</v>
      </c>
      <c r="J45" s="43" t="str">
        <f t="shared" si="36"/>
        <v>N</v>
      </c>
      <c r="K45" s="23" t="str">
        <f>IFERROR(VLOOKUP(E45,XC!B:M,2,FALSE),"")</f>
        <v/>
      </c>
      <c r="L45" s="23" t="str">
        <f>IFERROR(VLOOKUP(E45,XC!B:M,3,FALSE),"")</f>
        <v/>
      </c>
      <c r="M45" s="23">
        <f>IFERROR(VLOOKUP(E45,WGP!C:J,6,FALSE),"")</f>
        <v>20</v>
      </c>
      <c r="N45" s="23" t="str">
        <f>IFERROR(VLOOKUP(E45,XC!B:M,4,FALSE),"")</f>
        <v/>
      </c>
      <c r="O45" s="23" t="str">
        <f>IFERROR(VLOOKUP(E45,WGP!U:AB,6,FALSE),"")</f>
        <v/>
      </c>
      <c r="P45" s="22" t="str">
        <f>IFERROR(VLOOKUP(E45,'Road-Relay'!C:M,11,FALSE),"")</f>
        <v/>
      </c>
      <c r="Q45" s="23" t="str">
        <f>IFERROR(VLOOKUP(E45,XC!B:M,5,FALSE),"")</f>
        <v/>
      </c>
      <c r="R45" s="24" t="str">
        <f>IFERROR(VLOOKUP(E45,'Road-Relay'!Q:AA,11,FALSE),"")</f>
        <v/>
      </c>
      <c r="S45" s="34" t="str">
        <f>IFERROR(VLOOKUP(E45,WGP!AM:AT,6,FALSE),"")</f>
        <v/>
      </c>
      <c r="T45" s="34" t="str">
        <f>IFERROR(VLOOKUP(E45,XC!B:M,6,FALSE),"")</f>
        <v/>
      </c>
      <c r="U45" s="23" t="str">
        <f>IFERROR(VLOOKUP(E45,'Road-Relay'!AE:AO,11,FALSE),"")</f>
        <v/>
      </c>
      <c r="V45" s="23" t="str">
        <f>IFERROR(VLOOKUP(E45,WGP!BE:BL,6,FALSE),"")</f>
        <v/>
      </c>
      <c r="W45" s="23" t="str">
        <f>IFERROR(VLOOKUP(E45,XC!B:M,7,FALSE),"")</f>
        <v/>
      </c>
      <c r="X45" s="23" t="str">
        <f>IFERROR(VLOOKUP(E45,'Road-Relay'!AS:BC,11,FALSE),"")</f>
        <v/>
      </c>
      <c r="Y45" s="22" t="str">
        <f>IFERROR(VLOOKUP(E45,WGP!BW:CD,6,FALSE),"")</f>
        <v/>
      </c>
      <c r="Z45" s="22" t="str">
        <f>IFERROR(VLOOKUP(E45,XC!B:M,8,FALSE),"")</f>
        <v/>
      </c>
      <c r="AA45" s="22" t="str">
        <f>IFERROR(VLOOKUP(E45,XC!B:M,9,FALSE),"")</f>
        <v/>
      </c>
      <c r="AB45" s="23" t="str">
        <f>IFERROR(VLOOKUP(E45,'Road-Relay'!BG:BQ,11,FALSE),"")</f>
        <v/>
      </c>
      <c r="AC45" s="23" t="str">
        <f>IFERROR(VLOOKUP(E45,XC!B:M,10,FALSE),"")</f>
        <v/>
      </c>
      <c r="AD45" s="23" t="str">
        <f>IFERROR(VLOOKUP(E45,XC!B:M,11,FALSE),"")</f>
        <v/>
      </c>
      <c r="AE45" s="23" t="str">
        <f>IFERROR(VLOOKUP(E45,WGP!CO:CV,6,FALSE),"")</f>
        <v/>
      </c>
      <c r="AF45" s="23" t="str">
        <f>IFERROR(VLOOKUP(E45,'Road-Relay'!BU:CE,11,FALSE),"")</f>
        <v/>
      </c>
      <c r="AG45" s="43" t="str">
        <f>IFERROR(VLOOKUP(E45,'Road-Relay'!CI:CS,11,FALSE),"")</f>
        <v/>
      </c>
      <c r="AH45" s="63"/>
      <c r="AI45" s="42">
        <f t="shared" si="37"/>
        <v>20</v>
      </c>
      <c r="AJ45" s="42" t="str">
        <f t="shared" si="38"/>
        <v/>
      </c>
      <c r="AK45" s="42" t="str">
        <f t="shared" si="39"/>
        <v/>
      </c>
      <c r="AL45" s="42" t="str">
        <f t="shared" si="40"/>
        <v/>
      </c>
      <c r="AM45" s="42" t="str">
        <f t="shared" si="41"/>
        <v/>
      </c>
      <c r="AN45" s="42" t="str">
        <f t="shared" si="42"/>
        <v/>
      </c>
      <c r="AO45" s="21">
        <f t="shared" si="43"/>
        <v>20</v>
      </c>
      <c r="AP45" s="21" t="str">
        <f t="shared" si="44"/>
        <v/>
      </c>
      <c r="AQ45" s="21" t="str">
        <f t="shared" si="45"/>
        <v/>
      </c>
      <c r="AR45" s="21" t="str">
        <f t="shared" si="46"/>
        <v/>
      </c>
      <c r="AS45" s="42" t="str">
        <f t="shared" si="47"/>
        <v/>
      </c>
      <c r="AT45" s="42" t="str">
        <f t="shared" si="48"/>
        <v/>
      </c>
      <c r="AU45" s="42" t="str">
        <f t="shared" si="49"/>
        <v/>
      </c>
      <c r="AV45" s="42" t="str">
        <f t="shared" si="50"/>
        <v/>
      </c>
      <c r="AW45" s="42" t="str">
        <f t="shared" si="51"/>
        <v/>
      </c>
      <c r="AX45" s="42" t="str">
        <f t="shared" si="52"/>
        <v/>
      </c>
      <c r="AY45" s="42" t="str">
        <f t="shared" si="53"/>
        <v/>
      </c>
      <c r="AZ45" s="21" t="str">
        <f t="shared" si="54"/>
        <v/>
      </c>
      <c r="BA45" s="21" t="str">
        <f t="shared" si="55"/>
        <v/>
      </c>
      <c r="BB45" s="21" t="str">
        <f t="shared" si="56"/>
        <v/>
      </c>
      <c r="BC45" s="21" t="str">
        <f t="shared" si="57"/>
        <v>Y</v>
      </c>
      <c r="BD45" s="21" t="str">
        <f t="shared" si="58"/>
        <v>N</v>
      </c>
      <c r="BE45" s="21" t="str">
        <f t="shared" si="59"/>
        <v>N</v>
      </c>
      <c r="BF45" s="21" t="str">
        <f t="shared" si="60"/>
        <v>N</v>
      </c>
      <c r="BG45" s="21">
        <f t="shared" si="61"/>
        <v>1</v>
      </c>
      <c r="BH45" s="21"/>
    </row>
    <row r="46" spans="1:60" x14ac:dyDescent="0.25">
      <c r="A46" s="3"/>
      <c r="B46" s="22">
        <v>52</v>
      </c>
      <c r="C46" s="22">
        <f t="shared" si="31"/>
        <v>16</v>
      </c>
      <c r="D46" s="22">
        <v>36</v>
      </c>
      <c r="E46" s="133" t="s">
        <v>262</v>
      </c>
      <c r="F46" s="66">
        <f t="shared" si="32"/>
        <v>20</v>
      </c>
      <c r="G46" s="42">
        <f t="shared" si="33"/>
        <v>20</v>
      </c>
      <c r="H46" s="25">
        <f t="shared" si="34"/>
        <v>0</v>
      </c>
      <c r="I46" s="43">
        <f t="shared" si="35"/>
        <v>0</v>
      </c>
      <c r="J46" s="43" t="str">
        <f t="shared" si="36"/>
        <v>N</v>
      </c>
      <c r="K46" s="23" t="str">
        <f>IFERROR(VLOOKUP(E46,XC!B:M,2,FALSE),"")</f>
        <v/>
      </c>
      <c r="L46" s="23" t="str">
        <f>IFERROR(VLOOKUP(E46,XC!B:M,3,FALSE),"")</f>
        <v/>
      </c>
      <c r="M46" s="23">
        <f>IFERROR(VLOOKUP(E46,WGP!C:J,6,FALSE),"")</f>
        <v>20</v>
      </c>
      <c r="N46" s="23" t="str">
        <f>IFERROR(VLOOKUP(E46,XC!B:M,4,FALSE),"")</f>
        <v/>
      </c>
      <c r="O46" s="23" t="str">
        <f>IFERROR(VLOOKUP(E46,WGP!U:AB,6,FALSE),"")</f>
        <v/>
      </c>
      <c r="P46" s="22" t="str">
        <f>IFERROR(VLOOKUP(E46,'Road-Relay'!C:M,11,FALSE),"")</f>
        <v/>
      </c>
      <c r="Q46" s="23" t="str">
        <f>IFERROR(VLOOKUP(E46,XC!B:M,5,FALSE),"")</f>
        <v/>
      </c>
      <c r="R46" s="24" t="str">
        <f>IFERROR(VLOOKUP(E46,'Road-Relay'!Q:AA,11,FALSE),"")</f>
        <v/>
      </c>
      <c r="S46" s="34" t="str">
        <f>IFERROR(VLOOKUP(E46,WGP!AM:AT,6,FALSE),"")</f>
        <v/>
      </c>
      <c r="T46" s="34" t="str">
        <f>IFERROR(VLOOKUP(E46,XC!B:M,6,FALSE),"")</f>
        <v/>
      </c>
      <c r="U46" s="23" t="str">
        <f>IFERROR(VLOOKUP(E46,'Road-Relay'!AE:AO,11,FALSE),"")</f>
        <v/>
      </c>
      <c r="V46" s="23" t="str">
        <f>IFERROR(VLOOKUP(E46,WGP!BE:BL,6,FALSE),"")</f>
        <v/>
      </c>
      <c r="W46" s="23" t="str">
        <f>IFERROR(VLOOKUP(E46,XC!B:M,7,FALSE),"")</f>
        <v/>
      </c>
      <c r="X46" s="23" t="str">
        <f>IFERROR(VLOOKUP(E46,'Road-Relay'!AS:BC,11,FALSE),"")</f>
        <v/>
      </c>
      <c r="Y46" s="22" t="str">
        <f>IFERROR(VLOOKUP(E46,WGP!BW:CD,6,FALSE),"")</f>
        <v/>
      </c>
      <c r="Z46" s="22" t="str">
        <f>IFERROR(VLOOKUP(E46,XC!B:M,8,FALSE),"")</f>
        <v/>
      </c>
      <c r="AA46" s="22" t="str">
        <f>IFERROR(VLOOKUP(E46,XC!B:M,9,FALSE),"")</f>
        <v/>
      </c>
      <c r="AB46" s="23" t="str">
        <f>IFERROR(VLOOKUP(E46,'Road-Relay'!BG:BQ,11,FALSE),"")</f>
        <v/>
      </c>
      <c r="AC46" s="23" t="str">
        <f>IFERROR(VLOOKUP(E46,XC!B:M,10,FALSE),"")</f>
        <v/>
      </c>
      <c r="AD46" s="23" t="str">
        <f>IFERROR(VLOOKUP(E46,XC!B:M,11,FALSE),"")</f>
        <v/>
      </c>
      <c r="AE46" s="23" t="str">
        <f>IFERROR(VLOOKUP(E46,WGP!CO:CV,6,FALSE),"")</f>
        <v/>
      </c>
      <c r="AF46" s="23" t="str">
        <f>IFERROR(VLOOKUP(E46,'Road-Relay'!BU:CE,11,FALSE),"")</f>
        <v/>
      </c>
      <c r="AG46" s="43" t="str">
        <f>IFERROR(VLOOKUP(E46,'Road-Relay'!CI:CS,11,FALSE),"")</f>
        <v/>
      </c>
      <c r="AH46" s="63"/>
      <c r="AI46" s="42">
        <f t="shared" si="37"/>
        <v>20</v>
      </c>
      <c r="AJ46" s="42" t="str">
        <f t="shared" si="38"/>
        <v/>
      </c>
      <c r="AK46" s="42" t="str">
        <f t="shared" si="39"/>
        <v/>
      </c>
      <c r="AL46" s="42" t="str">
        <f t="shared" si="40"/>
        <v/>
      </c>
      <c r="AM46" s="42" t="str">
        <f t="shared" si="41"/>
        <v/>
      </c>
      <c r="AN46" s="42" t="str">
        <f t="shared" si="42"/>
        <v/>
      </c>
      <c r="AO46" s="21">
        <f t="shared" si="43"/>
        <v>20</v>
      </c>
      <c r="AP46" s="21" t="str">
        <f t="shared" si="44"/>
        <v/>
      </c>
      <c r="AQ46" s="21" t="str">
        <f t="shared" si="45"/>
        <v/>
      </c>
      <c r="AR46" s="21" t="str">
        <f t="shared" si="46"/>
        <v/>
      </c>
      <c r="AS46" s="42" t="str">
        <f t="shared" si="47"/>
        <v/>
      </c>
      <c r="AT46" s="42" t="str">
        <f t="shared" si="48"/>
        <v/>
      </c>
      <c r="AU46" s="42" t="str">
        <f t="shared" si="49"/>
        <v/>
      </c>
      <c r="AV46" s="42" t="str">
        <f t="shared" si="50"/>
        <v/>
      </c>
      <c r="AW46" s="42" t="str">
        <f t="shared" si="51"/>
        <v/>
      </c>
      <c r="AX46" s="42" t="str">
        <f t="shared" si="52"/>
        <v/>
      </c>
      <c r="AY46" s="42" t="str">
        <f t="shared" si="53"/>
        <v/>
      </c>
      <c r="AZ46" s="21" t="str">
        <f t="shared" si="54"/>
        <v/>
      </c>
      <c r="BA46" s="21" t="str">
        <f t="shared" si="55"/>
        <v/>
      </c>
      <c r="BB46" s="21" t="str">
        <f t="shared" si="56"/>
        <v/>
      </c>
      <c r="BC46" s="21" t="str">
        <f t="shared" si="57"/>
        <v>Y</v>
      </c>
      <c r="BD46" s="21" t="str">
        <f t="shared" si="58"/>
        <v>N</v>
      </c>
      <c r="BE46" s="21" t="str">
        <f t="shared" si="59"/>
        <v>N</v>
      </c>
      <c r="BF46" s="21" t="str">
        <f t="shared" si="60"/>
        <v>N</v>
      </c>
      <c r="BG46" s="21">
        <f t="shared" si="61"/>
        <v>1</v>
      </c>
      <c r="BH46" s="21"/>
    </row>
    <row r="47" spans="1:60" x14ac:dyDescent="0.25">
      <c r="A47" s="3"/>
      <c r="B47" s="22">
        <v>52</v>
      </c>
      <c r="C47" s="22">
        <f t="shared" si="31"/>
        <v>16</v>
      </c>
      <c r="D47" s="22">
        <v>36</v>
      </c>
      <c r="E47" s="133" t="s">
        <v>109</v>
      </c>
      <c r="F47" s="66">
        <f t="shared" si="32"/>
        <v>20</v>
      </c>
      <c r="G47" s="42">
        <f t="shared" si="33"/>
        <v>20</v>
      </c>
      <c r="H47" s="25">
        <f t="shared" si="34"/>
        <v>0</v>
      </c>
      <c r="I47" s="43">
        <f t="shared" si="35"/>
        <v>0</v>
      </c>
      <c r="J47" s="43" t="str">
        <f t="shared" si="36"/>
        <v>N</v>
      </c>
      <c r="K47" s="23" t="str">
        <f>IFERROR(VLOOKUP(E47,XC!B:M,2,FALSE),"")</f>
        <v/>
      </c>
      <c r="L47" s="23" t="str">
        <f>IFERROR(VLOOKUP(E47,XC!B:M,3,FALSE),"")</f>
        <v/>
      </c>
      <c r="M47" s="23">
        <f>IFERROR(VLOOKUP(E47,WGP!C:J,6,FALSE),"")</f>
        <v>20</v>
      </c>
      <c r="N47" s="23" t="str">
        <f>IFERROR(VLOOKUP(E47,XC!B:M,4,FALSE),"")</f>
        <v/>
      </c>
      <c r="O47" s="23" t="str">
        <f>IFERROR(VLOOKUP(E47,WGP!U:AB,6,FALSE),"")</f>
        <v/>
      </c>
      <c r="P47" s="22" t="str">
        <f>IFERROR(VLOOKUP(E47,'Road-Relay'!C:M,11,FALSE),"")</f>
        <v/>
      </c>
      <c r="Q47" s="23" t="str">
        <f>IFERROR(VLOOKUP(E47,XC!B:M,5,FALSE),"")</f>
        <v/>
      </c>
      <c r="R47" s="24" t="str">
        <f>IFERROR(VLOOKUP(E47,'Road-Relay'!Q:AA,11,FALSE),"")</f>
        <v/>
      </c>
      <c r="S47" s="34" t="str">
        <f>IFERROR(VLOOKUP(E47,WGP!AM:AT,6,FALSE),"")</f>
        <v/>
      </c>
      <c r="T47" s="34" t="str">
        <f>IFERROR(VLOOKUP(E47,XC!B:M,6,FALSE),"")</f>
        <v/>
      </c>
      <c r="U47" s="23" t="str">
        <f>IFERROR(VLOOKUP(E47,'Road-Relay'!AE:AO,11,FALSE),"")</f>
        <v/>
      </c>
      <c r="V47" s="23" t="str">
        <f>IFERROR(VLOOKUP(E47,WGP!BE:BL,6,FALSE),"")</f>
        <v/>
      </c>
      <c r="W47" s="23" t="str">
        <f>IFERROR(VLOOKUP(E47,XC!B:M,7,FALSE),"")</f>
        <v/>
      </c>
      <c r="X47" s="23" t="str">
        <f>IFERROR(VLOOKUP(E47,'Road-Relay'!AS:BC,11,FALSE),"")</f>
        <v/>
      </c>
      <c r="Y47" s="22" t="str">
        <f>IFERROR(VLOOKUP(E47,WGP!BW:CD,6,FALSE),"")</f>
        <v/>
      </c>
      <c r="Z47" s="22" t="str">
        <f>IFERROR(VLOOKUP(E47,XC!B:M,8,FALSE),"")</f>
        <v/>
      </c>
      <c r="AA47" s="22" t="str">
        <f>IFERROR(VLOOKUP(E47,XC!B:M,9,FALSE),"")</f>
        <v/>
      </c>
      <c r="AB47" s="23" t="str">
        <f>IFERROR(VLOOKUP(E47,'Road-Relay'!BG:BQ,11,FALSE),"")</f>
        <v/>
      </c>
      <c r="AC47" s="23" t="str">
        <f>IFERROR(VLOOKUP(E47,XC!B:M,10,FALSE),"")</f>
        <v/>
      </c>
      <c r="AD47" s="23" t="str">
        <f>IFERROR(VLOOKUP(E47,XC!B:M,11,FALSE),"")</f>
        <v/>
      </c>
      <c r="AE47" s="23" t="str">
        <f>IFERROR(VLOOKUP(E47,WGP!CO:CV,6,FALSE),"")</f>
        <v/>
      </c>
      <c r="AF47" s="23" t="str">
        <f>IFERROR(VLOOKUP(E47,'Road-Relay'!BU:CE,11,FALSE),"")</f>
        <v/>
      </c>
      <c r="AG47" s="43" t="str">
        <f>IFERROR(VLOOKUP(E47,'Road-Relay'!CI:CS,11,FALSE),"")</f>
        <v/>
      </c>
      <c r="AH47" s="63"/>
      <c r="AI47" s="42">
        <f t="shared" si="37"/>
        <v>20</v>
      </c>
      <c r="AJ47" s="42" t="str">
        <f t="shared" si="38"/>
        <v/>
      </c>
      <c r="AK47" s="42" t="str">
        <f t="shared" si="39"/>
        <v/>
      </c>
      <c r="AL47" s="42" t="str">
        <f t="shared" si="40"/>
        <v/>
      </c>
      <c r="AM47" s="42" t="str">
        <f t="shared" si="41"/>
        <v/>
      </c>
      <c r="AN47" s="42" t="str">
        <f t="shared" si="42"/>
        <v/>
      </c>
      <c r="AO47" s="21">
        <f t="shared" si="43"/>
        <v>20</v>
      </c>
      <c r="AP47" s="21" t="str">
        <f t="shared" si="44"/>
        <v/>
      </c>
      <c r="AQ47" s="21" t="str">
        <f t="shared" si="45"/>
        <v/>
      </c>
      <c r="AR47" s="21" t="str">
        <f t="shared" si="46"/>
        <v/>
      </c>
      <c r="AS47" s="42" t="str">
        <f t="shared" si="47"/>
        <v/>
      </c>
      <c r="AT47" s="42" t="str">
        <f t="shared" si="48"/>
        <v/>
      </c>
      <c r="AU47" s="42" t="str">
        <f t="shared" si="49"/>
        <v/>
      </c>
      <c r="AV47" s="42" t="str">
        <f t="shared" si="50"/>
        <v/>
      </c>
      <c r="AW47" s="42" t="str">
        <f t="shared" si="51"/>
        <v/>
      </c>
      <c r="AX47" s="42" t="str">
        <f t="shared" si="52"/>
        <v/>
      </c>
      <c r="AY47" s="42" t="str">
        <f t="shared" si="53"/>
        <v/>
      </c>
      <c r="AZ47" s="21" t="str">
        <f t="shared" si="54"/>
        <v/>
      </c>
      <c r="BA47" s="21" t="str">
        <f t="shared" si="55"/>
        <v/>
      </c>
      <c r="BB47" s="21" t="str">
        <f t="shared" si="56"/>
        <v/>
      </c>
      <c r="BC47" s="21" t="str">
        <f t="shared" si="57"/>
        <v>Y</v>
      </c>
      <c r="BD47" s="21" t="str">
        <f t="shared" si="58"/>
        <v>N</v>
      </c>
      <c r="BE47" s="21" t="str">
        <f t="shared" si="59"/>
        <v>N</v>
      </c>
      <c r="BF47" s="21" t="str">
        <f t="shared" si="60"/>
        <v>N</v>
      </c>
      <c r="BG47" s="21">
        <f t="shared" si="61"/>
        <v>1</v>
      </c>
      <c r="BH47" s="21"/>
    </row>
    <row r="48" spans="1:60" x14ac:dyDescent="0.25">
      <c r="A48" s="3"/>
      <c r="B48" s="22">
        <v>52</v>
      </c>
      <c r="C48" s="22">
        <f t="shared" si="31"/>
        <v>16</v>
      </c>
      <c r="D48" s="22">
        <v>36</v>
      </c>
      <c r="E48" s="133" t="s">
        <v>102</v>
      </c>
      <c r="F48" s="66">
        <f t="shared" si="32"/>
        <v>20</v>
      </c>
      <c r="G48" s="42">
        <f t="shared" si="33"/>
        <v>20</v>
      </c>
      <c r="H48" s="25">
        <f t="shared" si="34"/>
        <v>0</v>
      </c>
      <c r="I48" s="43">
        <f t="shared" si="35"/>
        <v>0</v>
      </c>
      <c r="J48" s="43" t="str">
        <f t="shared" si="36"/>
        <v>N</v>
      </c>
      <c r="K48" s="23" t="str">
        <f>IFERROR(VLOOKUP(E48,XC!B:M,2,FALSE),"")</f>
        <v/>
      </c>
      <c r="L48" s="23" t="str">
        <f>IFERROR(VLOOKUP(E48,XC!B:M,3,FALSE),"")</f>
        <v/>
      </c>
      <c r="M48" s="23">
        <f>IFERROR(VLOOKUP(E48,WGP!C:J,6,FALSE),"")</f>
        <v>20</v>
      </c>
      <c r="N48" s="23" t="str">
        <f>IFERROR(VLOOKUP(E48,XC!B:M,4,FALSE),"")</f>
        <v/>
      </c>
      <c r="O48" s="23" t="str">
        <f>IFERROR(VLOOKUP(E48,WGP!U:AB,6,FALSE),"")</f>
        <v/>
      </c>
      <c r="P48" s="22" t="str">
        <f>IFERROR(VLOOKUP(E48,'Road-Relay'!C:M,11,FALSE),"")</f>
        <v/>
      </c>
      <c r="Q48" s="23" t="str">
        <f>IFERROR(VLOOKUP(E48,XC!B:M,5,FALSE),"")</f>
        <v/>
      </c>
      <c r="R48" s="24" t="str">
        <f>IFERROR(VLOOKUP(E48,'Road-Relay'!Q:AA,11,FALSE),"")</f>
        <v/>
      </c>
      <c r="S48" s="34" t="str">
        <f>IFERROR(VLOOKUP(E48,WGP!AM:AT,6,FALSE),"")</f>
        <v/>
      </c>
      <c r="T48" s="34" t="str">
        <f>IFERROR(VLOOKUP(E48,XC!B:M,6,FALSE),"")</f>
        <v/>
      </c>
      <c r="U48" s="23" t="str">
        <f>IFERROR(VLOOKUP(E48,'Road-Relay'!AE:AO,11,FALSE),"")</f>
        <v/>
      </c>
      <c r="V48" s="23" t="str">
        <f>IFERROR(VLOOKUP(E48,WGP!BE:BL,6,FALSE),"")</f>
        <v/>
      </c>
      <c r="W48" s="23" t="str">
        <f>IFERROR(VLOOKUP(E48,XC!B:M,7,FALSE),"")</f>
        <v/>
      </c>
      <c r="X48" s="23" t="str">
        <f>IFERROR(VLOOKUP(E48,'Road-Relay'!AS:BC,11,FALSE),"")</f>
        <v/>
      </c>
      <c r="Y48" s="22" t="str">
        <f>IFERROR(VLOOKUP(E48,WGP!BW:CD,6,FALSE),"")</f>
        <v/>
      </c>
      <c r="Z48" s="22" t="str">
        <f>IFERROR(VLOOKUP(E48,XC!B:M,8,FALSE),"")</f>
        <v/>
      </c>
      <c r="AA48" s="22" t="str">
        <f>IFERROR(VLOOKUP(E48,XC!B:M,9,FALSE),"")</f>
        <v/>
      </c>
      <c r="AB48" s="23" t="str">
        <f>IFERROR(VLOOKUP(E48,'Road-Relay'!BG:BQ,11,FALSE),"")</f>
        <v/>
      </c>
      <c r="AC48" s="23" t="str">
        <f>IFERROR(VLOOKUP(E48,XC!B:M,10,FALSE),"")</f>
        <v/>
      </c>
      <c r="AD48" s="23" t="str">
        <f>IFERROR(VLOOKUP(E48,XC!B:M,11,FALSE),"")</f>
        <v/>
      </c>
      <c r="AE48" s="23" t="str">
        <f>IFERROR(VLOOKUP(E48,WGP!CO:CV,6,FALSE),"")</f>
        <v/>
      </c>
      <c r="AF48" s="23" t="str">
        <f>IFERROR(VLOOKUP(E48,'Road-Relay'!BU:CE,11,FALSE),"")</f>
        <v/>
      </c>
      <c r="AG48" s="43" t="str">
        <f>IFERROR(VLOOKUP(E48,'Road-Relay'!CI:CS,11,FALSE),"")</f>
        <v/>
      </c>
      <c r="AH48" s="63"/>
      <c r="AI48" s="42">
        <f t="shared" si="37"/>
        <v>20</v>
      </c>
      <c r="AJ48" s="42" t="str">
        <f t="shared" si="38"/>
        <v/>
      </c>
      <c r="AK48" s="42" t="str">
        <f t="shared" si="39"/>
        <v/>
      </c>
      <c r="AL48" s="42" t="str">
        <f t="shared" si="40"/>
        <v/>
      </c>
      <c r="AM48" s="42" t="str">
        <f t="shared" si="41"/>
        <v/>
      </c>
      <c r="AN48" s="42" t="str">
        <f t="shared" si="42"/>
        <v/>
      </c>
      <c r="AO48" s="21">
        <f t="shared" si="43"/>
        <v>20</v>
      </c>
      <c r="AP48" s="21" t="str">
        <f t="shared" si="44"/>
        <v/>
      </c>
      <c r="AQ48" s="21" t="str">
        <f t="shared" si="45"/>
        <v/>
      </c>
      <c r="AR48" s="21" t="str">
        <f t="shared" si="46"/>
        <v/>
      </c>
      <c r="AS48" s="42" t="str">
        <f t="shared" si="47"/>
        <v/>
      </c>
      <c r="AT48" s="42" t="str">
        <f t="shared" si="48"/>
        <v/>
      </c>
      <c r="AU48" s="42" t="str">
        <f t="shared" si="49"/>
        <v/>
      </c>
      <c r="AV48" s="42" t="str">
        <f t="shared" si="50"/>
        <v/>
      </c>
      <c r="AW48" s="42" t="str">
        <f t="shared" si="51"/>
        <v/>
      </c>
      <c r="AX48" s="42" t="str">
        <f t="shared" si="52"/>
        <v/>
      </c>
      <c r="AY48" s="42" t="str">
        <f t="shared" si="53"/>
        <v/>
      </c>
      <c r="AZ48" s="21" t="str">
        <f t="shared" si="54"/>
        <v/>
      </c>
      <c r="BA48" s="21" t="str">
        <f t="shared" si="55"/>
        <v/>
      </c>
      <c r="BB48" s="21" t="str">
        <f t="shared" si="56"/>
        <v/>
      </c>
      <c r="BC48" s="21" t="str">
        <f t="shared" si="57"/>
        <v>Y</v>
      </c>
      <c r="BD48" s="21" t="str">
        <f t="shared" si="58"/>
        <v>N</v>
      </c>
      <c r="BE48" s="21" t="str">
        <f t="shared" si="59"/>
        <v>N</v>
      </c>
      <c r="BF48" s="21" t="str">
        <f t="shared" si="60"/>
        <v>N</v>
      </c>
      <c r="BG48" s="21">
        <f t="shared" si="61"/>
        <v>1</v>
      </c>
      <c r="BH48" s="21"/>
    </row>
    <row r="49" spans="1:60" x14ac:dyDescent="0.25">
      <c r="A49" s="3"/>
      <c r="B49" s="22">
        <v>52</v>
      </c>
      <c r="C49" s="22">
        <f t="shared" si="31"/>
        <v>16</v>
      </c>
      <c r="D49" s="22">
        <v>36</v>
      </c>
      <c r="E49" s="133" t="s">
        <v>98</v>
      </c>
      <c r="F49" s="66">
        <f t="shared" si="32"/>
        <v>20</v>
      </c>
      <c r="G49" s="42">
        <f t="shared" si="33"/>
        <v>20</v>
      </c>
      <c r="H49" s="25">
        <f t="shared" si="34"/>
        <v>0</v>
      </c>
      <c r="I49" s="43">
        <f t="shared" si="35"/>
        <v>0</v>
      </c>
      <c r="J49" s="43" t="str">
        <f t="shared" si="36"/>
        <v>N</v>
      </c>
      <c r="K49" s="23" t="str">
        <f>IFERROR(VLOOKUP(E49,XC!B:M,2,FALSE),"")</f>
        <v/>
      </c>
      <c r="L49" s="23" t="str">
        <f>IFERROR(VLOOKUP(E49,XC!B:M,3,FALSE),"")</f>
        <v/>
      </c>
      <c r="M49" s="23">
        <f>IFERROR(VLOOKUP(E49,WGP!C:J,6,FALSE),"")</f>
        <v>20</v>
      </c>
      <c r="N49" s="23" t="str">
        <f>IFERROR(VLOOKUP(E49,XC!B:M,4,FALSE),"")</f>
        <v/>
      </c>
      <c r="O49" s="23" t="str">
        <f>IFERROR(VLOOKUP(E49,WGP!U:AB,6,FALSE),"")</f>
        <v/>
      </c>
      <c r="P49" s="22" t="str">
        <f>IFERROR(VLOOKUP(E49,'Road-Relay'!C:M,11,FALSE),"")</f>
        <v/>
      </c>
      <c r="Q49" s="23" t="str">
        <f>IFERROR(VLOOKUP(E49,XC!B:M,5,FALSE),"")</f>
        <v/>
      </c>
      <c r="R49" s="24" t="str">
        <f>IFERROR(VLOOKUP(E49,'Road-Relay'!Q:AA,11,FALSE),"")</f>
        <v/>
      </c>
      <c r="S49" s="34" t="str">
        <f>IFERROR(VLOOKUP(E49,WGP!AM:AT,6,FALSE),"")</f>
        <v/>
      </c>
      <c r="T49" s="34" t="str">
        <f>IFERROR(VLOOKUP(E49,XC!B:M,6,FALSE),"")</f>
        <v/>
      </c>
      <c r="U49" s="23" t="str">
        <f>IFERROR(VLOOKUP(E49,'Road-Relay'!AE:AO,11,FALSE),"")</f>
        <v/>
      </c>
      <c r="V49" s="23" t="str">
        <f>IFERROR(VLOOKUP(E49,WGP!BE:BL,6,FALSE),"")</f>
        <v/>
      </c>
      <c r="W49" s="23" t="str">
        <f>IFERROR(VLOOKUP(E49,XC!B:M,7,FALSE),"")</f>
        <v/>
      </c>
      <c r="X49" s="23" t="str">
        <f>IFERROR(VLOOKUP(E49,'Road-Relay'!AS:BC,11,FALSE),"")</f>
        <v/>
      </c>
      <c r="Y49" s="22" t="str">
        <f>IFERROR(VLOOKUP(E49,WGP!BW:CD,6,FALSE),"")</f>
        <v/>
      </c>
      <c r="Z49" s="22" t="str">
        <f>IFERROR(VLOOKUP(E49,XC!B:M,8,FALSE),"")</f>
        <v/>
      </c>
      <c r="AA49" s="22" t="str">
        <f>IFERROR(VLOOKUP(E49,XC!B:M,9,FALSE),"")</f>
        <v/>
      </c>
      <c r="AB49" s="23" t="str">
        <f>IFERROR(VLOOKUP(E49,'Road-Relay'!BG:BQ,11,FALSE),"")</f>
        <v/>
      </c>
      <c r="AC49" s="23" t="str">
        <f>IFERROR(VLOOKUP(E49,XC!B:M,10,FALSE),"")</f>
        <v/>
      </c>
      <c r="AD49" s="23" t="str">
        <f>IFERROR(VLOOKUP(E49,XC!B:M,11,FALSE),"")</f>
        <v/>
      </c>
      <c r="AE49" s="23" t="str">
        <f>IFERROR(VLOOKUP(E49,WGP!CO:CV,6,FALSE),"")</f>
        <v/>
      </c>
      <c r="AF49" s="23" t="str">
        <f>IFERROR(VLOOKUP(E49,'Road-Relay'!BU:CE,11,FALSE),"")</f>
        <v/>
      </c>
      <c r="AG49" s="43" t="str">
        <f>IFERROR(VLOOKUP(E49,'Road-Relay'!CI:CS,11,FALSE),"")</f>
        <v/>
      </c>
      <c r="AH49" s="63"/>
      <c r="AI49" s="42">
        <f t="shared" si="37"/>
        <v>20</v>
      </c>
      <c r="AJ49" s="42" t="str">
        <f t="shared" si="38"/>
        <v/>
      </c>
      <c r="AK49" s="42" t="str">
        <f t="shared" si="39"/>
        <v/>
      </c>
      <c r="AL49" s="42" t="str">
        <f t="shared" si="40"/>
        <v/>
      </c>
      <c r="AM49" s="42" t="str">
        <f t="shared" si="41"/>
        <v/>
      </c>
      <c r="AN49" s="42" t="str">
        <f t="shared" si="42"/>
        <v/>
      </c>
      <c r="AO49" s="21">
        <f t="shared" si="43"/>
        <v>20</v>
      </c>
      <c r="AP49" s="21" t="str">
        <f t="shared" si="44"/>
        <v/>
      </c>
      <c r="AQ49" s="21" t="str">
        <f t="shared" si="45"/>
        <v/>
      </c>
      <c r="AR49" s="21" t="str">
        <f t="shared" si="46"/>
        <v/>
      </c>
      <c r="AS49" s="42" t="str">
        <f t="shared" si="47"/>
        <v/>
      </c>
      <c r="AT49" s="42" t="str">
        <f t="shared" si="48"/>
        <v/>
      </c>
      <c r="AU49" s="42" t="str">
        <f t="shared" si="49"/>
        <v/>
      </c>
      <c r="AV49" s="42" t="str">
        <f t="shared" si="50"/>
        <v/>
      </c>
      <c r="AW49" s="42" t="str">
        <f t="shared" si="51"/>
        <v/>
      </c>
      <c r="AX49" s="42" t="str">
        <f t="shared" si="52"/>
        <v/>
      </c>
      <c r="AY49" s="42" t="str">
        <f t="shared" si="53"/>
        <v/>
      </c>
      <c r="AZ49" s="21" t="str">
        <f t="shared" si="54"/>
        <v/>
      </c>
      <c r="BA49" s="21" t="str">
        <f t="shared" si="55"/>
        <v/>
      </c>
      <c r="BB49" s="21" t="str">
        <f t="shared" si="56"/>
        <v/>
      </c>
      <c r="BC49" s="21" t="str">
        <f t="shared" si="57"/>
        <v>Y</v>
      </c>
      <c r="BD49" s="21" t="str">
        <f t="shared" si="58"/>
        <v>N</v>
      </c>
      <c r="BE49" s="21" t="str">
        <f t="shared" si="59"/>
        <v>N</v>
      </c>
      <c r="BF49" s="21" t="str">
        <f t="shared" si="60"/>
        <v>N</v>
      </c>
      <c r="BG49" s="21">
        <f t="shared" si="61"/>
        <v>1</v>
      </c>
      <c r="BH49" s="21"/>
    </row>
    <row r="50" spans="1:60" x14ac:dyDescent="0.25">
      <c r="A50" s="3"/>
      <c r="B50" s="22">
        <v>4</v>
      </c>
      <c r="C50" s="22">
        <f t="shared" si="31"/>
        <v>-40</v>
      </c>
      <c r="D50" s="22">
        <v>44</v>
      </c>
      <c r="E50" s="133" t="s">
        <v>161</v>
      </c>
      <c r="F50" s="66">
        <f t="shared" si="32"/>
        <v>10</v>
      </c>
      <c r="G50" s="42">
        <f t="shared" si="33"/>
        <v>0</v>
      </c>
      <c r="H50" s="25">
        <f t="shared" si="34"/>
        <v>0</v>
      </c>
      <c r="I50" s="43">
        <f t="shared" si="35"/>
        <v>10</v>
      </c>
      <c r="J50" s="43" t="str">
        <f t="shared" si="36"/>
        <v>N</v>
      </c>
      <c r="K50" s="23">
        <f>IFERROR(VLOOKUP(E50,XC!B:M,2,FALSE),"")</f>
        <v>5</v>
      </c>
      <c r="L50" s="23">
        <f>IFERROR(VLOOKUP(E50,XC!B:M,3,FALSE),"")</f>
        <v>5</v>
      </c>
      <c r="M50" s="23" t="str">
        <f>IFERROR(VLOOKUP(E50,WGP!C:J,6,FALSE),"")</f>
        <v/>
      </c>
      <c r="N50" s="23">
        <f>IFERROR(VLOOKUP(E50,XC!B:M,4,FALSE),"")</f>
        <v>0</v>
      </c>
      <c r="O50" s="23" t="str">
        <f>IFERROR(VLOOKUP(E50,WGP!U:AB,6,FALSE),"")</f>
        <v/>
      </c>
      <c r="P50" s="22" t="str">
        <f>IFERROR(VLOOKUP(E50,'Road-Relay'!C:M,11,FALSE),"")</f>
        <v/>
      </c>
      <c r="Q50" s="23">
        <f>IFERROR(VLOOKUP(E50,XC!B:M,5,FALSE),"")</f>
        <v>0</v>
      </c>
      <c r="R50" s="24" t="str">
        <f>IFERROR(VLOOKUP(E50,'Road-Relay'!Q:AA,11,FALSE),"")</f>
        <v/>
      </c>
      <c r="S50" s="34" t="str">
        <f>IFERROR(VLOOKUP(E50,WGP!AM:AT,6,FALSE),"")</f>
        <v/>
      </c>
      <c r="T50" s="34">
        <f>IFERROR(VLOOKUP(E50,XC!B:M,6,FALSE),"")</f>
        <v>0</v>
      </c>
      <c r="U50" s="23" t="str">
        <f>IFERROR(VLOOKUP(E50,'Road-Relay'!AE:AO,11,FALSE),"")</f>
        <v/>
      </c>
      <c r="V50" s="23" t="str">
        <f>IFERROR(VLOOKUP(E50,WGP!BE:BL,6,FALSE),"")</f>
        <v/>
      </c>
      <c r="W50" s="23">
        <f>IFERROR(VLOOKUP(E50,XC!B:M,7,FALSE),"")</f>
        <v>0</v>
      </c>
      <c r="X50" s="23" t="str">
        <f>IFERROR(VLOOKUP(E50,'Road-Relay'!AS:BC,11,FALSE),"")</f>
        <v/>
      </c>
      <c r="Y50" s="22" t="str">
        <f>IFERROR(VLOOKUP(E50,WGP!BW:CD,6,FALSE),"")</f>
        <v/>
      </c>
      <c r="Z50" s="22">
        <f>IFERROR(VLOOKUP(E50,XC!B:M,8,FALSE),"")</f>
        <v>0</v>
      </c>
      <c r="AA50" s="22">
        <f>IFERROR(VLOOKUP(E50,XC!B:M,9,FALSE),"")</f>
        <v>0</v>
      </c>
      <c r="AB50" s="23" t="str">
        <f>IFERROR(VLOOKUP(E50,'Road-Relay'!BG:BQ,11,FALSE),"")</f>
        <v/>
      </c>
      <c r="AC50" s="23">
        <f>IFERROR(VLOOKUP(E50,XC!B:M,10,FALSE),"")</f>
        <v>0</v>
      </c>
      <c r="AD50" s="23">
        <f>IFERROR(VLOOKUP(E50,XC!B:M,11,FALSE),"")</f>
        <v>0</v>
      </c>
      <c r="AE50" s="23" t="str">
        <f>IFERROR(VLOOKUP(E50,WGP!CO:CV,6,FALSE),"")</f>
        <v/>
      </c>
      <c r="AF50" s="23" t="str">
        <f>IFERROR(VLOOKUP(E50,'Road-Relay'!BU:CE,11,FALSE),"")</f>
        <v/>
      </c>
      <c r="AG50" s="43" t="str">
        <f>IFERROR(VLOOKUP(E50,'Road-Relay'!CI:CS,11,FALSE),"")</f>
        <v/>
      </c>
      <c r="AH50" s="63"/>
      <c r="AI50" s="42" t="str">
        <f t="shared" si="37"/>
        <v/>
      </c>
      <c r="AJ50" s="42" t="str">
        <f t="shared" si="38"/>
        <v/>
      </c>
      <c r="AK50" s="42" t="str">
        <f t="shared" si="39"/>
        <v/>
      </c>
      <c r="AL50" s="42" t="str">
        <f t="shared" si="40"/>
        <v/>
      </c>
      <c r="AM50" s="42" t="str">
        <f t="shared" si="41"/>
        <v/>
      </c>
      <c r="AN50" s="42" t="str">
        <f t="shared" si="42"/>
        <v/>
      </c>
      <c r="AO50" s="21" t="str">
        <f t="shared" si="43"/>
        <v/>
      </c>
      <c r="AP50" s="21" t="str">
        <f t="shared" si="44"/>
        <v/>
      </c>
      <c r="AQ50" s="21" t="str">
        <f t="shared" si="45"/>
        <v/>
      </c>
      <c r="AR50" s="21" t="str">
        <f t="shared" si="46"/>
        <v/>
      </c>
      <c r="AS50" s="42" t="str">
        <f t="shared" si="47"/>
        <v/>
      </c>
      <c r="AT50" s="42" t="str">
        <f t="shared" si="48"/>
        <v/>
      </c>
      <c r="AU50" s="42" t="str">
        <f t="shared" si="49"/>
        <v/>
      </c>
      <c r="AV50" s="42" t="str">
        <f t="shared" si="50"/>
        <v/>
      </c>
      <c r="AW50" s="42" t="str">
        <f t="shared" si="51"/>
        <v/>
      </c>
      <c r="AX50" s="42" t="str">
        <f t="shared" si="52"/>
        <v/>
      </c>
      <c r="AY50" s="42" t="str">
        <f t="shared" si="53"/>
        <v/>
      </c>
      <c r="AZ50" s="21" t="str">
        <f t="shared" si="54"/>
        <v/>
      </c>
      <c r="BA50" s="21" t="str">
        <f t="shared" si="55"/>
        <v/>
      </c>
      <c r="BB50" s="21" t="str">
        <f t="shared" si="56"/>
        <v/>
      </c>
      <c r="BC50" s="21" t="str">
        <f t="shared" si="57"/>
        <v>N</v>
      </c>
      <c r="BD50" s="21" t="str">
        <f t="shared" si="58"/>
        <v>N</v>
      </c>
      <c r="BE50" s="21" t="str">
        <f t="shared" si="59"/>
        <v>N</v>
      </c>
      <c r="BF50" s="21" t="str">
        <f t="shared" si="60"/>
        <v>Y</v>
      </c>
      <c r="BG50" s="21">
        <f t="shared" si="61"/>
        <v>1</v>
      </c>
      <c r="BH50" s="21"/>
    </row>
    <row r="51" spans="1:60" x14ac:dyDescent="0.25">
      <c r="A51" s="3"/>
      <c r="B51" s="22">
        <v>4</v>
      </c>
      <c r="C51" s="22">
        <f t="shared" si="31"/>
        <v>-40</v>
      </c>
      <c r="D51" s="22">
        <v>44</v>
      </c>
      <c r="E51" s="133" t="s">
        <v>241</v>
      </c>
      <c r="F51" s="66">
        <f t="shared" si="32"/>
        <v>10</v>
      </c>
      <c r="G51" s="42">
        <f t="shared" si="33"/>
        <v>0</v>
      </c>
      <c r="H51" s="25">
        <f t="shared" si="34"/>
        <v>0</v>
      </c>
      <c r="I51" s="43">
        <f t="shared" si="35"/>
        <v>10</v>
      </c>
      <c r="J51" s="43" t="str">
        <f t="shared" si="36"/>
        <v>N</v>
      </c>
      <c r="K51" s="23">
        <f>IFERROR(VLOOKUP(E51,XC!B:M,2,FALSE),"")</f>
        <v>5</v>
      </c>
      <c r="L51" s="23">
        <f>IFERROR(VLOOKUP(E51,XC!B:M,3,FALSE),"")</f>
        <v>5</v>
      </c>
      <c r="M51" s="23" t="str">
        <f>IFERROR(VLOOKUP(E51,WGP!C:J,6,FALSE),"")</f>
        <v/>
      </c>
      <c r="N51" s="23">
        <f>IFERROR(VLOOKUP(E51,XC!B:M,4,FALSE),"")</f>
        <v>0</v>
      </c>
      <c r="O51" s="23" t="str">
        <f>IFERROR(VLOOKUP(E51,WGP!U:AB,6,FALSE),"")</f>
        <v/>
      </c>
      <c r="P51" s="22" t="str">
        <f>IFERROR(VLOOKUP(E51,'Road-Relay'!C:M,11,FALSE),"")</f>
        <v/>
      </c>
      <c r="Q51" s="23">
        <f>IFERROR(VLOOKUP(E51,XC!B:M,5,FALSE),"")</f>
        <v>0</v>
      </c>
      <c r="R51" s="24" t="str">
        <f>IFERROR(VLOOKUP(E51,'Road-Relay'!Q:AA,11,FALSE),"")</f>
        <v/>
      </c>
      <c r="S51" s="34" t="str">
        <f>IFERROR(VLOOKUP(E51,WGP!AM:AT,6,FALSE),"")</f>
        <v/>
      </c>
      <c r="T51" s="34">
        <f>IFERROR(VLOOKUP(E51,XC!B:M,6,FALSE),"")</f>
        <v>0</v>
      </c>
      <c r="U51" s="23" t="str">
        <f>IFERROR(VLOOKUP(E51,'Road-Relay'!AE:AO,11,FALSE),"")</f>
        <v/>
      </c>
      <c r="V51" s="23" t="str">
        <f>IFERROR(VLOOKUP(E51,WGP!BE:BL,6,FALSE),"")</f>
        <v/>
      </c>
      <c r="W51" s="23">
        <f>IFERROR(VLOOKUP(E51,XC!B:M,7,FALSE),"")</f>
        <v>0</v>
      </c>
      <c r="X51" s="23" t="str">
        <f>IFERROR(VLOOKUP(E51,'Road-Relay'!AS:BC,11,FALSE),"")</f>
        <v/>
      </c>
      <c r="Y51" s="22" t="str">
        <f>IFERROR(VLOOKUP(E51,WGP!BW:CD,6,FALSE),"")</f>
        <v/>
      </c>
      <c r="Z51" s="22">
        <f>IFERROR(VLOOKUP(E51,XC!B:M,8,FALSE),"")</f>
        <v>0</v>
      </c>
      <c r="AA51" s="22">
        <f>IFERROR(VLOOKUP(E51,XC!B:M,9,FALSE),"")</f>
        <v>0</v>
      </c>
      <c r="AB51" s="23" t="str">
        <f>IFERROR(VLOOKUP(E51,'Road-Relay'!BG:BQ,11,FALSE),"")</f>
        <v/>
      </c>
      <c r="AC51" s="23">
        <f>IFERROR(VLOOKUP(E51,XC!B:M,10,FALSE),"")</f>
        <v>0</v>
      </c>
      <c r="AD51" s="23">
        <f>IFERROR(VLOOKUP(E51,XC!B:M,11,FALSE),"")</f>
        <v>0</v>
      </c>
      <c r="AE51" s="23" t="str">
        <f>IFERROR(VLOOKUP(E51,WGP!CO:CV,6,FALSE),"")</f>
        <v/>
      </c>
      <c r="AF51" s="23" t="str">
        <f>IFERROR(VLOOKUP(E51,'Road-Relay'!BU:CE,11,FALSE),"")</f>
        <v/>
      </c>
      <c r="AG51" s="43" t="str">
        <f>IFERROR(VLOOKUP(E51,'Road-Relay'!CI:CS,11,FALSE),"")</f>
        <v/>
      </c>
      <c r="AH51" s="63"/>
      <c r="AI51" s="42" t="str">
        <f t="shared" si="37"/>
        <v/>
      </c>
      <c r="AJ51" s="42" t="str">
        <f t="shared" si="38"/>
        <v/>
      </c>
      <c r="AK51" s="42" t="str">
        <f t="shared" si="39"/>
        <v/>
      </c>
      <c r="AL51" s="42" t="str">
        <f t="shared" si="40"/>
        <v/>
      </c>
      <c r="AM51" s="42" t="str">
        <f t="shared" si="41"/>
        <v/>
      </c>
      <c r="AN51" s="42" t="str">
        <f t="shared" si="42"/>
        <v/>
      </c>
      <c r="AO51" s="21" t="str">
        <f t="shared" si="43"/>
        <v/>
      </c>
      <c r="AP51" s="21" t="str">
        <f t="shared" si="44"/>
        <v/>
      </c>
      <c r="AQ51" s="21" t="str">
        <f t="shared" si="45"/>
        <v/>
      </c>
      <c r="AR51" s="21" t="str">
        <f t="shared" si="46"/>
        <v/>
      </c>
      <c r="AS51" s="42" t="str">
        <f t="shared" si="47"/>
        <v/>
      </c>
      <c r="AT51" s="42" t="str">
        <f t="shared" si="48"/>
        <v/>
      </c>
      <c r="AU51" s="42" t="str">
        <f t="shared" si="49"/>
        <v/>
      </c>
      <c r="AV51" s="42" t="str">
        <f t="shared" si="50"/>
        <v/>
      </c>
      <c r="AW51" s="42" t="str">
        <f t="shared" si="51"/>
        <v/>
      </c>
      <c r="AX51" s="42" t="str">
        <f t="shared" si="52"/>
        <v/>
      </c>
      <c r="AY51" s="42" t="str">
        <f t="shared" si="53"/>
        <v/>
      </c>
      <c r="AZ51" s="21" t="str">
        <f t="shared" si="54"/>
        <v/>
      </c>
      <c r="BA51" s="21" t="str">
        <f t="shared" si="55"/>
        <v/>
      </c>
      <c r="BB51" s="21" t="str">
        <f t="shared" si="56"/>
        <v/>
      </c>
      <c r="BC51" s="21" t="str">
        <f t="shared" si="57"/>
        <v>N</v>
      </c>
      <c r="BD51" s="21" t="str">
        <f t="shared" si="58"/>
        <v>N</v>
      </c>
      <c r="BE51" s="21" t="str">
        <f t="shared" si="59"/>
        <v>N</v>
      </c>
      <c r="BF51" s="21" t="str">
        <f t="shared" si="60"/>
        <v>Y</v>
      </c>
      <c r="BG51" s="21">
        <f t="shared" si="61"/>
        <v>1</v>
      </c>
      <c r="BH51" s="21"/>
    </row>
    <row r="52" spans="1:60" x14ac:dyDescent="0.25">
      <c r="A52" s="3"/>
      <c r="B52" s="22">
        <v>4</v>
      </c>
      <c r="C52" s="22">
        <f t="shared" si="31"/>
        <v>-40</v>
      </c>
      <c r="D52" s="22">
        <v>44</v>
      </c>
      <c r="E52" s="133" t="s">
        <v>62</v>
      </c>
      <c r="F52" s="66">
        <f t="shared" si="32"/>
        <v>10</v>
      </c>
      <c r="G52" s="42">
        <f t="shared" si="33"/>
        <v>0</v>
      </c>
      <c r="H52" s="25">
        <f t="shared" si="34"/>
        <v>0</v>
      </c>
      <c r="I52" s="43">
        <f t="shared" si="35"/>
        <v>10</v>
      </c>
      <c r="J52" s="43" t="str">
        <f t="shared" si="36"/>
        <v>N</v>
      </c>
      <c r="K52" s="23">
        <f>IFERROR(VLOOKUP(E52,XC!B:M,2,FALSE),"")</f>
        <v>5</v>
      </c>
      <c r="L52" s="23">
        <f>IFERROR(VLOOKUP(E52,XC!B:M,3,FALSE),"")</f>
        <v>5</v>
      </c>
      <c r="M52" s="23" t="str">
        <f>IFERROR(VLOOKUP(E52,WGP!C:J,6,FALSE),"")</f>
        <v/>
      </c>
      <c r="N52" s="23">
        <f>IFERROR(VLOOKUP(E52,XC!B:M,4,FALSE),"")</f>
        <v>0</v>
      </c>
      <c r="O52" s="23" t="str">
        <f>IFERROR(VLOOKUP(E52,WGP!U:AB,6,FALSE),"")</f>
        <v/>
      </c>
      <c r="P52" s="22" t="str">
        <f>IFERROR(VLOOKUP(E52,'Road-Relay'!C:M,11,FALSE),"")</f>
        <v/>
      </c>
      <c r="Q52" s="23">
        <f>IFERROR(VLOOKUP(E52,XC!B:M,5,FALSE),"")</f>
        <v>0</v>
      </c>
      <c r="R52" s="24" t="str">
        <f>IFERROR(VLOOKUP(E52,'Road-Relay'!Q:AA,11,FALSE),"")</f>
        <v/>
      </c>
      <c r="S52" s="34" t="str">
        <f>IFERROR(VLOOKUP(E52,WGP!AM:AT,6,FALSE),"")</f>
        <v/>
      </c>
      <c r="T52" s="34">
        <f>IFERROR(VLOOKUP(E52,XC!B:M,6,FALSE),"")</f>
        <v>0</v>
      </c>
      <c r="U52" s="23" t="str">
        <f>IFERROR(VLOOKUP(E52,'Road-Relay'!AE:AO,11,FALSE),"")</f>
        <v/>
      </c>
      <c r="V52" s="23" t="str">
        <f>IFERROR(VLOOKUP(E52,WGP!BE:BL,6,FALSE),"")</f>
        <v/>
      </c>
      <c r="W52" s="23">
        <f>IFERROR(VLOOKUP(E52,XC!B:M,7,FALSE),"")</f>
        <v>0</v>
      </c>
      <c r="X52" s="23" t="str">
        <f>IFERROR(VLOOKUP(E52,'Road-Relay'!AS:BC,11,FALSE),"")</f>
        <v/>
      </c>
      <c r="Y52" s="22" t="str">
        <f>IFERROR(VLOOKUP(E52,WGP!BW:CD,6,FALSE),"")</f>
        <v/>
      </c>
      <c r="Z52" s="22">
        <f>IFERROR(VLOOKUP(E52,XC!B:M,8,FALSE),"")</f>
        <v>0</v>
      </c>
      <c r="AA52" s="22">
        <f>IFERROR(VLOOKUP(E52,XC!B:M,9,FALSE),"")</f>
        <v>0</v>
      </c>
      <c r="AB52" s="23" t="str">
        <f>IFERROR(VLOOKUP(E52,'Road-Relay'!BG:BQ,11,FALSE),"")</f>
        <v/>
      </c>
      <c r="AC52" s="23">
        <f>IFERROR(VLOOKUP(E52,XC!B:M,10,FALSE),"")</f>
        <v>0</v>
      </c>
      <c r="AD52" s="23">
        <f>IFERROR(VLOOKUP(E52,XC!B:M,11,FALSE),"")</f>
        <v>0</v>
      </c>
      <c r="AE52" s="23" t="str">
        <f>IFERROR(VLOOKUP(E52,WGP!CO:CV,6,FALSE),"")</f>
        <v/>
      </c>
      <c r="AF52" s="23" t="str">
        <f>IFERROR(VLOOKUP(E52,'Road-Relay'!BU:CE,11,FALSE),"")</f>
        <v/>
      </c>
      <c r="AG52" s="43" t="str">
        <f>IFERROR(VLOOKUP(E52,'Road-Relay'!CI:CS,11,FALSE),"")</f>
        <v/>
      </c>
      <c r="AH52" s="63"/>
      <c r="AI52" s="42" t="str">
        <f t="shared" si="37"/>
        <v/>
      </c>
      <c r="AJ52" s="42" t="str">
        <f t="shared" si="38"/>
        <v/>
      </c>
      <c r="AK52" s="42" t="str">
        <f t="shared" si="39"/>
        <v/>
      </c>
      <c r="AL52" s="42" t="str">
        <f t="shared" si="40"/>
        <v/>
      </c>
      <c r="AM52" s="42" t="str">
        <f t="shared" si="41"/>
        <v/>
      </c>
      <c r="AN52" s="42" t="str">
        <f t="shared" si="42"/>
        <v/>
      </c>
      <c r="AO52" s="21" t="str">
        <f t="shared" si="43"/>
        <v/>
      </c>
      <c r="AP52" s="21" t="str">
        <f t="shared" si="44"/>
        <v/>
      </c>
      <c r="AQ52" s="21" t="str">
        <f t="shared" si="45"/>
        <v/>
      </c>
      <c r="AR52" s="21" t="str">
        <f t="shared" si="46"/>
        <v/>
      </c>
      <c r="AS52" s="42" t="str">
        <f t="shared" si="47"/>
        <v/>
      </c>
      <c r="AT52" s="42" t="str">
        <f t="shared" si="48"/>
        <v/>
      </c>
      <c r="AU52" s="42" t="str">
        <f t="shared" si="49"/>
        <v/>
      </c>
      <c r="AV52" s="42" t="str">
        <f t="shared" si="50"/>
        <v/>
      </c>
      <c r="AW52" s="42" t="str">
        <f t="shared" si="51"/>
        <v/>
      </c>
      <c r="AX52" s="42" t="str">
        <f t="shared" si="52"/>
        <v/>
      </c>
      <c r="AY52" s="42" t="str">
        <f t="shared" si="53"/>
        <v/>
      </c>
      <c r="AZ52" s="21" t="str">
        <f t="shared" si="54"/>
        <v/>
      </c>
      <c r="BA52" s="21" t="str">
        <f t="shared" si="55"/>
        <v/>
      </c>
      <c r="BB52" s="21" t="str">
        <f t="shared" si="56"/>
        <v/>
      </c>
      <c r="BC52" s="21" t="str">
        <f t="shared" si="57"/>
        <v>N</v>
      </c>
      <c r="BD52" s="21" t="str">
        <f t="shared" si="58"/>
        <v>N</v>
      </c>
      <c r="BE52" s="21" t="str">
        <f t="shared" si="59"/>
        <v>N</v>
      </c>
      <c r="BF52" s="21" t="str">
        <f t="shared" si="60"/>
        <v>Y</v>
      </c>
      <c r="BG52" s="21">
        <f t="shared" si="61"/>
        <v>1</v>
      </c>
      <c r="BH52" s="21"/>
    </row>
    <row r="53" spans="1:60" x14ac:dyDescent="0.25">
      <c r="A53" s="3"/>
      <c r="B53" s="22">
        <v>4</v>
      </c>
      <c r="C53" s="22">
        <f t="shared" si="31"/>
        <v>-40</v>
      </c>
      <c r="D53" s="22">
        <v>44</v>
      </c>
      <c r="E53" s="133" t="s">
        <v>80</v>
      </c>
      <c r="F53" s="66">
        <f t="shared" si="32"/>
        <v>10</v>
      </c>
      <c r="G53" s="42">
        <f t="shared" si="33"/>
        <v>0</v>
      </c>
      <c r="H53" s="25">
        <f t="shared" si="34"/>
        <v>0</v>
      </c>
      <c r="I53" s="43">
        <f t="shared" si="35"/>
        <v>10</v>
      </c>
      <c r="J53" s="43" t="str">
        <f t="shared" si="36"/>
        <v>N</v>
      </c>
      <c r="K53" s="23">
        <f>IFERROR(VLOOKUP(E53,XC!B:M,2,FALSE),"")</f>
        <v>5</v>
      </c>
      <c r="L53" s="23">
        <f>IFERROR(VLOOKUP(E53,XC!B:M,3,FALSE),"")</f>
        <v>5</v>
      </c>
      <c r="M53" s="23" t="str">
        <f>IFERROR(VLOOKUP(E53,WGP!C:J,6,FALSE),"")</f>
        <v/>
      </c>
      <c r="N53" s="23">
        <f>IFERROR(VLOOKUP(E53,XC!B:M,4,FALSE),"")</f>
        <v>0</v>
      </c>
      <c r="O53" s="23" t="str">
        <f>IFERROR(VLOOKUP(E53,WGP!U:AB,6,FALSE),"")</f>
        <v/>
      </c>
      <c r="P53" s="22" t="str">
        <f>IFERROR(VLOOKUP(E53,'Road-Relay'!C:M,11,FALSE),"")</f>
        <v/>
      </c>
      <c r="Q53" s="23">
        <f>IFERROR(VLOOKUP(E53,XC!B:M,5,FALSE),"")</f>
        <v>0</v>
      </c>
      <c r="R53" s="24" t="str">
        <f>IFERROR(VLOOKUP(E53,'Road-Relay'!Q:AA,11,FALSE),"")</f>
        <v/>
      </c>
      <c r="S53" s="34" t="str">
        <f>IFERROR(VLOOKUP(E53,WGP!AM:AT,6,FALSE),"")</f>
        <v/>
      </c>
      <c r="T53" s="34">
        <f>IFERROR(VLOOKUP(E53,XC!B:M,6,FALSE),"")</f>
        <v>0</v>
      </c>
      <c r="U53" s="23" t="str">
        <f>IFERROR(VLOOKUP(E53,'Road-Relay'!AE:AO,11,FALSE),"")</f>
        <v/>
      </c>
      <c r="V53" s="23" t="str">
        <f>IFERROR(VLOOKUP(E53,WGP!BE:BL,6,FALSE),"")</f>
        <v/>
      </c>
      <c r="W53" s="23">
        <f>IFERROR(VLOOKUP(E53,XC!B:M,7,FALSE),"")</f>
        <v>0</v>
      </c>
      <c r="X53" s="23" t="str">
        <f>IFERROR(VLOOKUP(E53,'Road-Relay'!AS:BC,11,FALSE),"")</f>
        <v/>
      </c>
      <c r="Y53" s="22" t="str">
        <f>IFERROR(VLOOKUP(E53,WGP!BW:CD,6,FALSE),"")</f>
        <v/>
      </c>
      <c r="Z53" s="22">
        <f>IFERROR(VLOOKUP(E53,XC!B:M,8,FALSE),"")</f>
        <v>0</v>
      </c>
      <c r="AA53" s="22">
        <f>IFERROR(VLOOKUP(E53,XC!B:M,9,FALSE),"")</f>
        <v>0</v>
      </c>
      <c r="AB53" s="23" t="str">
        <f>IFERROR(VLOOKUP(E53,'Road-Relay'!BG:BQ,11,FALSE),"")</f>
        <v/>
      </c>
      <c r="AC53" s="23">
        <f>IFERROR(VLOOKUP(E53,XC!B:M,10,FALSE),"")</f>
        <v>0</v>
      </c>
      <c r="AD53" s="23">
        <f>IFERROR(VLOOKUP(E53,XC!B:M,11,FALSE),"")</f>
        <v>0</v>
      </c>
      <c r="AE53" s="23" t="str">
        <f>IFERROR(VLOOKUP(E53,WGP!CO:CV,6,FALSE),"")</f>
        <v/>
      </c>
      <c r="AF53" s="23" t="str">
        <f>IFERROR(VLOOKUP(E53,'Road-Relay'!BU:CE,11,FALSE),"")</f>
        <v/>
      </c>
      <c r="AG53" s="43" t="str">
        <f>IFERROR(VLOOKUP(E53,'Road-Relay'!CI:CS,11,FALSE),"")</f>
        <v/>
      </c>
      <c r="AH53" s="63"/>
      <c r="AI53" s="42" t="str">
        <f t="shared" si="37"/>
        <v/>
      </c>
      <c r="AJ53" s="42" t="str">
        <f t="shared" si="38"/>
        <v/>
      </c>
      <c r="AK53" s="42" t="str">
        <f t="shared" si="39"/>
        <v/>
      </c>
      <c r="AL53" s="42" t="str">
        <f t="shared" si="40"/>
        <v/>
      </c>
      <c r="AM53" s="42" t="str">
        <f t="shared" si="41"/>
        <v/>
      </c>
      <c r="AN53" s="42" t="str">
        <f t="shared" si="42"/>
        <v/>
      </c>
      <c r="AO53" s="21" t="str">
        <f t="shared" si="43"/>
        <v/>
      </c>
      <c r="AP53" s="21" t="str">
        <f t="shared" si="44"/>
        <v/>
      </c>
      <c r="AQ53" s="21" t="str">
        <f t="shared" si="45"/>
        <v/>
      </c>
      <c r="AR53" s="21" t="str">
        <f t="shared" si="46"/>
        <v/>
      </c>
      <c r="AS53" s="42" t="str">
        <f t="shared" si="47"/>
        <v/>
      </c>
      <c r="AT53" s="42" t="str">
        <f t="shared" si="48"/>
        <v/>
      </c>
      <c r="AU53" s="42" t="str">
        <f t="shared" si="49"/>
        <v/>
      </c>
      <c r="AV53" s="42" t="str">
        <f t="shared" si="50"/>
        <v/>
      </c>
      <c r="AW53" s="42" t="str">
        <f t="shared" si="51"/>
        <v/>
      </c>
      <c r="AX53" s="42" t="str">
        <f t="shared" si="52"/>
        <v/>
      </c>
      <c r="AY53" s="42" t="str">
        <f t="shared" si="53"/>
        <v/>
      </c>
      <c r="AZ53" s="21" t="str">
        <f t="shared" si="54"/>
        <v/>
      </c>
      <c r="BA53" s="21" t="str">
        <f t="shared" si="55"/>
        <v/>
      </c>
      <c r="BB53" s="21" t="str">
        <f t="shared" si="56"/>
        <v/>
      </c>
      <c r="BC53" s="21" t="str">
        <f t="shared" si="57"/>
        <v>N</v>
      </c>
      <c r="BD53" s="21" t="str">
        <f t="shared" si="58"/>
        <v>N</v>
      </c>
      <c r="BE53" s="21" t="str">
        <f t="shared" si="59"/>
        <v>N</v>
      </c>
      <c r="BF53" s="21" t="str">
        <f t="shared" si="60"/>
        <v>Y</v>
      </c>
      <c r="BG53" s="21">
        <f t="shared" si="61"/>
        <v>1</v>
      </c>
      <c r="BH53" s="21"/>
    </row>
    <row r="54" spans="1:60" x14ac:dyDescent="0.25">
      <c r="A54" s="3"/>
      <c r="B54" s="22">
        <v>4</v>
      </c>
      <c r="C54" s="22">
        <f t="shared" si="31"/>
        <v>-40</v>
      </c>
      <c r="D54" s="22">
        <v>44</v>
      </c>
      <c r="E54" s="133" t="s">
        <v>155</v>
      </c>
      <c r="F54" s="66">
        <f t="shared" si="32"/>
        <v>10</v>
      </c>
      <c r="G54" s="42">
        <f t="shared" si="33"/>
        <v>0</v>
      </c>
      <c r="H54" s="25">
        <f t="shared" si="34"/>
        <v>0</v>
      </c>
      <c r="I54" s="43">
        <f t="shared" si="35"/>
        <v>10</v>
      </c>
      <c r="J54" s="43" t="str">
        <f t="shared" si="36"/>
        <v>N</v>
      </c>
      <c r="K54" s="23">
        <f>IFERROR(VLOOKUP(E54,XC!B:M,2,FALSE),"")</f>
        <v>5</v>
      </c>
      <c r="L54" s="23">
        <f>IFERROR(VLOOKUP(E54,XC!B:M,3,FALSE),"")</f>
        <v>5</v>
      </c>
      <c r="M54" s="23" t="str">
        <f>IFERROR(VLOOKUP(E54,WGP!C:J,6,FALSE),"")</f>
        <v/>
      </c>
      <c r="N54" s="23">
        <f>IFERROR(VLOOKUP(E54,XC!B:M,4,FALSE),"")</f>
        <v>0</v>
      </c>
      <c r="O54" s="23" t="str">
        <f>IFERROR(VLOOKUP(E54,WGP!U:AB,6,FALSE),"")</f>
        <v/>
      </c>
      <c r="P54" s="22" t="str">
        <f>IFERROR(VLOOKUP(E54,'Road-Relay'!C:M,11,FALSE),"")</f>
        <v/>
      </c>
      <c r="Q54" s="23">
        <f>IFERROR(VLOOKUP(E54,XC!B:M,5,FALSE),"")</f>
        <v>0</v>
      </c>
      <c r="R54" s="24" t="str">
        <f>IFERROR(VLOOKUP(E54,'Road-Relay'!Q:AA,11,FALSE),"")</f>
        <v/>
      </c>
      <c r="S54" s="34" t="str">
        <f>IFERROR(VLOOKUP(E54,WGP!AM:AT,6,FALSE),"")</f>
        <v/>
      </c>
      <c r="T54" s="34">
        <f>IFERROR(VLOOKUP(E54,XC!B:M,6,FALSE),"")</f>
        <v>0</v>
      </c>
      <c r="U54" s="23" t="str">
        <f>IFERROR(VLOOKUP(E54,'Road-Relay'!AE:AO,11,FALSE),"")</f>
        <v/>
      </c>
      <c r="V54" s="23" t="str">
        <f>IFERROR(VLOOKUP(E54,WGP!BE:BL,6,FALSE),"")</f>
        <v/>
      </c>
      <c r="W54" s="23">
        <f>IFERROR(VLOOKUP(E54,XC!B:M,7,FALSE),"")</f>
        <v>0</v>
      </c>
      <c r="X54" s="23" t="str">
        <f>IFERROR(VLOOKUP(E54,'Road-Relay'!AS:BC,11,FALSE),"")</f>
        <v/>
      </c>
      <c r="Y54" s="22" t="str">
        <f>IFERROR(VLOOKUP(E54,WGP!BW:CD,6,FALSE),"")</f>
        <v/>
      </c>
      <c r="Z54" s="22">
        <f>IFERROR(VLOOKUP(E54,XC!B:M,8,FALSE),"")</f>
        <v>0</v>
      </c>
      <c r="AA54" s="22">
        <f>IFERROR(VLOOKUP(E54,XC!B:M,9,FALSE),"")</f>
        <v>0</v>
      </c>
      <c r="AB54" s="23" t="str">
        <f>IFERROR(VLOOKUP(E54,'Road-Relay'!BG:BQ,11,FALSE),"")</f>
        <v/>
      </c>
      <c r="AC54" s="23">
        <f>IFERROR(VLOOKUP(E54,XC!B:M,10,FALSE),"")</f>
        <v>0</v>
      </c>
      <c r="AD54" s="23">
        <f>IFERROR(VLOOKUP(E54,XC!B:M,11,FALSE),"")</f>
        <v>0</v>
      </c>
      <c r="AE54" s="23" t="str">
        <f>IFERROR(VLOOKUP(E54,WGP!CO:CV,6,FALSE),"")</f>
        <v/>
      </c>
      <c r="AF54" s="23" t="str">
        <f>IFERROR(VLOOKUP(E54,'Road-Relay'!BU:CE,11,FALSE),"")</f>
        <v/>
      </c>
      <c r="AG54" s="43" t="str">
        <f>IFERROR(VLOOKUP(E54,'Road-Relay'!CI:CS,11,FALSE),"")</f>
        <v/>
      </c>
      <c r="AH54" s="63"/>
      <c r="AI54" s="42" t="str">
        <f t="shared" si="37"/>
        <v/>
      </c>
      <c r="AJ54" s="42" t="str">
        <f t="shared" si="38"/>
        <v/>
      </c>
      <c r="AK54" s="42" t="str">
        <f t="shared" si="39"/>
        <v/>
      </c>
      <c r="AL54" s="42" t="str">
        <f t="shared" si="40"/>
        <v/>
      </c>
      <c r="AM54" s="42" t="str">
        <f t="shared" si="41"/>
        <v/>
      </c>
      <c r="AN54" s="42" t="str">
        <f t="shared" si="42"/>
        <v/>
      </c>
      <c r="AO54" s="21" t="str">
        <f t="shared" si="43"/>
        <v/>
      </c>
      <c r="AP54" s="21" t="str">
        <f t="shared" si="44"/>
        <v/>
      </c>
      <c r="AQ54" s="21" t="str">
        <f t="shared" si="45"/>
        <v/>
      </c>
      <c r="AR54" s="21" t="str">
        <f t="shared" si="46"/>
        <v/>
      </c>
      <c r="AS54" s="42" t="str">
        <f t="shared" si="47"/>
        <v/>
      </c>
      <c r="AT54" s="42" t="str">
        <f t="shared" si="48"/>
        <v/>
      </c>
      <c r="AU54" s="42" t="str">
        <f t="shared" si="49"/>
        <v/>
      </c>
      <c r="AV54" s="42" t="str">
        <f t="shared" si="50"/>
        <v/>
      </c>
      <c r="AW54" s="42" t="str">
        <f t="shared" si="51"/>
        <v/>
      </c>
      <c r="AX54" s="42" t="str">
        <f t="shared" si="52"/>
        <v/>
      </c>
      <c r="AY54" s="42" t="str">
        <f t="shared" si="53"/>
        <v/>
      </c>
      <c r="AZ54" s="21" t="str">
        <f t="shared" si="54"/>
        <v/>
      </c>
      <c r="BA54" s="21" t="str">
        <f t="shared" si="55"/>
        <v/>
      </c>
      <c r="BB54" s="21" t="str">
        <f t="shared" si="56"/>
        <v/>
      </c>
      <c r="BC54" s="21" t="str">
        <f t="shared" si="57"/>
        <v>N</v>
      </c>
      <c r="BD54" s="21" t="str">
        <f t="shared" si="58"/>
        <v>N</v>
      </c>
      <c r="BE54" s="21" t="str">
        <f t="shared" si="59"/>
        <v>N</v>
      </c>
      <c r="BF54" s="21" t="str">
        <f t="shared" si="60"/>
        <v>Y</v>
      </c>
      <c r="BG54" s="21">
        <f t="shared" si="61"/>
        <v>1</v>
      </c>
      <c r="BH54" s="21"/>
    </row>
    <row r="55" spans="1:60" x14ac:dyDescent="0.25">
      <c r="A55" s="3"/>
      <c r="B55" s="22">
        <v>4</v>
      </c>
      <c r="C55" s="22">
        <f t="shared" si="31"/>
        <v>-40</v>
      </c>
      <c r="D55" s="22">
        <v>44</v>
      </c>
      <c r="E55" s="133" t="s">
        <v>99</v>
      </c>
      <c r="F55" s="66">
        <f t="shared" si="32"/>
        <v>10</v>
      </c>
      <c r="G55" s="42">
        <f t="shared" si="33"/>
        <v>0</v>
      </c>
      <c r="H55" s="25">
        <f t="shared" si="34"/>
        <v>0</v>
      </c>
      <c r="I55" s="43">
        <f t="shared" si="35"/>
        <v>10</v>
      </c>
      <c r="J55" s="43" t="str">
        <f t="shared" si="36"/>
        <v>N</v>
      </c>
      <c r="K55" s="23">
        <f>IFERROR(VLOOKUP(E55,XC!B:M,2,FALSE),"")</f>
        <v>5</v>
      </c>
      <c r="L55" s="23">
        <f>IFERROR(VLOOKUP(E55,XC!B:M,3,FALSE),"")</f>
        <v>5</v>
      </c>
      <c r="M55" s="23" t="str">
        <f>IFERROR(VLOOKUP(E55,WGP!C:J,6,FALSE),"")</f>
        <v/>
      </c>
      <c r="N55" s="23">
        <f>IFERROR(VLOOKUP(E55,XC!B:M,4,FALSE),"")</f>
        <v>0</v>
      </c>
      <c r="O55" s="23" t="str">
        <f>IFERROR(VLOOKUP(E55,WGP!U:AB,6,FALSE),"")</f>
        <v/>
      </c>
      <c r="P55" s="22" t="str">
        <f>IFERROR(VLOOKUP(E55,'Road-Relay'!C:M,11,FALSE),"")</f>
        <v/>
      </c>
      <c r="Q55" s="23">
        <f>IFERROR(VLOOKUP(E55,XC!B:M,5,FALSE),"")</f>
        <v>0</v>
      </c>
      <c r="R55" s="24" t="str">
        <f>IFERROR(VLOOKUP(E55,'Road-Relay'!Q:AA,11,FALSE),"")</f>
        <v/>
      </c>
      <c r="S55" s="34" t="str">
        <f>IFERROR(VLOOKUP(E55,WGP!AM:AT,6,FALSE),"")</f>
        <v/>
      </c>
      <c r="T55" s="34">
        <f>IFERROR(VLOOKUP(E55,XC!B:M,6,FALSE),"")</f>
        <v>0</v>
      </c>
      <c r="U55" s="23" t="str">
        <f>IFERROR(VLOOKUP(E55,'Road-Relay'!AE:AO,11,FALSE),"")</f>
        <v/>
      </c>
      <c r="V55" s="23" t="str">
        <f>IFERROR(VLOOKUP(E55,WGP!BE:BL,6,FALSE),"")</f>
        <v/>
      </c>
      <c r="W55" s="23">
        <f>IFERROR(VLOOKUP(E55,XC!B:M,7,FALSE),"")</f>
        <v>0</v>
      </c>
      <c r="X55" s="23" t="str">
        <f>IFERROR(VLOOKUP(E55,'Road-Relay'!AS:BC,11,FALSE),"")</f>
        <v/>
      </c>
      <c r="Y55" s="22" t="str">
        <f>IFERROR(VLOOKUP(E55,WGP!BW:CD,6,FALSE),"")</f>
        <v/>
      </c>
      <c r="Z55" s="22">
        <f>IFERROR(VLOOKUP(E55,XC!B:M,8,FALSE),"")</f>
        <v>0</v>
      </c>
      <c r="AA55" s="22">
        <f>IFERROR(VLOOKUP(E55,XC!B:M,9,FALSE),"")</f>
        <v>0</v>
      </c>
      <c r="AB55" s="23" t="str">
        <f>IFERROR(VLOOKUP(E55,'Road-Relay'!BG:BQ,11,FALSE),"")</f>
        <v/>
      </c>
      <c r="AC55" s="23">
        <f>IFERROR(VLOOKUP(E55,XC!B:M,10,FALSE),"")</f>
        <v>0</v>
      </c>
      <c r="AD55" s="23">
        <f>IFERROR(VLOOKUP(E55,XC!B:M,11,FALSE),"")</f>
        <v>0</v>
      </c>
      <c r="AE55" s="23" t="str">
        <f>IFERROR(VLOOKUP(E55,WGP!CO:CV,6,FALSE),"")</f>
        <v/>
      </c>
      <c r="AF55" s="23" t="str">
        <f>IFERROR(VLOOKUP(E55,'Road-Relay'!BU:CE,11,FALSE),"")</f>
        <v/>
      </c>
      <c r="AG55" s="43" t="str">
        <f>IFERROR(VLOOKUP(E55,'Road-Relay'!CI:CS,11,FALSE),"")</f>
        <v/>
      </c>
      <c r="AH55" s="63"/>
      <c r="AI55" s="42" t="str">
        <f t="shared" si="37"/>
        <v/>
      </c>
      <c r="AJ55" s="42" t="str">
        <f t="shared" si="38"/>
        <v/>
      </c>
      <c r="AK55" s="42" t="str">
        <f t="shared" si="39"/>
        <v/>
      </c>
      <c r="AL55" s="42" t="str">
        <f t="shared" si="40"/>
        <v/>
      </c>
      <c r="AM55" s="42" t="str">
        <f t="shared" si="41"/>
        <v/>
      </c>
      <c r="AN55" s="42" t="str">
        <f t="shared" si="42"/>
        <v/>
      </c>
      <c r="AO55" s="21" t="str">
        <f t="shared" si="43"/>
        <v/>
      </c>
      <c r="AP55" s="21" t="str">
        <f t="shared" si="44"/>
        <v/>
      </c>
      <c r="AQ55" s="21" t="str">
        <f t="shared" si="45"/>
        <v/>
      </c>
      <c r="AR55" s="21" t="str">
        <f t="shared" si="46"/>
        <v/>
      </c>
      <c r="AS55" s="42" t="str">
        <f t="shared" si="47"/>
        <v/>
      </c>
      <c r="AT55" s="42" t="str">
        <f t="shared" si="48"/>
        <v/>
      </c>
      <c r="AU55" s="42" t="str">
        <f t="shared" si="49"/>
        <v/>
      </c>
      <c r="AV55" s="42" t="str">
        <f t="shared" si="50"/>
        <v/>
      </c>
      <c r="AW55" s="42" t="str">
        <f t="shared" si="51"/>
        <v/>
      </c>
      <c r="AX55" s="42" t="str">
        <f t="shared" si="52"/>
        <v/>
      </c>
      <c r="AY55" s="42" t="str">
        <f t="shared" si="53"/>
        <v/>
      </c>
      <c r="AZ55" s="21" t="str">
        <f t="shared" si="54"/>
        <v/>
      </c>
      <c r="BA55" s="21" t="str">
        <f t="shared" si="55"/>
        <v/>
      </c>
      <c r="BB55" s="21" t="str">
        <f t="shared" si="56"/>
        <v/>
      </c>
      <c r="BC55" s="21" t="str">
        <f t="shared" si="57"/>
        <v>N</v>
      </c>
      <c r="BD55" s="21" t="str">
        <f t="shared" si="58"/>
        <v>N</v>
      </c>
      <c r="BE55" s="21" t="str">
        <f t="shared" si="59"/>
        <v>N</v>
      </c>
      <c r="BF55" s="21" t="str">
        <f t="shared" si="60"/>
        <v>Y</v>
      </c>
      <c r="BG55" s="21">
        <f t="shared" si="61"/>
        <v>1</v>
      </c>
      <c r="BH55" s="21"/>
    </row>
    <row r="56" spans="1:60" x14ac:dyDescent="0.25">
      <c r="A56" s="3"/>
      <c r="B56" s="22">
        <v>15</v>
      </c>
      <c r="C56" s="22">
        <f t="shared" si="31"/>
        <v>-35</v>
      </c>
      <c r="D56" s="22">
        <v>50</v>
      </c>
      <c r="E56" s="133" t="s">
        <v>244</v>
      </c>
      <c r="F56" s="66">
        <f t="shared" si="32"/>
        <v>5</v>
      </c>
      <c r="G56" s="42">
        <f t="shared" si="33"/>
        <v>0</v>
      </c>
      <c r="H56" s="25">
        <f t="shared" si="34"/>
        <v>0</v>
      </c>
      <c r="I56" s="43">
        <f t="shared" si="35"/>
        <v>5</v>
      </c>
      <c r="J56" s="43" t="str">
        <f t="shared" si="36"/>
        <v>N</v>
      </c>
      <c r="K56" s="23">
        <f>IFERROR(VLOOKUP(E56,XC!B:M,2,FALSE),"")</f>
        <v>5</v>
      </c>
      <c r="L56" s="23">
        <f>IFERROR(VLOOKUP(E56,XC!B:M,3,FALSE),"")</f>
        <v>0</v>
      </c>
      <c r="M56" s="23" t="str">
        <f>IFERROR(VLOOKUP(E56,WGP!C:J,6,FALSE),"")</f>
        <v/>
      </c>
      <c r="N56" s="23">
        <f>IFERROR(VLOOKUP(E56,XC!B:M,4,FALSE),"")</f>
        <v>0</v>
      </c>
      <c r="O56" s="23" t="str">
        <f>IFERROR(VLOOKUP(E56,WGP!U:AB,6,FALSE),"")</f>
        <v/>
      </c>
      <c r="P56" s="22" t="str">
        <f>IFERROR(VLOOKUP(E56,'Road-Relay'!C:M,11,FALSE),"")</f>
        <v/>
      </c>
      <c r="Q56" s="23">
        <f>IFERROR(VLOOKUP(E56,XC!B:M,5,FALSE),"")</f>
        <v>0</v>
      </c>
      <c r="R56" s="24" t="str">
        <f>IFERROR(VLOOKUP(E56,'Road-Relay'!Q:AA,11,FALSE),"")</f>
        <v/>
      </c>
      <c r="S56" s="34" t="str">
        <f>IFERROR(VLOOKUP(E56,WGP!AM:AT,6,FALSE),"")</f>
        <v/>
      </c>
      <c r="T56" s="34">
        <f>IFERROR(VLOOKUP(E56,XC!B:M,6,FALSE),"")</f>
        <v>0</v>
      </c>
      <c r="U56" s="23" t="str">
        <f>IFERROR(VLOOKUP(E56,'Road-Relay'!AE:AO,11,FALSE),"")</f>
        <v/>
      </c>
      <c r="V56" s="23" t="str">
        <f>IFERROR(VLOOKUP(E56,WGP!BE:BL,6,FALSE),"")</f>
        <v/>
      </c>
      <c r="W56" s="23">
        <f>IFERROR(VLOOKUP(E56,XC!B:M,7,FALSE),"")</f>
        <v>0</v>
      </c>
      <c r="X56" s="23" t="str">
        <f>IFERROR(VLOOKUP(E56,'Road-Relay'!AS:BC,11,FALSE),"")</f>
        <v/>
      </c>
      <c r="Y56" s="22" t="str">
        <f>IFERROR(VLOOKUP(E56,WGP!BW:CD,6,FALSE),"")</f>
        <v/>
      </c>
      <c r="Z56" s="22">
        <f>IFERROR(VLOOKUP(E56,XC!B:M,8,FALSE),"")</f>
        <v>0</v>
      </c>
      <c r="AA56" s="22">
        <f>IFERROR(VLOOKUP(E56,XC!B:M,9,FALSE),"")</f>
        <v>0</v>
      </c>
      <c r="AB56" s="23" t="str">
        <f>IFERROR(VLOOKUP(E56,'Road-Relay'!BG:BQ,11,FALSE),"")</f>
        <v/>
      </c>
      <c r="AC56" s="23">
        <f>IFERROR(VLOOKUP(E56,XC!B:M,10,FALSE),"")</f>
        <v>0</v>
      </c>
      <c r="AD56" s="23">
        <f>IFERROR(VLOOKUP(E56,XC!B:M,11,FALSE),"")</f>
        <v>0</v>
      </c>
      <c r="AE56" s="23" t="str">
        <f>IFERROR(VLOOKUP(E56,WGP!CO:CV,6,FALSE),"")</f>
        <v/>
      </c>
      <c r="AF56" s="23" t="str">
        <f>IFERROR(VLOOKUP(E56,'Road-Relay'!BU:CE,11,FALSE),"")</f>
        <v/>
      </c>
      <c r="AG56" s="43" t="str">
        <f>IFERROR(VLOOKUP(E56,'Road-Relay'!CI:CS,11,FALSE),"")</f>
        <v/>
      </c>
      <c r="AH56" s="63"/>
      <c r="AI56" s="42" t="str">
        <f t="shared" si="37"/>
        <v/>
      </c>
      <c r="AJ56" s="42" t="str">
        <f t="shared" si="38"/>
        <v/>
      </c>
      <c r="AK56" s="42" t="str">
        <f t="shared" si="39"/>
        <v/>
      </c>
      <c r="AL56" s="42" t="str">
        <f t="shared" si="40"/>
        <v/>
      </c>
      <c r="AM56" s="42" t="str">
        <f t="shared" si="41"/>
        <v/>
      </c>
      <c r="AN56" s="42" t="str">
        <f t="shared" si="42"/>
        <v/>
      </c>
      <c r="AO56" s="21" t="str">
        <f t="shared" si="43"/>
        <v/>
      </c>
      <c r="AP56" s="21" t="str">
        <f t="shared" si="44"/>
        <v/>
      </c>
      <c r="AQ56" s="21" t="str">
        <f t="shared" si="45"/>
        <v/>
      </c>
      <c r="AR56" s="21" t="str">
        <f t="shared" si="46"/>
        <v/>
      </c>
      <c r="AS56" s="42" t="str">
        <f t="shared" si="47"/>
        <v/>
      </c>
      <c r="AT56" s="42" t="str">
        <f t="shared" si="48"/>
        <v/>
      </c>
      <c r="AU56" s="42" t="str">
        <f t="shared" si="49"/>
        <v/>
      </c>
      <c r="AV56" s="42" t="str">
        <f t="shared" si="50"/>
        <v/>
      </c>
      <c r="AW56" s="42" t="str">
        <f t="shared" si="51"/>
        <v/>
      </c>
      <c r="AX56" s="42" t="str">
        <f t="shared" si="52"/>
        <v/>
      </c>
      <c r="AY56" s="42" t="str">
        <f t="shared" si="53"/>
        <v/>
      </c>
      <c r="AZ56" s="21" t="str">
        <f t="shared" si="54"/>
        <v/>
      </c>
      <c r="BA56" s="21" t="str">
        <f t="shared" si="55"/>
        <v/>
      </c>
      <c r="BB56" s="21" t="str">
        <f t="shared" si="56"/>
        <v/>
      </c>
      <c r="BC56" s="21" t="str">
        <f t="shared" si="57"/>
        <v>N</v>
      </c>
      <c r="BD56" s="21" t="str">
        <f t="shared" si="58"/>
        <v>N</v>
      </c>
      <c r="BE56" s="21" t="str">
        <f t="shared" si="59"/>
        <v>N</v>
      </c>
      <c r="BF56" s="21" t="str">
        <f t="shared" si="60"/>
        <v>Y</v>
      </c>
      <c r="BG56" s="21">
        <f t="shared" si="61"/>
        <v>1</v>
      </c>
      <c r="BH56" s="21"/>
    </row>
    <row r="57" spans="1:60" x14ac:dyDescent="0.25">
      <c r="A57" s="3"/>
      <c r="B57" s="22">
        <v>15</v>
      </c>
      <c r="C57" s="22">
        <f t="shared" si="31"/>
        <v>-35</v>
      </c>
      <c r="D57" s="22">
        <v>50</v>
      </c>
      <c r="E57" s="133" t="s">
        <v>173</v>
      </c>
      <c r="F57" s="66">
        <f t="shared" si="32"/>
        <v>5</v>
      </c>
      <c r="G57" s="42">
        <f t="shared" si="33"/>
        <v>0</v>
      </c>
      <c r="H57" s="25">
        <f t="shared" si="34"/>
        <v>0</v>
      </c>
      <c r="I57" s="43">
        <f t="shared" si="35"/>
        <v>5</v>
      </c>
      <c r="J57" s="43" t="str">
        <f t="shared" si="36"/>
        <v>N</v>
      </c>
      <c r="K57" s="23">
        <f>IFERROR(VLOOKUP(E57,XC!B:M,2,FALSE),"")</f>
        <v>5</v>
      </c>
      <c r="L57" s="23">
        <f>IFERROR(VLOOKUP(E57,XC!B:M,3,FALSE),"")</f>
        <v>0</v>
      </c>
      <c r="M57" s="23" t="str">
        <f>IFERROR(VLOOKUP(E57,WGP!C:J,6,FALSE),"")</f>
        <v/>
      </c>
      <c r="N57" s="23">
        <f>IFERROR(VLOOKUP(E57,XC!B:M,4,FALSE),"")</f>
        <v>0</v>
      </c>
      <c r="O57" s="23" t="str">
        <f>IFERROR(VLOOKUP(E57,WGP!U:AB,6,FALSE),"")</f>
        <v/>
      </c>
      <c r="P57" s="22" t="str">
        <f>IFERROR(VLOOKUP(E57,'Road-Relay'!C:M,11,FALSE),"")</f>
        <v/>
      </c>
      <c r="Q57" s="23">
        <f>IFERROR(VLOOKUP(E57,XC!B:M,5,FALSE),"")</f>
        <v>0</v>
      </c>
      <c r="R57" s="24" t="str">
        <f>IFERROR(VLOOKUP(E57,'Road-Relay'!Q:AA,11,FALSE),"")</f>
        <v/>
      </c>
      <c r="S57" s="34" t="str">
        <f>IFERROR(VLOOKUP(E57,WGP!AM:AT,6,FALSE),"")</f>
        <v/>
      </c>
      <c r="T57" s="34">
        <f>IFERROR(VLOOKUP(E57,XC!B:M,6,FALSE),"")</f>
        <v>0</v>
      </c>
      <c r="U57" s="23" t="str">
        <f>IFERROR(VLOOKUP(E57,'Road-Relay'!AE:AO,11,FALSE),"")</f>
        <v/>
      </c>
      <c r="V57" s="23" t="str">
        <f>IFERROR(VLOOKUP(E57,WGP!BE:BL,6,FALSE),"")</f>
        <v/>
      </c>
      <c r="W57" s="23">
        <f>IFERROR(VLOOKUP(E57,XC!B:M,7,FALSE),"")</f>
        <v>0</v>
      </c>
      <c r="X57" s="23" t="str">
        <f>IFERROR(VLOOKUP(E57,'Road-Relay'!AS:BC,11,FALSE),"")</f>
        <v/>
      </c>
      <c r="Y57" s="22" t="str">
        <f>IFERROR(VLOOKUP(E57,WGP!BW:CD,6,FALSE),"")</f>
        <v/>
      </c>
      <c r="Z57" s="22">
        <f>IFERROR(VLOOKUP(E57,XC!B:M,8,FALSE),"")</f>
        <v>0</v>
      </c>
      <c r="AA57" s="22">
        <f>IFERROR(VLOOKUP(E57,XC!B:M,9,FALSE),"")</f>
        <v>0</v>
      </c>
      <c r="AB57" s="23" t="str">
        <f>IFERROR(VLOOKUP(E57,'Road-Relay'!BG:BQ,11,FALSE),"")</f>
        <v/>
      </c>
      <c r="AC57" s="23">
        <f>IFERROR(VLOOKUP(E57,XC!B:M,10,FALSE),"")</f>
        <v>0</v>
      </c>
      <c r="AD57" s="23">
        <f>IFERROR(VLOOKUP(E57,XC!B:M,11,FALSE),"")</f>
        <v>0</v>
      </c>
      <c r="AE57" s="23" t="str">
        <f>IFERROR(VLOOKUP(E57,WGP!CO:CV,6,FALSE),"")</f>
        <v/>
      </c>
      <c r="AF57" s="23" t="str">
        <f>IFERROR(VLOOKUP(E57,'Road-Relay'!BU:CE,11,FALSE),"")</f>
        <v/>
      </c>
      <c r="AG57" s="43" t="str">
        <f>IFERROR(VLOOKUP(E57,'Road-Relay'!CI:CS,11,FALSE),"")</f>
        <v/>
      </c>
      <c r="AH57" s="63"/>
      <c r="AI57" s="42" t="str">
        <f t="shared" si="37"/>
        <v/>
      </c>
      <c r="AJ57" s="42" t="str">
        <f t="shared" si="38"/>
        <v/>
      </c>
      <c r="AK57" s="42" t="str">
        <f t="shared" si="39"/>
        <v/>
      </c>
      <c r="AL57" s="42" t="str">
        <f t="shared" si="40"/>
        <v/>
      </c>
      <c r="AM57" s="42" t="str">
        <f t="shared" si="41"/>
        <v/>
      </c>
      <c r="AN57" s="42" t="str">
        <f t="shared" si="42"/>
        <v/>
      </c>
      <c r="AO57" s="21" t="str">
        <f t="shared" si="43"/>
        <v/>
      </c>
      <c r="AP57" s="21" t="str">
        <f t="shared" si="44"/>
        <v/>
      </c>
      <c r="AQ57" s="21" t="str">
        <f t="shared" si="45"/>
        <v/>
      </c>
      <c r="AR57" s="21" t="str">
        <f t="shared" si="46"/>
        <v/>
      </c>
      <c r="AS57" s="42" t="str">
        <f t="shared" si="47"/>
        <v/>
      </c>
      <c r="AT57" s="42" t="str">
        <f t="shared" si="48"/>
        <v/>
      </c>
      <c r="AU57" s="42" t="str">
        <f t="shared" si="49"/>
        <v/>
      </c>
      <c r="AV57" s="42" t="str">
        <f t="shared" si="50"/>
        <v/>
      </c>
      <c r="AW57" s="42" t="str">
        <f t="shared" si="51"/>
        <v/>
      </c>
      <c r="AX57" s="42" t="str">
        <f t="shared" si="52"/>
        <v/>
      </c>
      <c r="AY57" s="42" t="str">
        <f t="shared" si="53"/>
        <v/>
      </c>
      <c r="AZ57" s="21" t="str">
        <f t="shared" si="54"/>
        <v/>
      </c>
      <c r="BA57" s="21" t="str">
        <f t="shared" si="55"/>
        <v/>
      </c>
      <c r="BB57" s="21" t="str">
        <f t="shared" si="56"/>
        <v/>
      </c>
      <c r="BC57" s="21" t="str">
        <f t="shared" si="57"/>
        <v>N</v>
      </c>
      <c r="BD57" s="21" t="str">
        <f t="shared" si="58"/>
        <v>N</v>
      </c>
      <c r="BE57" s="21" t="str">
        <f t="shared" si="59"/>
        <v>N</v>
      </c>
      <c r="BF57" s="21" t="str">
        <f t="shared" si="60"/>
        <v>Y</v>
      </c>
      <c r="BG57" s="21">
        <f t="shared" si="61"/>
        <v>1</v>
      </c>
      <c r="BH57" s="21"/>
    </row>
    <row r="58" spans="1:60" x14ac:dyDescent="0.25">
      <c r="A58" s="3"/>
      <c r="B58" s="22">
        <v>15</v>
      </c>
      <c r="C58" s="22">
        <f t="shared" si="31"/>
        <v>-35</v>
      </c>
      <c r="D58" s="22">
        <v>50</v>
      </c>
      <c r="E58" s="133" t="s">
        <v>240</v>
      </c>
      <c r="F58" s="66">
        <f t="shared" si="32"/>
        <v>5</v>
      </c>
      <c r="G58" s="42">
        <f t="shared" si="33"/>
        <v>0</v>
      </c>
      <c r="H58" s="25">
        <f t="shared" si="34"/>
        <v>0</v>
      </c>
      <c r="I58" s="43">
        <f t="shared" si="35"/>
        <v>5</v>
      </c>
      <c r="J58" s="43" t="str">
        <f t="shared" si="36"/>
        <v>N</v>
      </c>
      <c r="K58" s="23">
        <f>IFERROR(VLOOKUP(E58,XC!B:M,2,FALSE),"")</f>
        <v>5</v>
      </c>
      <c r="L58" s="23">
        <f>IFERROR(VLOOKUP(E58,XC!B:M,3,FALSE),"")</f>
        <v>0</v>
      </c>
      <c r="M58" s="23" t="str">
        <f>IFERROR(VLOOKUP(E58,WGP!C:J,6,FALSE),"")</f>
        <v/>
      </c>
      <c r="N58" s="23">
        <f>IFERROR(VLOOKUP(E58,XC!B:M,4,FALSE),"")</f>
        <v>0</v>
      </c>
      <c r="O58" s="23" t="str">
        <f>IFERROR(VLOOKUP(E58,WGP!U:AB,6,FALSE),"")</f>
        <v/>
      </c>
      <c r="P58" s="22" t="str">
        <f>IFERROR(VLOOKUP(E58,'Road-Relay'!C:M,11,FALSE),"")</f>
        <v/>
      </c>
      <c r="Q58" s="23">
        <f>IFERROR(VLOOKUP(E58,XC!B:M,5,FALSE),"")</f>
        <v>0</v>
      </c>
      <c r="R58" s="24" t="str">
        <f>IFERROR(VLOOKUP(E58,'Road-Relay'!Q:AA,11,FALSE),"")</f>
        <v/>
      </c>
      <c r="S58" s="34" t="str">
        <f>IFERROR(VLOOKUP(E58,WGP!AM:AT,6,FALSE),"")</f>
        <v/>
      </c>
      <c r="T58" s="34">
        <f>IFERROR(VLOOKUP(E58,XC!B:M,6,FALSE),"")</f>
        <v>0</v>
      </c>
      <c r="U58" s="23" t="str">
        <f>IFERROR(VLOOKUP(E58,'Road-Relay'!AE:AO,11,FALSE),"")</f>
        <v/>
      </c>
      <c r="V58" s="23" t="str">
        <f>IFERROR(VLOOKUP(E58,WGP!BE:BL,6,FALSE),"")</f>
        <v/>
      </c>
      <c r="W58" s="23">
        <f>IFERROR(VLOOKUP(E58,XC!B:M,7,FALSE),"")</f>
        <v>0</v>
      </c>
      <c r="X58" s="23" t="str">
        <f>IFERROR(VLOOKUP(E58,'Road-Relay'!AS:BC,11,FALSE),"")</f>
        <v/>
      </c>
      <c r="Y58" s="22" t="str">
        <f>IFERROR(VLOOKUP(E58,WGP!BW:CD,6,FALSE),"")</f>
        <v/>
      </c>
      <c r="Z58" s="22">
        <f>IFERROR(VLOOKUP(E58,XC!B:M,8,FALSE),"")</f>
        <v>0</v>
      </c>
      <c r="AA58" s="22">
        <f>IFERROR(VLOOKUP(E58,XC!B:M,9,FALSE),"")</f>
        <v>0</v>
      </c>
      <c r="AB58" s="23" t="str">
        <f>IFERROR(VLOOKUP(E58,'Road-Relay'!BG:BQ,11,FALSE),"")</f>
        <v/>
      </c>
      <c r="AC58" s="23">
        <f>IFERROR(VLOOKUP(E58,XC!B:M,10,FALSE),"")</f>
        <v>0</v>
      </c>
      <c r="AD58" s="23">
        <f>IFERROR(VLOOKUP(E58,XC!B:M,11,FALSE),"")</f>
        <v>0</v>
      </c>
      <c r="AE58" s="23" t="str">
        <f>IFERROR(VLOOKUP(E58,WGP!CO:CV,6,FALSE),"")</f>
        <v/>
      </c>
      <c r="AF58" s="23" t="str">
        <f>IFERROR(VLOOKUP(E58,'Road-Relay'!BU:CE,11,FALSE),"")</f>
        <v/>
      </c>
      <c r="AG58" s="43" t="str">
        <f>IFERROR(VLOOKUP(E58,'Road-Relay'!CI:CS,11,FALSE),"")</f>
        <v/>
      </c>
      <c r="AH58" s="63"/>
      <c r="AI58" s="42" t="str">
        <f t="shared" ref="AI58:AI71" si="62">IF(M58="","",M58)</f>
        <v/>
      </c>
      <c r="AJ58" s="42" t="str">
        <f t="shared" ref="AJ58:AJ71" si="63">IF(O58="","",O58)</f>
        <v/>
      </c>
      <c r="AK58" s="42" t="str">
        <f t="shared" ref="AK58:AK71" si="64">IF(S58="","",S58)</f>
        <v/>
      </c>
      <c r="AL58" s="42" t="str">
        <f t="shared" ref="AL58:AL71" si="65">IF(V58="","",V58)</f>
        <v/>
      </c>
      <c r="AM58" s="42" t="str">
        <f t="shared" ref="AM58:AM71" si="66">IF(Y58="","",Y58)</f>
        <v/>
      </c>
      <c r="AN58" s="42" t="str">
        <f t="shared" ref="AN58:AN71" si="67">IF(AE58="","",AE58)</f>
        <v/>
      </c>
      <c r="AO58" s="21" t="str">
        <f t="shared" ref="AO58:AO71" si="68">IF(COUNT(AI58:AN58)&gt;=1,(LARGE(AI58:AN58,1)),"")</f>
        <v/>
      </c>
      <c r="AP58" s="21" t="str">
        <f t="shared" ref="AP58:AP71" si="69">IF(COUNT(AI58:AN58)&gt;=2,(LARGE(AI58:AN58,2)),"")</f>
        <v/>
      </c>
      <c r="AQ58" s="21" t="str">
        <f t="shared" ref="AQ58:AQ71" si="70">IF(COUNT(AI58:AN58)&gt;=3,(LARGE(AI58:AN58,3)),"")</f>
        <v/>
      </c>
      <c r="AR58" s="21" t="str">
        <f t="shared" ref="AR58:AR71" si="71">IF(COUNT(AI58:AN58)&gt;=4,(LARGE(AI58:AN58,4)),"")</f>
        <v/>
      </c>
      <c r="AS58" s="42" t="str">
        <f t="shared" ref="AS58:AS71" si="72">IF(P58="","",P58)</f>
        <v/>
      </c>
      <c r="AT58" s="42" t="str">
        <f t="shared" ref="AT58:AT71" si="73">IF(R58="","",R58)</f>
        <v/>
      </c>
      <c r="AU58" s="42" t="str">
        <f t="shared" ref="AU58:AU71" si="74">IF(U58="","",U58)</f>
        <v/>
      </c>
      <c r="AV58" s="42" t="str">
        <f t="shared" ref="AV58:AV71" si="75">IF(X58="","",X58)</f>
        <v/>
      </c>
      <c r="AW58" s="42" t="str">
        <f t="shared" ref="AW58:AW71" si="76">IF(AB58="","",AB58)</f>
        <v/>
      </c>
      <c r="AX58" s="42" t="str">
        <f t="shared" ref="AX58:AX71" si="77">IF(AF58="","",AF58)</f>
        <v/>
      </c>
      <c r="AY58" s="42" t="str">
        <f t="shared" ref="AY58:AY71" si="78">IF(AG58="","",AG58)</f>
        <v/>
      </c>
      <c r="AZ58" s="21" t="str">
        <f t="shared" ref="AZ58:AZ71" si="79">IF(COUNT(AS58:AY58)&gt;=1,(LARGE(AS58:AY58,1)),"")</f>
        <v/>
      </c>
      <c r="BA58" s="21" t="str">
        <f t="shared" ref="BA58:BA71" si="80">IF(COUNT(AS58:AY58)&gt;=2,(LARGE(AS58:AY58,2)),"")</f>
        <v/>
      </c>
      <c r="BB58" s="21" t="str">
        <f t="shared" ref="BB58:BB71" si="81">IF(COUNT(AS58:AY58)&gt;=3,(LARGE(AS58:AY58,3)),"")</f>
        <v/>
      </c>
      <c r="BC58" s="21" t="str">
        <f t="shared" ref="BC58:BC71" si="82">IF(AO58="","N","Y")</f>
        <v>N</v>
      </c>
      <c r="BD58" s="21" t="str">
        <f t="shared" ref="BD58:BD71" si="83">IF(AZ58="","N","Y")</f>
        <v>N</v>
      </c>
      <c r="BE58" s="21" t="str">
        <f t="shared" ref="BE58:BE71" si="84">IF(BA58="","N","Y")</f>
        <v>N</v>
      </c>
      <c r="BF58" s="21" t="str">
        <f t="shared" ref="BF58:BF71" si="85">IF(I58&gt;4,"Y","N")</f>
        <v>Y</v>
      </c>
      <c r="BG58" s="21">
        <f t="shared" ref="BG58:BG71" si="86">COUNTIF(BC58:BF58,"Y")</f>
        <v>1</v>
      </c>
      <c r="BH58" s="21"/>
    </row>
    <row r="59" spans="1:60" x14ac:dyDescent="0.25">
      <c r="A59" s="3"/>
      <c r="B59" s="22">
        <v>15</v>
      </c>
      <c r="C59" s="22">
        <f t="shared" si="31"/>
        <v>-35</v>
      </c>
      <c r="D59" s="22">
        <v>50</v>
      </c>
      <c r="E59" s="133" t="s">
        <v>133</v>
      </c>
      <c r="F59" s="66">
        <f t="shared" si="32"/>
        <v>5</v>
      </c>
      <c r="G59" s="42">
        <f t="shared" si="33"/>
        <v>0</v>
      </c>
      <c r="H59" s="25">
        <f t="shared" si="34"/>
        <v>0</v>
      </c>
      <c r="I59" s="43">
        <f t="shared" si="35"/>
        <v>5</v>
      </c>
      <c r="J59" s="43" t="str">
        <f t="shared" si="36"/>
        <v>N</v>
      </c>
      <c r="K59" s="23">
        <f>IFERROR(VLOOKUP(E59,XC!B:M,2,FALSE),"")</f>
        <v>5</v>
      </c>
      <c r="L59" s="23">
        <f>IFERROR(VLOOKUP(E59,XC!B:M,3,FALSE),"")</f>
        <v>0</v>
      </c>
      <c r="M59" s="23" t="str">
        <f>IFERROR(VLOOKUP(E59,WGP!C:J,6,FALSE),"")</f>
        <v/>
      </c>
      <c r="N59" s="23">
        <f>IFERROR(VLOOKUP(E59,XC!B:M,4,FALSE),"")</f>
        <v>0</v>
      </c>
      <c r="O59" s="23" t="str">
        <f>IFERROR(VLOOKUP(E59,WGP!U:AB,6,FALSE),"")</f>
        <v/>
      </c>
      <c r="P59" s="22" t="str">
        <f>IFERROR(VLOOKUP(E59,'Road-Relay'!C:M,11,FALSE),"")</f>
        <v/>
      </c>
      <c r="Q59" s="23">
        <f>IFERROR(VLOOKUP(E59,XC!B:M,5,FALSE),"")</f>
        <v>0</v>
      </c>
      <c r="R59" s="24" t="str">
        <f>IFERROR(VLOOKUP(E59,'Road-Relay'!Q:AA,11,FALSE),"")</f>
        <v/>
      </c>
      <c r="S59" s="34" t="str">
        <f>IFERROR(VLOOKUP(E59,WGP!AM:AT,6,FALSE),"")</f>
        <v/>
      </c>
      <c r="T59" s="34">
        <f>IFERROR(VLOOKUP(E59,XC!B:M,6,FALSE),"")</f>
        <v>0</v>
      </c>
      <c r="U59" s="23" t="str">
        <f>IFERROR(VLOOKUP(E59,'Road-Relay'!AE:AO,11,FALSE),"")</f>
        <v/>
      </c>
      <c r="V59" s="23" t="str">
        <f>IFERROR(VLOOKUP(E59,WGP!BE:BL,6,FALSE),"")</f>
        <v/>
      </c>
      <c r="W59" s="23">
        <f>IFERROR(VLOOKUP(E59,XC!B:M,7,FALSE),"")</f>
        <v>0</v>
      </c>
      <c r="X59" s="23" t="str">
        <f>IFERROR(VLOOKUP(E59,'Road-Relay'!AS:BC,11,FALSE),"")</f>
        <v/>
      </c>
      <c r="Y59" s="22" t="str">
        <f>IFERROR(VLOOKUP(E59,WGP!BW:CD,6,FALSE),"")</f>
        <v/>
      </c>
      <c r="Z59" s="22">
        <f>IFERROR(VLOOKUP(E59,XC!B:M,8,FALSE),"")</f>
        <v>0</v>
      </c>
      <c r="AA59" s="22">
        <f>IFERROR(VLOOKUP(E59,XC!B:M,9,FALSE),"")</f>
        <v>0</v>
      </c>
      <c r="AB59" s="23" t="str">
        <f>IFERROR(VLOOKUP(E59,'Road-Relay'!BG:BQ,11,FALSE),"")</f>
        <v/>
      </c>
      <c r="AC59" s="23">
        <f>IFERROR(VLOOKUP(E59,XC!B:M,10,FALSE),"")</f>
        <v>0</v>
      </c>
      <c r="AD59" s="23">
        <f>IFERROR(VLOOKUP(E59,XC!B:M,11,FALSE),"")</f>
        <v>0</v>
      </c>
      <c r="AE59" s="23" t="str">
        <f>IFERROR(VLOOKUP(E59,WGP!CO:CV,6,FALSE),"")</f>
        <v/>
      </c>
      <c r="AF59" s="23" t="str">
        <f>IFERROR(VLOOKUP(E59,'Road-Relay'!BU:CE,11,FALSE),"")</f>
        <v/>
      </c>
      <c r="AG59" s="43" t="str">
        <f>IFERROR(VLOOKUP(E59,'Road-Relay'!CI:CS,11,FALSE),"")</f>
        <v/>
      </c>
      <c r="AH59" s="63"/>
      <c r="AI59" s="42" t="str">
        <f t="shared" si="62"/>
        <v/>
      </c>
      <c r="AJ59" s="42" t="str">
        <f t="shared" si="63"/>
        <v/>
      </c>
      <c r="AK59" s="42" t="str">
        <f t="shared" si="64"/>
        <v/>
      </c>
      <c r="AL59" s="42" t="str">
        <f t="shared" si="65"/>
        <v/>
      </c>
      <c r="AM59" s="42" t="str">
        <f t="shared" si="66"/>
        <v/>
      </c>
      <c r="AN59" s="42" t="str">
        <f t="shared" si="67"/>
        <v/>
      </c>
      <c r="AO59" s="21" t="str">
        <f t="shared" si="68"/>
        <v/>
      </c>
      <c r="AP59" s="21" t="str">
        <f t="shared" si="69"/>
        <v/>
      </c>
      <c r="AQ59" s="21" t="str">
        <f t="shared" si="70"/>
        <v/>
      </c>
      <c r="AR59" s="21" t="str">
        <f t="shared" si="71"/>
        <v/>
      </c>
      <c r="AS59" s="42" t="str">
        <f t="shared" si="72"/>
        <v/>
      </c>
      <c r="AT59" s="42" t="str">
        <f t="shared" si="73"/>
        <v/>
      </c>
      <c r="AU59" s="42" t="str">
        <f t="shared" si="74"/>
        <v/>
      </c>
      <c r="AV59" s="42" t="str">
        <f t="shared" si="75"/>
        <v/>
      </c>
      <c r="AW59" s="42" t="str">
        <f t="shared" si="76"/>
        <v/>
      </c>
      <c r="AX59" s="42" t="str">
        <f t="shared" si="77"/>
        <v/>
      </c>
      <c r="AY59" s="42" t="str">
        <f t="shared" si="78"/>
        <v/>
      </c>
      <c r="AZ59" s="21" t="str">
        <f t="shared" si="79"/>
        <v/>
      </c>
      <c r="BA59" s="21" t="str">
        <f t="shared" si="80"/>
        <v/>
      </c>
      <c r="BB59" s="21" t="str">
        <f t="shared" si="81"/>
        <v/>
      </c>
      <c r="BC59" s="21" t="str">
        <f t="shared" si="82"/>
        <v>N</v>
      </c>
      <c r="BD59" s="21" t="str">
        <f t="shared" si="83"/>
        <v>N</v>
      </c>
      <c r="BE59" s="21" t="str">
        <f t="shared" si="84"/>
        <v>N</v>
      </c>
      <c r="BF59" s="21" t="str">
        <f t="shared" si="85"/>
        <v>Y</v>
      </c>
      <c r="BG59" s="21">
        <f t="shared" si="86"/>
        <v>1</v>
      </c>
      <c r="BH59" s="21"/>
    </row>
    <row r="60" spans="1:60" x14ac:dyDescent="0.25">
      <c r="A60" s="3"/>
      <c r="B60" s="22">
        <v>15</v>
      </c>
      <c r="C60" s="22">
        <f t="shared" si="31"/>
        <v>-35</v>
      </c>
      <c r="D60" s="22">
        <v>50</v>
      </c>
      <c r="E60" s="133" t="s">
        <v>65</v>
      </c>
      <c r="F60" s="66">
        <f t="shared" si="32"/>
        <v>5</v>
      </c>
      <c r="G60" s="42">
        <f t="shared" si="33"/>
        <v>0</v>
      </c>
      <c r="H60" s="25">
        <f t="shared" si="34"/>
        <v>0</v>
      </c>
      <c r="I60" s="43">
        <f t="shared" si="35"/>
        <v>5</v>
      </c>
      <c r="J60" s="43" t="str">
        <f t="shared" si="36"/>
        <v>N</v>
      </c>
      <c r="K60" s="23">
        <f>IFERROR(VLOOKUP(E60,XC!B:M,2,FALSE),"")</f>
        <v>5</v>
      </c>
      <c r="L60" s="23">
        <f>IFERROR(VLOOKUP(E60,XC!B:M,3,FALSE),"")</f>
        <v>0</v>
      </c>
      <c r="M60" s="23" t="str">
        <f>IFERROR(VLOOKUP(E60,WGP!C:J,6,FALSE),"")</f>
        <v/>
      </c>
      <c r="N60" s="23">
        <f>IFERROR(VLOOKUP(E60,XC!B:M,4,FALSE),"")</f>
        <v>0</v>
      </c>
      <c r="O60" s="23" t="str">
        <f>IFERROR(VLOOKUP(E60,WGP!U:AB,6,FALSE),"")</f>
        <v/>
      </c>
      <c r="P60" s="22" t="str">
        <f>IFERROR(VLOOKUP(E60,'Road-Relay'!C:M,11,FALSE),"")</f>
        <v/>
      </c>
      <c r="Q60" s="23">
        <f>IFERROR(VLOOKUP(E60,XC!B:M,5,FALSE),"")</f>
        <v>0</v>
      </c>
      <c r="R60" s="24" t="str">
        <f>IFERROR(VLOOKUP(E60,'Road-Relay'!Q:AA,11,FALSE),"")</f>
        <v/>
      </c>
      <c r="S60" s="34" t="str">
        <f>IFERROR(VLOOKUP(E60,WGP!AM:AT,6,FALSE),"")</f>
        <v/>
      </c>
      <c r="T60" s="34">
        <f>IFERROR(VLOOKUP(E60,XC!B:M,6,FALSE),"")</f>
        <v>0</v>
      </c>
      <c r="U60" s="23" t="str">
        <f>IFERROR(VLOOKUP(E60,'Road-Relay'!AE:AO,11,FALSE),"")</f>
        <v/>
      </c>
      <c r="V60" s="23" t="str">
        <f>IFERROR(VLOOKUP(E60,WGP!BE:BL,6,FALSE),"")</f>
        <v/>
      </c>
      <c r="W60" s="23">
        <f>IFERROR(VLOOKUP(E60,XC!B:M,7,FALSE),"")</f>
        <v>0</v>
      </c>
      <c r="X60" s="23" t="str">
        <f>IFERROR(VLOOKUP(E60,'Road-Relay'!AS:BC,11,FALSE),"")</f>
        <v/>
      </c>
      <c r="Y60" s="22" t="str">
        <f>IFERROR(VLOOKUP(E60,WGP!BW:CD,6,FALSE),"")</f>
        <v/>
      </c>
      <c r="Z60" s="22">
        <f>IFERROR(VLOOKUP(E60,XC!B:M,8,FALSE),"")</f>
        <v>0</v>
      </c>
      <c r="AA60" s="22">
        <f>IFERROR(VLOOKUP(E60,XC!B:M,9,FALSE),"")</f>
        <v>0</v>
      </c>
      <c r="AB60" s="23" t="str">
        <f>IFERROR(VLOOKUP(E60,'Road-Relay'!BG:BQ,11,FALSE),"")</f>
        <v/>
      </c>
      <c r="AC60" s="23">
        <f>IFERROR(VLOOKUP(E60,XC!B:M,10,FALSE),"")</f>
        <v>0</v>
      </c>
      <c r="AD60" s="23">
        <f>IFERROR(VLOOKUP(E60,XC!B:M,11,FALSE),"")</f>
        <v>0</v>
      </c>
      <c r="AE60" s="23" t="str">
        <f>IFERROR(VLOOKUP(E60,WGP!CO:CV,6,FALSE),"")</f>
        <v/>
      </c>
      <c r="AF60" s="23" t="str">
        <f>IFERROR(VLOOKUP(E60,'Road-Relay'!BU:CE,11,FALSE),"")</f>
        <v/>
      </c>
      <c r="AG60" s="43" t="str">
        <f>IFERROR(VLOOKUP(E60,'Road-Relay'!CI:CS,11,FALSE),"")</f>
        <v/>
      </c>
      <c r="AH60" s="63"/>
      <c r="AI60" s="42" t="str">
        <f t="shared" si="62"/>
        <v/>
      </c>
      <c r="AJ60" s="42" t="str">
        <f t="shared" si="63"/>
        <v/>
      </c>
      <c r="AK60" s="42" t="str">
        <f t="shared" si="64"/>
        <v/>
      </c>
      <c r="AL60" s="42" t="str">
        <f t="shared" si="65"/>
        <v/>
      </c>
      <c r="AM60" s="42" t="str">
        <f t="shared" si="66"/>
        <v/>
      </c>
      <c r="AN60" s="42" t="str">
        <f t="shared" si="67"/>
        <v/>
      </c>
      <c r="AO60" s="21" t="str">
        <f t="shared" si="68"/>
        <v/>
      </c>
      <c r="AP60" s="21" t="str">
        <f t="shared" si="69"/>
        <v/>
      </c>
      <c r="AQ60" s="21" t="str">
        <f t="shared" si="70"/>
        <v/>
      </c>
      <c r="AR60" s="21" t="str">
        <f t="shared" si="71"/>
        <v/>
      </c>
      <c r="AS60" s="42" t="str">
        <f t="shared" si="72"/>
        <v/>
      </c>
      <c r="AT60" s="42" t="str">
        <f t="shared" si="73"/>
        <v/>
      </c>
      <c r="AU60" s="42" t="str">
        <f t="shared" si="74"/>
        <v/>
      </c>
      <c r="AV60" s="42" t="str">
        <f t="shared" si="75"/>
        <v/>
      </c>
      <c r="AW60" s="42" t="str">
        <f t="shared" si="76"/>
        <v/>
      </c>
      <c r="AX60" s="42" t="str">
        <f t="shared" si="77"/>
        <v/>
      </c>
      <c r="AY60" s="42" t="str">
        <f t="shared" si="78"/>
        <v/>
      </c>
      <c r="AZ60" s="21" t="str">
        <f t="shared" si="79"/>
        <v/>
      </c>
      <c r="BA60" s="21" t="str">
        <f t="shared" si="80"/>
        <v/>
      </c>
      <c r="BB60" s="21" t="str">
        <f t="shared" si="81"/>
        <v/>
      </c>
      <c r="BC60" s="21" t="str">
        <f t="shared" si="82"/>
        <v>N</v>
      </c>
      <c r="BD60" s="21" t="str">
        <f t="shared" si="83"/>
        <v>N</v>
      </c>
      <c r="BE60" s="21" t="str">
        <f t="shared" si="84"/>
        <v>N</v>
      </c>
      <c r="BF60" s="21" t="str">
        <f t="shared" si="85"/>
        <v>Y</v>
      </c>
      <c r="BG60" s="21">
        <f t="shared" si="86"/>
        <v>1</v>
      </c>
      <c r="BH60" s="21"/>
    </row>
    <row r="61" spans="1:60" x14ac:dyDescent="0.25">
      <c r="A61" s="3"/>
      <c r="B61" s="22">
        <v>15</v>
      </c>
      <c r="C61" s="22">
        <f t="shared" si="31"/>
        <v>-35</v>
      </c>
      <c r="D61" s="22">
        <v>50</v>
      </c>
      <c r="E61" s="133" t="s">
        <v>157</v>
      </c>
      <c r="F61" s="66">
        <f t="shared" si="32"/>
        <v>5</v>
      </c>
      <c r="G61" s="42">
        <f t="shared" si="33"/>
        <v>0</v>
      </c>
      <c r="H61" s="25">
        <f t="shared" si="34"/>
        <v>0</v>
      </c>
      <c r="I61" s="43">
        <f t="shared" si="35"/>
        <v>5</v>
      </c>
      <c r="J61" s="43" t="str">
        <f t="shared" si="36"/>
        <v>N</v>
      </c>
      <c r="K61" s="23">
        <f>IFERROR(VLOOKUP(E61,XC!B:M,2,FALSE),"")</f>
        <v>5</v>
      </c>
      <c r="L61" s="23">
        <f>IFERROR(VLOOKUP(E61,XC!B:M,3,FALSE),"")</f>
        <v>0</v>
      </c>
      <c r="M61" s="23" t="str">
        <f>IFERROR(VLOOKUP(E61,WGP!C:J,6,FALSE),"")</f>
        <v/>
      </c>
      <c r="N61" s="23">
        <f>IFERROR(VLOOKUP(E61,XC!B:M,4,FALSE),"")</f>
        <v>0</v>
      </c>
      <c r="O61" s="23" t="str">
        <f>IFERROR(VLOOKUP(E61,WGP!U:AB,6,FALSE),"")</f>
        <v/>
      </c>
      <c r="P61" s="22" t="str">
        <f>IFERROR(VLOOKUP(E61,'Road-Relay'!C:M,11,FALSE),"")</f>
        <v/>
      </c>
      <c r="Q61" s="23">
        <f>IFERROR(VLOOKUP(E61,XC!B:M,5,FALSE),"")</f>
        <v>0</v>
      </c>
      <c r="R61" s="24" t="str">
        <f>IFERROR(VLOOKUP(E61,'Road-Relay'!Q:AA,11,FALSE),"")</f>
        <v/>
      </c>
      <c r="S61" s="34" t="str">
        <f>IFERROR(VLOOKUP(E61,WGP!AM:AT,6,FALSE),"")</f>
        <v/>
      </c>
      <c r="T61" s="34">
        <f>IFERROR(VLOOKUP(E61,XC!B:M,6,FALSE),"")</f>
        <v>0</v>
      </c>
      <c r="U61" s="23" t="str">
        <f>IFERROR(VLOOKUP(E61,'Road-Relay'!AE:AO,11,FALSE),"")</f>
        <v/>
      </c>
      <c r="V61" s="23" t="str">
        <f>IFERROR(VLOOKUP(E61,WGP!BE:BL,6,FALSE),"")</f>
        <v/>
      </c>
      <c r="W61" s="23">
        <f>IFERROR(VLOOKUP(E61,XC!B:M,7,FALSE),"")</f>
        <v>0</v>
      </c>
      <c r="X61" s="23" t="str">
        <f>IFERROR(VLOOKUP(E61,'Road-Relay'!AS:BC,11,FALSE),"")</f>
        <v/>
      </c>
      <c r="Y61" s="22" t="str">
        <f>IFERROR(VLOOKUP(E61,WGP!BW:CD,6,FALSE),"")</f>
        <v/>
      </c>
      <c r="Z61" s="22">
        <f>IFERROR(VLOOKUP(E61,XC!B:M,8,FALSE),"")</f>
        <v>0</v>
      </c>
      <c r="AA61" s="22">
        <f>IFERROR(VLOOKUP(E61,XC!B:M,9,FALSE),"")</f>
        <v>0</v>
      </c>
      <c r="AB61" s="23" t="str">
        <f>IFERROR(VLOOKUP(E61,'Road-Relay'!BG:BQ,11,FALSE),"")</f>
        <v/>
      </c>
      <c r="AC61" s="23">
        <f>IFERROR(VLOOKUP(E61,XC!B:M,10,FALSE),"")</f>
        <v>0</v>
      </c>
      <c r="AD61" s="23">
        <f>IFERROR(VLOOKUP(E61,XC!B:M,11,FALSE),"")</f>
        <v>0</v>
      </c>
      <c r="AE61" s="23" t="str">
        <f>IFERROR(VLOOKUP(E61,WGP!CO:CV,6,FALSE),"")</f>
        <v/>
      </c>
      <c r="AF61" s="23" t="str">
        <f>IFERROR(VLOOKUP(E61,'Road-Relay'!BU:CE,11,FALSE),"")</f>
        <v/>
      </c>
      <c r="AG61" s="43" t="str">
        <f>IFERROR(VLOOKUP(E61,'Road-Relay'!CI:CS,11,FALSE),"")</f>
        <v/>
      </c>
      <c r="AH61" s="63"/>
      <c r="AI61" s="42" t="str">
        <f t="shared" si="62"/>
        <v/>
      </c>
      <c r="AJ61" s="42" t="str">
        <f t="shared" si="63"/>
        <v/>
      </c>
      <c r="AK61" s="42" t="str">
        <f t="shared" si="64"/>
        <v/>
      </c>
      <c r="AL61" s="42" t="str">
        <f t="shared" si="65"/>
        <v/>
      </c>
      <c r="AM61" s="42" t="str">
        <f t="shared" si="66"/>
        <v/>
      </c>
      <c r="AN61" s="42" t="str">
        <f t="shared" si="67"/>
        <v/>
      </c>
      <c r="AO61" s="21" t="str">
        <f t="shared" si="68"/>
        <v/>
      </c>
      <c r="AP61" s="21" t="str">
        <f t="shared" si="69"/>
        <v/>
      </c>
      <c r="AQ61" s="21" t="str">
        <f t="shared" si="70"/>
        <v/>
      </c>
      <c r="AR61" s="21" t="str">
        <f t="shared" si="71"/>
        <v/>
      </c>
      <c r="AS61" s="42" t="str">
        <f t="shared" si="72"/>
        <v/>
      </c>
      <c r="AT61" s="42" t="str">
        <f t="shared" si="73"/>
        <v/>
      </c>
      <c r="AU61" s="42" t="str">
        <f t="shared" si="74"/>
        <v/>
      </c>
      <c r="AV61" s="42" t="str">
        <f t="shared" si="75"/>
        <v/>
      </c>
      <c r="AW61" s="42" t="str">
        <f t="shared" si="76"/>
        <v/>
      </c>
      <c r="AX61" s="42" t="str">
        <f t="shared" si="77"/>
        <v/>
      </c>
      <c r="AY61" s="42" t="str">
        <f t="shared" si="78"/>
        <v/>
      </c>
      <c r="AZ61" s="21" t="str">
        <f t="shared" si="79"/>
        <v/>
      </c>
      <c r="BA61" s="21" t="str">
        <f t="shared" si="80"/>
        <v/>
      </c>
      <c r="BB61" s="21" t="str">
        <f t="shared" si="81"/>
        <v/>
      </c>
      <c r="BC61" s="21" t="str">
        <f t="shared" si="82"/>
        <v>N</v>
      </c>
      <c r="BD61" s="21" t="str">
        <f t="shared" si="83"/>
        <v>N</v>
      </c>
      <c r="BE61" s="21" t="str">
        <f t="shared" si="84"/>
        <v>N</v>
      </c>
      <c r="BF61" s="21" t="str">
        <f t="shared" si="85"/>
        <v>Y</v>
      </c>
      <c r="BG61" s="21">
        <f t="shared" si="86"/>
        <v>1</v>
      </c>
      <c r="BH61" s="21"/>
    </row>
    <row r="62" spans="1:60" x14ac:dyDescent="0.25">
      <c r="A62" s="3"/>
      <c r="B62" s="22">
        <v>15</v>
      </c>
      <c r="C62" s="22">
        <f t="shared" si="31"/>
        <v>-35</v>
      </c>
      <c r="D62" s="22">
        <v>50</v>
      </c>
      <c r="E62" s="133" t="s">
        <v>85</v>
      </c>
      <c r="F62" s="66">
        <f t="shared" si="32"/>
        <v>5</v>
      </c>
      <c r="G62" s="42">
        <f t="shared" si="33"/>
        <v>0</v>
      </c>
      <c r="H62" s="25">
        <f t="shared" si="34"/>
        <v>0</v>
      </c>
      <c r="I62" s="43">
        <f t="shared" si="35"/>
        <v>5</v>
      </c>
      <c r="J62" s="43" t="str">
        <f t="shared" si="36"/>
        <v>N</v>
      </c>
      <c r="K62" s="23">
        <f>IFERROR(VLOOKUP(E62,XC!B:M,2,FALSE),"")</f>
        <v>5</v>
      </c>
      <c r="L62" s="23">
        <f>IFERROR(VLOOKUP(E62,XC!B:M,3,FALSE),"")</f>
        <v>0</v>
      </c>
      <c r="M62" s="23" t="str">
        <f>IFERROR(VLOOKUP(E62,WGP!C:J,6,FALSE),"")</f>
        <v/>
      </c>
      <c r="N62" s="23">
        <f>IFERROR(VLOOKUP(E62,XC!B:M,4,FALSE),"")</f>
        <v>0</v>
      </c>
      <c r="O62" s="23" t="str">
        <f>IFERROR(VLOOKUP(E62,WGP!U:AB,6,FALSE),"")</f>
        <v/>
      </c>
      <c r="P62" s="22" t="str">
        <f>IFERROR(VLOOKUP(E62,'Road-Relay'!C:M,11,FALSE),"")</f>
        <v/>
      </c>
      <c r="Q62" s="23">
        <f>IFERROR(VLOOKUP(E62,XC!B:M,5,FALSE),"")</f>
        <v>0</v>
      </c>
      <c r="R62" s="24" t="str">
        <f>IFERROR(VLOOKUP(E62,'Road-Relay'!Q:AA,11,FALSE),"")</f>
        <v/>
      </c>
      <c r="S62" s="34" t="str">
        <f>IFERROR(VLOOKUP(E62,WGP!AM:AT,6,FALSE),"")</f>
        <v/>
      </c>
      <c r="T62" s="34">
        <f>IFERROR(VLOOKUP(E62,XC!B:M,6,FALSE),"")</f>
        <v>0</v>
      </c>
      <c r="U62" s="23" t="str">
        <f>IFERROR(VLOOKUP(E62,'Road-Relay'!AE:AO,11,FALSE),"")</f>
        <v/>
      </c>
      <c r="V62" s="23" t="str">
        <f>IFERROR(VLOOKUP(E62,WGP!BE:BL,6,FALSE),"")</f>
        <v/>
      </c>
      <c r="W62" s="23">
        <f>IFERROR(VLOOKUP(E62,XC!B:M,7,FALSE),"")</f>
        <v>0</v>
      </c>
      <c r="X62" s="23" t="str">
        <f>IFERROR(VLOOKUP(E62,'Road-Relay'!AS:BC,11,FALSE),"")</f>
        <v/>
      </c>
      <c r="Y62" s="22" t="str">
        <f>IFERROR(VLOOKUP(E62,WGP!BW:CD,6,FALSE),"")</f>
        <v/>
      </c>
      <c r="Z62" s="22">
        <f>IFERROR(VLOOKUP(E62,XC!B:M,8,FALSE),"")</f>
        <v>0</v>
      </c>
      <c r="AA62" s="22">
        <f>IFERROR(VLOOKUP(E62,XC!B:M,9,FALSE),"")</f>
        <v>0</v>
      </c>
      <c r="AB62" s="23" t="str">
        <f>IFERROR(VLOOKUP(E62,'Road-Relay'!BG:BQ,11,FALSE),"")</f>
        <v/>
      </c>
      <c r="AC62" s="23">
        <f>IFERROR(VLOOKUP(E62,XC!B:M,10,FALSE),"")</f>
        <v>0</v>
      </c>
      <c r="AD62" s="23">
        <f>IFERROR(VLOOKUP(E62,XC!B:M,11,FALSE),"")</f>
        <v>0</v>
      </c>
      <c r="AE62" s="23" t="str">
        <f>IFERROR(VLOOKUP(E62,WGP!CO:CV,6,FALSE),"")</f>
        <v/>
      </c>
      <c r="AF62" s="23" t="str">
        <f>IFERROR(VLOOKUP(E62,'Road-Relay'!BU:CE,11,FALSE),"")</f>
        <v/>
      </c>
      <c r="AG62" s="43" t="str">
        <f>IFERROR(VLOOKUP(E62,'Road-Relay'!CI:CS,11,FALSE),"")</f>
        <v/>
      </c>
      <c r="AH62" s="63"/>
      <c r="AI62" s="42" t="str">
        <f t="shared" si="62"/>
        <v/>
      </c>
      <c r="AJ62" s="42" t="str">
        <f t="shared" si="63"/>
        <v/>
      </c>
      <c r="AK62" s="42" t="str">
        <f t="shared" si="64"/>
        <v/>
      </c>
      <c r="AL62" s="42" t="str">
        <f t="shared" si="65"/>
        <v/>
      </c>
      <c r="AM62" s="42" t="str">
        <f t="shared" si="66"/>
        <v/>
      </c>
      <c r="AN62" s="42" t="str">
        <f t="shared" si="67"/>
        <v/>
      </c>
      <c r="AO62" s="21" t="str">
        <f t="shared" si="68"/>
        <v/>
      </c>
      <c r="AP62" s="21" t="str">
        <f t="shared" si="69"/>
        <v/>
      </c>
      <c r="AQ62" s="21" t="str">
        <f t="shared" si="70"/>
        <v/>
      </c>
      <c r="AR62" s="21" t="str">
        <f t="shared" si="71"/>
        <v/>
      </c>
      <c r="AS62" s="42" t="str">
        <f t="shared" si="72"/>
        <v/>
      </c>
      <c r="AT62" s="42" t="str">
        <f t="shared" si="73"/>
        <v/>
      </c>
      <c r="AU62" s="42" t="str">
        <f t="shared" si="74"/>
        <v/>
      </c>
      <c r="AV62" s="42" t="str">
        <f t="shared" si="75"/>
        <v/>
      </c>
      <c r="AW62" s="42" t="str">
        <f t="shared" si="76"/>
        <v/>
      </c>
      <c r="AX62" s="42" t="str">
        <f t="shared" si="77"/>
        <v/>
      </c>
      <c r="AY62" s="42" t="str">
        <f t="shared" si="78"/>
        <v/>
      </c>
      <c r="AZ62" s="21" t="str">
        <f t="shared" si="79"/>
        <v/>
      </c>
      <c r="BA62" s="21" t="str">
        <f t="shared" si="80"/>
        <v/>
      </c>
      <c r="BB62" s="21" t="str">
        <f t="shared" si="81"/>
        <v/>
      </c>
      <c r="BC62" s="21" t="str">
        <f t="shared" si="82"/>
        <v>N</v>
      </c>
      <c r="BD62" s="21" t="str">
        <f t="shared" si="83"/>
        <v>N</v>
      </c>
      <c r="BE62" s="21" t="str">
        <f t="shared" si="84"/>
        <v>N</v>
      </c>
      <c r="BF62" s="21" t="str">
        <f t="shared" si="85"/>
        <v>Y</v>
      </c>
      <c r="BG62" s="21">
        <f t="shared" si="86"/>
        <v>1</v>
      </c>
      <c r="BH62" s="21"/>
    </row>
    <row r="63" spans="1:60" x14ac:dyDescent="0.25">
      <c r="A63" s="3"/>
      <c r="B63" s="22">
        <v>15</v>
      </c>
      <c r="C63" s="22">
        <f t="shared" si="31"/>
        <v>-35</v>
      </c>
      <c r="D63" s="22">
        <v>50</v>
      </c>
      <c r="E63" s="133" t="s">
        <v>242</v>
      </c>
      <c r="F63" s="66">
        <f t="shared" si="32"/>
        <v>5</v>
      </c>
      <c r="G63" s="42">
        <f t="shared" si="33"/>
        <v>0</v>
      </c>
      <c r="H63" s="25">
        <f t="shared" si="34"/>
        <v>0</v>
      </c>
      <c r="I63" s="43">
        <f t="shared" si="35"/>
        <v>5</v>
      </c>
      <c r="J63" s="43" t="str">
        <f t="shared" si="36"/>
        <v>N</v>
      </c>
      <c r="K63" s="23">
        <f>IFERROR(VLOOKUP(E63,XC!B:M,2,FALSE),"")</f>
        <v>5</v>
      </c>
      <c r="L63" s="23">
        <f>IFERROR(VLOOKUP(E63,XC!B:M,3,FALSE),"")</f>
        <v>0</v>
      </c>
      <c r="M63" s="23" t="str">
        <f>IFERROR(VLOOKUP(E63,WGP!C:J,6,FALSE),"")</f>
        <v/>
      </c>
      <c r="N63" s="23">
        <f>IFERROR(VLOOKUP(E63,XC!B:M,4,FALSE),"")</f>
        <v>0</v>
      </c>
      <c r="O63" s="23" t="str">
        <f>IFERROR(VLOOKUP(E63,WGP!U:AB,6,FALSE),"")</f>
        <v/>
      </c>
      <c r="P63" s="22" t="str">
        <f>IFERROR(VLOOKUP(E63,'Road-Relay'!C:M,11,FALSE),"")</f>
        <v/>
      </c>
      <c r="Q63" s="23">
        <f>IFERROR(VLOOKUP(E63,XC!B:M,5,FALSE),"")</f>
        <v>0</v>
      </c>
      <c r="R63" s="24" t="str">
        <f>IFERROR(VLOOKUP(E63,'Road-Relay'!Q:AA,11,FALSE),"")</f>
        <v/>
      </c>
      <c r="S63" s="34" t="str">
        <f>IFERROR(VLOOKUP(E63,WGP!AM:AT,6,FALSE),"")</f>
        <v/>
      </c>
      <c r="T63" s="34">
        <f>IFERROR(VLOOKUP(E63,XC!B:M,6,FALSE),"")</f>
        <v>0</v>
      </c>
      <c r="U63" s="23" t="str">
        <f>IFERROR(VLOOKUP(E63,'Road-Relay'!AE:AO,11,FALSE),"")</f>
        <v/>
      </c>
      <c r="V63" s="23" t="str">
        <f>IFERROR(VLOOKUP(E63,WGP!BE:BL,6,FALSE),"")</f>
        <v/>
      </c>
      <c r="W63" s="23">
        <f>IFERROR(VLOOKUP(E63,XC!B:M,7,FALSE),"")</f>
        <v>0</v>
      </c>
      <c r="X63" s="23" t="str">
        <f>IFERROR(VLOOKUP(E63,'Road-Relay'!AS:BC,11,FALSE),"")</f>
        <v/>
      </c>
      <c r="Y63" s="22" t="str">
        <f>IFERROR(VLOOKUP(E63,WGP!BW:CD,6,FALSE),"")</f>
        <v/>
      </c>
      <c r="Z63" s="22">
        <f>IFERROR(VLOOKUP(E63,XC!B:M,8,FALSE),"")</f>
        <v>0</v>
      </c>
      <c r="AA63" s="22">
        <f>IFERROR(VLOOKUP(E63,XC!B:M,9,FALSE),"")</f>
        <v>0</v>
      </c>
      <c r="AB63" s="23" t="str">
        <f>IFERROR(VLOOKUP(E63,'Road-Relay'!BG:BQ,11,FALSE),"")</f>
        <v/>
      </c>
      <c r="AC63" s="23">
        <f>IFERROR(VLOOKUP(E63,XC!B:M,10,FALSE),"")</f>
        <v>0</v>
      </c>
      <c r="AD63" s="23">
        <f>IFERROR(VLOOKUP(E63,XC!B:M,11,FALSE),"")</f>
        <v>0</v>
      </c>
      <c r="AE63" s="23" t="str">
        <f>IFERROR(VLOOKUP(E63,WGP!CO:CV,6,FALSE),"")</f>
        <v/>
      </c>
      <c r="AF63" s="23" t="str">
        <f>IFERROR(VLOOKUP(E63,'Road-Relay'!BU:CE,11,FALSE),"")</f>
        <v/>
      </c>
      <c r="AG63" s="43" t="str">
        <f>IFERROR(VLOOKUP(E63,'Road-Relay'!CI:CS,11,FALSE),"")</f>
        <v/>
      </c>
      <c r="AH63" s="63"/>
      <c r="AI63" s="42" t="str">
        <f t="shared" si="62"/>
        <v/>
      </c>
      <c r="AJ63" s="42" t="str">
        <f t="shared" si="63"/>
        <v/>
      </c>
      <c r="AK63" s="42" t="str">
        <f t="shared" si="64"/>
        <v/>
      </c>
      <c r="AL63" s="42" t="str">
        <f t="shared" si="65"/>
        <v/>
      </c>
      <c r="AM63" s="42" t="str">
        <f t="shared" si="66"/>
        <v/>
      </c>
      <c r="AN63" s="42" t="str">
        <f t="shared" si="67"/>
        <v/>
      </c>
      <c r="AO63" s="21" t="str">
        <f t="shared" si="68"/>
        <v/>
      </c>
      <c r="AP63" s="21" t="str">
        <f t="shared" si="69"/>
        <v/>
      </c>
      <c r="AQ63" s="21" t="str">
        <f t="shared" si="70"/>
        <v/>
      </c>
      <c r="AR63" s="21" t="str">
        <f t="shared" si="71"/>
        <v/>
      </c>
      <c r="AS63" s="42" t="str">
        <f t="shared" si="72"/>
        <v/>
      </c>
      <c r="AT63" s="42" t="str">
        <f t="shared" si="73"/>
        <v/>
      </c>
      <c r="AU63" s="42" t="str">
        <f t="shared" si="74"/>
        <v/>
      </c>
      <c r="AV63" s="42" t="str">
        <f t="shared" si="75"/>
        <v/>
      </c>
      <c r="AW63" s="42" t="str">
        <f t="shared" si="76"/>
        <v/>
      </c>
      <c r="AX63" s="42" t="str">
        <f t="shared" si="77"/>
        <v/>
      </c>
      <c r="AY63" s="42" t="str">
        <f t="shared" si="78"/>
        <v/>
      </c>
      <c r="AZ63" s="21" t="str">
        <f t="shared" si="79"/>
        <v/>
      </c>
      <c r="BA63" s="21" t="str">
        <f t="shared" si="80"/>
        <v/>
      </c>
      <c r="BB63" s="21" t="str">
        <f t="shared" si="81"/>
        <v/>
      </c>
      <c r="BC63" s="21" t="str">
        <f t="shared" si="82"/>
        <v>N</v>
      </c>
      <c r="BD63" s="21" t="str">
        <f t="shared" si="83"/>
        <v>N</v>
      </c>
      <c r="BE63" s="21" t="str">
        <f t="shared" si="84"/>
        <v>N</v>
      </c>
      <c r="BF63" s="21" t="str">
        <f t="shared" si="85"/>
        <v>Y</v>
      </c>
      <c r="BG63" s="21">
        <f t="shared" si="86"/>
        <v>1</v>
      </c>
      <c r="BH63" s="21"/>
    </row>
    <row r="64" spans="1:60" x14ac:dyDescent="0.25">
      <c r="A64" s="3"/>
      <c r="B64" s="22">
        <v>15</v>
      </c>
      <c r="C64" s="22">
        <f t="shared" si="31"/>
        <v>-35</v>
      </c>
      <c r="D64" s="22">
        <v>50</v>
      </c>
      <c r="E64" s="133" t="s">
        <v>170</v>
      </c>
      <c r="F64" s="66">
        <f t="shared" si="32"/>
        <v>5</v>
      </c>
      <c r="G64" s="42">
        <f t="shared" si="33"/>
        <v>0</v>
      </c>
      <c r="H64" s="25">
        <f t="shared" si="34"/>
        <v>0</v>
      </c>
      <c r="I64" s="43">
        <f t="shared" si="35"/>
        <v>5</v>
      </c>
      <c r="J64" s="43" t="str">
        <f t="shared" si="36"/>
        <v>N</v>
      </c>
      <c r="K64" s="23">
        <f>IFERROR(VLOOKUP(E64,XC!B:M,2,FALSE),"")</f>
        <v>5</v>
      </c>
      <c r="L64" s="23">
        <f>IFERROR(VLOOKUP(E64,XC!B:M,3,FALSE),"")</f>
        <v>0</v>
      </c>
      <c r="M64" s="23" t="str">
        <f>IFERROR(VLOOKUP(E64,WGP!C:J,6,FALSE),"")</f>
        <v/>
      </c>
      <c r="N64" s="23">
        <f>IFERROR(VLOOKUP(E64,XC!B:M,4,FALSE),"")</f>
        <v>0</v>
      </c>
      <c r="O64" s="23" t="str">
        <f>IFERROR(VLOOKUP(E64,WGP!U:AB,6,FALSE),"")</f>
        <v/>
      </c>
      <c r="P64" s="22" t="str">
        <f>IFERROR(VLOOKUP(E64,'Road-Relay'!C:M,11,FALSE),"")</f>
        <v/>
      </c>
      <c r="Q64" s="23">
        <f>IFERROR(VLOOKUP(E64,XC!B:M,5,FALSE),"")</f>
        <v>0</v>
      </c>
      <c r="R64" s="24" t="str">
        <f>IFERROR(VLOOKUP(E64,'Road-Relay'!Q:AA,11,FALSE),"")</f>
        <v/>
      </c>
      <c r="S64" s="34" t="str">
        <f>IFERROR(VLOOKUP(E64,WGP!AM:AT,6,FALSE),"")</f>
        <v/>
      </c>
      <c r="T64" s="34">
        <f>IFERROR(VLOOKUP(E64,XC!B:M,6,FALSE),"")</f>
        <v>0</v>
      </c>
      <c r="U64" s="23" t="str">
        <f>IFERROR(VLOOKUP(E64,'Road-Relay'!AE:AO,11,FALSE),"")</f>
        <v/>
      </c>
      <c r="V64" s="23" t="str">
        <f>IFERROR(VLOOKUP(E64,WGP!BE:BL,6,FALSE),"")</f>
        <v/>
      </c>
      <c r="W64" s="23">
        <f>IFERROR(VLOOKUP(E64,XC!B:M,7,FALSE),"")</f>
        <v>0</v>
      </c>
      <c r="X64" s="23" t="str">
        <f>IFERROR(VLOOKUP(E64,'Road-Relay'!AS:BC,11,FALSE),"")</f>
        <v/>
      </c>
      <c r="Y64" s="22" t="str">
        <f>IFERROR(VLOOKUP(E64,WGP!BW:CD,6,FALSE),"")</f>
        <v/>
      </c>
      <c r="Z64" s="22">
        <f>IFERROR(VLOOKUP(E64,XC!B:M,8,FALSE),"")</f>
        <v>0</v>
      </c>
      <c r="AA64" s="22">
        <f>IFERROR(VLOOKUP(E64,XC!B:M,9,FALSE),"")</f>
        <v>0</v>
      </c>
      <c r="AB64" s="23" t="str">
        <f>IFERROR(VLOOKUP(E64,'Road-Relay'!BG:BQ,11,FALSE),"")</f>
        <v/>
      </c>
      <c r="AC64" s="23">
        <f>IFERROR(VLOOKUP(E64,XC!B:M,10,FALSE),"")</f>
        <v>0</v>
      </c>
      <c r="AD64" s="23">
        <f>IFERROR(VLOOKUP(E64,XC!B:M,11,FALSE),"")</f>
        <v>0</v>
      </c>
      <c r="AE64" s="23" t="str">
        <f>IFERROR(VLOOKUP(E64,WGP!CO:CV,6,FALSE),"")</f>
        <v/>
      </c>
      <c r="AF64" s="23" t="str">
        <f>IFERROR(VLOOKUP(E64,'Road-Relay'!BU:CE,11,FALSE),"")</f>
        <v/>
      </c>
      <c r="AG64" s="43" t="str">
        <f>IFERROR(VLOOKUP(E64,'Road-Relay'!CI:CS,11,FALSE),"")</f>
        <v/>
      </c>
      <c r="AH64" s="63"/>
      <c r="AI64" s="42" t="str">
        <f t="shared" si="62"/>
        <v/>
      </c>
      <c r="AJ64" s="42" t="str">
        <f t="shared" si="63"/>
        <v/>
      </c>
      <c r="AK64" s="42" t="str">
        <f t="shared" si="64"/>
        <v/>
      </c>
      <c r="AL64" s="42" t="str">
        <f t="shared" si="65"/>
        <v/>
      </c>
      <c r="AM64" s="42" t="str">
        <f t="shared" si="66"/>
        <v/>
      </c>
      <c r="AN64" s="42" t="str">
        <f t="shared" si="67"/>
        <v/>
      </c>
      <c r="AO64" s="21" t="str">
        <f t="shared" si="68"/>
        <v/>
      </c>
      <c r="AP64" s="21" t="str">
        <f t="shared" si="69"/>
        <v/>
      </c>
      <c r="AQ64" s="21" t="str">
        <f t="shared" si="70"/>
        <v/>
      </c>
      <c r="AR64" s="21" t="str">
        <f t="shared" si="71"/>
        <v/>
      </c>
      <c r="AS64" s="42" t="str">
        <f t="shared" si="72"/>
        <v/>
      </c>
      <c r="AT64" s="42" t="str">
        <f t="shared" si="73"/>
        <v/>
      </c>
      <c r="AU64" s="42" t="str">
        <f t="shared" si="74"/>
        <v/>
      </c>
      <c r="AV64" s="42" t="str">
        <f t="shared" si="75"/>
        <v/>
      </c>
      <c r="AW64" s="42" t="str">
        <f t="shared" si="76"/>
        <v/>
      </c>
      <c r="AX64" s="42" t="str">
        <f t="shared" si="77"/>
        <v/>
      </c>
      <c r="AY64" s="42" t="str">
        <f t="shared" si="78"/>
        <v/>
      </c>
      <c r="AZ64" s="21" t="str">
        <f t="shared" si="79"/>
        <v/>
      </c>
      <c r="BA64" s="21" t="str">
        <f t="shared" si="80"/>
        <v/>
      </c>
      <c r="BB64" s="21" t="str">
        <f t="shared" si="81"/>
        <v/>
      </c>
      <c r="BC64" s="21" t="str">
        <f t="shared" si="82"/>
        <v>N</v>
      </c>
      <c r="BD64" s="21" t="str">
        <f t="shared" si="83"/>
        <v>N</v>
      </c>
      <c r="BE64" s="21" t="str">
        <f t="shared" si="84"/>
        <v>N</v>
      </c>
      <c r="BF64" s="21" t="str">
        <f t="shared" si="85"/>
        <v>Y</v>
      </c>
      <c r="BG64" s="21">
        <f t="shared" si="86"/>
        <v>1</v>
      </c>
      <c r="BH64" s="21"/>
    </row>
    <row r="65" spans="1:60" x14ac:dyDescent="0.25">
      <c r="A65" s="3"/>
      <c r="B65" s="22">
        <v>15</v>
      </c>
      <c r="C65" s="22">
        <f t="shared" si="31"/>
        <v>-35</v>
      </c>
      <c r="D65" s="22">
        <v>50</v>
      </c>
      <c r="E65" s="133" t="s">
        <v>107</v>
      </c>
      <c r="F65" s="66">
        <f t="shared" si="32"/>
        <v>5</v>
      </c>
      <c r="G65" s="42">
        <f t="shared" si="33"/>
        <v>0</v>
      </c>
      <c r="H65" s="25">
        <f t="shared" si="34"/>
        <v>0</v>
      </c>
      <c r="I65" s="43">
        <f t="shared" si="35"/>
        <v>5</v>
      </c>
      <c r="J65" s="43" t="str">
        <f t="shared" si="36"/>
        <v>N</v>
      </c>
      <c r="K65" s="23">
        <f>IFERROR(VLOOKUP(E65,XC!B:M,2,FALSE),"")</f>
        <v>5</v>
      </c>
      <c r="L65" s="23">
        <f>IFERROR(VLOOKUP(E65,XC!B:M,3,FALSE),"")</f>
        <v>0</v>
      </c>
      <c r="M65" s="23" t="str">
        <f>IFERROR(VLOOKUP(E65,WGP!C:J,6,FALSE),"")</f>
        <v/>
      </c>
      <c r="N65" s="23">
        <f>IFERROR(VLOOKUP(E65,XC!B:M,4,FALSE),"")</f>
        <v>0</v>
      </c>
      <c r="O65" s="23" t="str">
        <f>IFERROR(VLOOKUP(E65,WGP!U:AB,6,FALSE),"")</f>
        <v/>
      </c>
      <c r="P65" s="22" t="str">
        <f>IFERROR(VLOOKUP(E65,'Road-Relay'!C:M,11,FALSE),"")</f>
        <v/>
      </c>
      <c r="Q65" s="23">
        <f>IFERROR(VLOOKUP(E65,XC!B:M,5,FALSE),"")</f>
        <v>0</v>
      </c>
      <c r="R65" s="24" t="str">
        <f>IFERROR(VLOOKUP(E65,'Road-Relay'!Q:AA,11,FALSE),"")</f>
        <v/>
      </c>
      <c r="S65" s="34" t="str">
        <f>IFERROR(VLOOKUP(E65,WGP!AM:AT,6,FALSE),"")</f>
        <v/>
      </c>
      <c r="T65" s="34">
        <f>IFERROR(VLOOKUP(E65,XC!B:M,6,FALSE),"")</f>
        <v>0</v>
      </c>
      <c r="U65" s="23" t="str">
        <f>IFERROR(VLOOKUP(E65,'Road-Relay'!AE:AO,11,FALSE),"")</f>
        <v/>
      </c>
      <c r="V65" s="23" t="str">
        <f>IFERROR(VLOOKUP(E65,WGP!BE:BL,6,FALSE),"")</f>
        <v/>
      </c>
      <c r="W65" s="23">
        <f>IFERROR(VLOOKUP(E65,XC!B:M,7,FALSE),"")</f>
        <v>0</v>
      </c>
      <c r="X65" s="23" t="str">
        <f>IFERROR(VLOOKUP(E65,'Road-Relay'!AS:BC,11,FALSE),"")</f>
        <v/>
      </c>
      <c r="Y65" s="22" t="str">
        <f>IFERROR(VLOOKUP(E65,WGP!BW:CD,6,FALSE),"")</f>
        <v/>
      </c>
      <c r="Z65" s="22">
        <f>IFERROR(VLOOKUP(E65,XC!B:M,8,FALSE),"")</f>
        <v>0</v>
      </c>
      <c r="AA65" s="22">
        <f>IFERROR(VLOOKUP(E65,XC!B:M,9,FALSE),"")</f>
        <v>0</v>
      </c>
      <c r="AB65" s="23" t="str">
        <f>IFERROR(VLOOKUP(E65,'Road-Relay'!BG:BQ,11,FALSE),"")</f>
        <v/>
      </c>
      <c r="AC65" s="23">
        <f>IFERROR(VLOOKUP(E65,XC!B:M,10,FALSE),"")</f>
        <v>0</v>
      </c>
      <c r="AD65" s="23">
        <f>IFERROR(VLOOKUP(E65,XC!B:M,11,FALSE),"")</f>
        <v>0</v>
      </c>
      <c r="AE65" s="23" t="str">
        <f>IFERROR(VLOOKUP(E65,WGP!CO:CV,6,FALSE),"")</f>
        <v/>
      </c>
      <c r="AF65" s="23" t="str">
        <f>IFERROR(VLOOKUP(E65,'Road-Relay'!BU:CE,11,FALSE),"")</f>
        <v/>
      </c>
      <c r="AG65" s="43" t="str">
        <f>IFERROR(VLOOKUP(E65,'Road-Relay'!CI:CS,11,FALSE),"")</f>
        <v/>
      </c>
      <c r="AH65" s="63"/>
      <c r="AI65" s="42" t="str">
        <f t="shared" si="62"/>
        <v/>
      </c>
      <c r="AJ65" s="42" t="str">
        <f t="shared" si="63"/>
        <v/>
      </c>
      <c r="AK65" s="42" t="str">
        <f t="shared" si="64"/>
        <v/>
      </c>
      <c r="AL65" s="42" t="str">
        <f t="shared" si="65"/>
        <v/>
      </c>
      <c r="AM65" s="42" t="str">
        <f t="shared" si="66"/>
        <v/>
      </c>
      <c r="AN65" s="42" t="str">
        <f t="shared" si="67"/>
        <v/>
      </c>
      <c r="AO65" s="21" t="str">
        <f t="shared" si="68"/>
        <v/>
      </c>
      <c r="AP65" s="21" t="str">
        <f t="shared" si="69"/>
        <v/>
      </c>
      <c r="AQ65" s="21" t="str">
        <f t="shared" si="70"/>
        <v/>
      </c>
      <c r="AR65" s="21" t="str">
        <f t="shared" si="71"/>
        <v/>
      </c>
      <c r="AS65" s="42" t="str">
        <f t="shared" si="72"/>
        <v/>
      </c>
      <c r="AT65" s="42" t="str">
        <f t="shared" si="73"/>
        <v/>
      </c>
      <c r="AU65" s="42" t="str">
        <f t="shared" si="74"/>
        <v/>
      </c>
      <c r="AV65" s="42" t="str">
        <f t="shared" si="75"/>
        <v/>
      </c>
      <c r="AW65" s="42" t="str">
        <f t="shared" si="76"/>
        <v/>
      </c>
      <c r="AX65" s="42" t="str">
        <f t="shared" si="77"/>
        <v/>
      </c>
      <c r="AY65" s="42" t="str">
        <f t="shared" si="78"/>
        <v/>
      </c>
      <c r="AZ65" s="21" t="str">
        <f t="shared" si="79"/>
        <v/>
      </c>
      <c r="BA65" s="21" t="str">
        <f t="shared" si="80"/>
        <v/>
      </c>
      <c r="BB65" s="21" t="str">
        <f t="shared" si="81"/>
        <v/>
      </c>
      <c r="BC65" s="21" t="str">
        <f t="shared" si="82"/>
        <v>N</v>
      </c>
      <c r="BD65" s="21" t="str">
        <f t="shared" si="83"/>
        <v>N</v>
      </c>
      <c r="BE65" s="21" t="str">
        <f t="shared" si="84"/>
        <v>N</v>
      </c>
      <c r="BF65" s="21" t="str">
        <f t="shared" si="85"/>
        <v>Y</v>
      </c>
      <c r="BG65" s="21">
        <f t="shared" si="86"/>
        <v>1</v>
      </c>
      <c r="BH65" s="21"/>
    </row>
    <row r="66" spans="1:60" x14ac:dyDescent="0.25">
      <c r="A66" s="3"/>
      <c r="B66" s="22">
        <v>15</v>
      </c>
      <c r="C66" s="22">
        <f t="shared" si="31"/>
        <v>-35</v>
      </c>
      <c r="D66" s="22">
        <v>50</v>
      </c>
      <c r="E66" s="133" t="s">
        <v>156</v>
      </c>
      <c r="F66" s="66">
        <f t="shared" si="32"/>
        <v>5</v>
      </c>
      <c r="G66" s="42">
        <f t="shared" si="33"/>
        <v>0</v>
      </c>
      <c r="H66" s="25">
        <f t="shared" si="34"/>
        <v>0</v>
      </c>
      <c r="I66" s="43">
        <f t="shared" si="35"/>
        <v>5</v>
      </c>
      <c r="J66" s="43" t="str">
        <f t="shared" si="36"/>
        <v>N</v>
      </c>
      <c r="K66" s="23">
        <f>IFERROR(VLOOKUP(E66,XC!B:M,2,FALSE),"")</f>
        <v>5</v>
      </c>
      <c r="L66" s="23">
        <f>IFERROR(VLOOKUP(E66,XC!B:M,3,FALSE),"")</f>
        <v>0</v>
      </c>
      <c r="M66" s="23" t="str">
        <f>IFERROR(VLOOKUP(E66,WGP!C:J,6,FALSE),"")</f>
        <v/>
      </c>
      <c r="N66" s="23">
        <f>IFERROR(VLOOKUP(E66,XC!B:M,4,FALSE),"")</f>
        <v>0</v>
      </c>
      <c r="O66" s="23" t="str">
        <f>IFERROR(VLOOKUP(E66,WGP!U:AB,6,FALSE),"")</f>
        <v/>
      </c>
      <c r="P66" s="22" t="str">
        <f>IFERROR(VLOOKUP(E66,'Road-Relay'!C:M,11,FALSE),"")</f>
        <v/>
      </c>
      <c r="Q66" s="23">
        <f>IFERROR(VLOOKUP(E66,XC!B:M,5,FALSE),"")</f>
        <v>0</v>
      </c>
      <c r="R66" s="24" t="str">
        <f>IFERROR(VLOOKUP(E66,'Road-Relay'!Q:AA,11,FALSE),"")</f>
        <v/>
      </c>
      <c r="S66" s="34" t="str">
        <f>IFERROR(VLOOKUP(E66,WGP!AM:AT,6,FALSE),"")</f>
        <v/>
      </c>
      <c r="T66" s="34">
        <f>IFERROR(VLOOKUP(E66,XC!B:M,6,FALSE),"")</f>
        <v>0</v>
      </c>
      <c r="U66" s="23" t="str">
        <f>IFERROR(VLOOKUP(E66,'Road-Relay'!AE:AO,11,FALSE),"")</f>
        <v/>
      </c>
      <c r="V66" s="23" t="str">
        <f>IFERROR(VLOOKUP(E66,WGP!BE:BL,6,FALSE),"")</f>
        <v/>
      </c>
      <c r="W66" s="23">
        <f>IFERROR(VLOOKUP(E66,XC!B:M,7,FALSE),"")</f>
        <v>0</v>
      </c>
      <c r="X66" s="23" t="str">
        <f>IFERROR(VLOOKUP(E66,'Road-Relay'!AS:BC,11,FALSE),"")</f>
        <v/>
      </c>
      <c r="Y66" s="22" t="str">
        <f>IFERROR(VLOOKUP(E66,WGP!BW:CD,6,FALSE),"")</f>
        <v/>
      </c>
      <c r="Z66" s="22">
        <f>IFERROR(VLOOKUP(E66,XC!B:M,8,FALSE),"")</f>
        <v>0</v>
      </c>
      <c r="AA66" s="22">
        <f>IFERROR(VLOOKUP(E66,XC!B:M,9,FALSE),"")</f>
        <v>0</v>
      </c>
      <c r="AB66" s="23" t="str">
        <f>IFERROR(VLOOKUP(E66,'Road-Relay'!BG:BQ,11,FALSE),"")</f>
        <v/>
      </c>
      <c r="AC66" s="23">
        <f>IFERROR(VLOOKUP(E66,XC!B:M,10,FALSE),"")</f>
        <v>0</v>
      </c>
      <c r="AD66" s="23">
        <f>IFERROR(VLOOKUP(E66,XC!B:M,11,FALSE),"")</f>
        <v>0</v>
      </c>
      <c r="AE66" s="23" t="str">
        <f>IFERROR(VLOOKUP(E66,WGP!CO:CV,6,FALSE),"")</f>
        <v/>
      </c>
      <c r="AF66" s="23" t="str">
        <f>IFERROR(VLOOKUP(E66,'Road-Relay'!BU:CE,11,FALSE),"")</f>
        <v/>
      </c>
      <c r="AG66" s="43" t="str">
        <f>IFERROR(VLOOKUP(E66,'Road-Relay'!CI:CS,11,FALSE),"")</f>
        <v/>
      </c>
      <c r="AH66" s="63"/>
      <c r="AI66" s="42" t="str">
        <f t="shared" si="62"/>
        <v/>
      </c>
      <c r="AJ66" s="42" t="str">
        <f t="shared" si="63"/>
        <v/>
      </c>
      <c r="AK66" s="42" t="str">
        <f t="shared" si="64"/>
        <v/>
      </c>
      <c r="AL66" s="42" t="str">
        <f t="shared" si="65"/>
        <v/>
      </c>
      <c r="AM66" s="42" t="str">
        <f t="shared" si="66"/>
        <v/>
      </c>
      <c r="AN66" s="42" t="str">
        <f t="shared" si="67"/>
        <v/>
      </c>
      <c r="AO66" s="21" t="str">
        <f t="shared" si="68"/>
        <v/>
      </c>
      <c r="AP66" s="21" t="str">
        <f t="shared" si="69"/>
        <v/>
      </c>
      <c r="AQ66" s="21" t="str">
        <f t="shared" si="70"/>
        <v/>
      </c>
      <c r="AR66" s="21" t="str">
        <f t="shared" si="71"/>
        <v/>
      </c>
      <c r="AS66" s="42" t="str">
        <f t="shared" si="72"/>
        <v/>
      </c>
      <c r="AT66" s="42" t="str">
        <f t="shared" si="73"/>
        <v/>
      </c>
      <c r="AU66" s="42" t="str">
        <f t="shared" si="74"/>
        <v/>
      </c>
      <c r="AV66" s="42" t="str">
        <f t="shared" si="75"/>
        <v/>
      </c>
      <c r="AW66" s="42" t="str">
        <f t="shared" si="76"/>
        <v/>
      </c>
      <c r="AX66" s="42" t="str">
        <f t="shared" si="77"/>
        <v/>
      </c>
      <c r="AY66" s="42" t="str">
        <f t="shared" si="78"/>
        <v/>
      </c>
      <c r="AZ66" s="21" t="str">
        <f t="shared" si="79"/>
        <v/>
      </c>
      <c r="BA66" s="21" t="str">
        <f t="shared" si="80"/>
        <v/>
      </c>
      <c r="BB66" s="21" t="str">
        <f t="shared" si="81"/>
        <v/>
      </c>
      <c r="BC66" s="21" t="str">
        <f t="shared" si="82"/>
        <v>N</v>
      </c>
      <c r="BD66" s="21" t="str">
        <f t="shared" si="83"/>
        <v>N</v>
      </c>
      <c r="BE66" s="21" t="str">
        <f t="shared" si="84"/>
        <v>N</v>
      </c>
      <c r="BF66" s="21" t="str">
        <f t="shared" si="85"/>
        <v>Y</v>
      </c>
      <c r="BG66" s="21">
        <f t="shared" si="86"/>
        <v>1</v>
      </c>
      <c r="BH66" s="21"/>
    </row>
    <row r="67" spans="1:60" x14ac:dyDescent="0.25">
      <c r="A67" s="3"/>
      <c r="B67" s="22">
        <v>15</v>
      </c>
      <c r="C67" s="22">
        <f t="shared" si="31"/>
        <v>-35</v>
      </c>
      <c r="D67" s="22">
        <v>50</v>
      </c>
      <c r="E67" s="133" t="s">
        <v>51</v>
      </c>
      <c r="F67" s="66">
        <f t="shared" si="32"/>
        <v>5</v>
      </c>
      <c r="G67" s="42">
        <f t="shared" si="33"/>
        <v>0</v>
      </c>
      <c r="H67" s="25">
        <f t="shared" si="34"/>
        <v>0</v>
      </c>
      <c r="I67" s="43">
        <f t="shared" si="35"/>
        <v>5</v>
      </c>
      <c r="J67" s="43" t="str">
        <f t="shared" si="36"/>
        <v>N</v>
      </c>
      <c r="K67" s="23">
        <f>IFERROR(VLOOKUP(E67,XC!B:M,2,FALSE),"")</f>
        <v>5</v>
      </c>
      <c r="L67" s="23">
        <f>IFERROR(VLOOKUP(E67,XC!B:M,3,FALSE),"")</f>
        <v>0</v>
      </c>
      <c r="M67" s="23" t="str">
        <f>IFERROR(VLOOKUP(E67,WGP!C:J,6,FALSE),"")</f>
        <v/>
      </c>
      <c r="N67" s="23">
        <f>IFERROR(VLOOKUP(E67,XC!B:M,4,FALSE),"")</f>
        <v>0</v>
      </c>
      <c r="O67" s="23" t="str">
        <f>IFERROR(VLOOKUP(E67,WGP!U:AB,6,FALSE),"")</f>
        <v/>
      </c>
      <c r="P67" s="22" t="str">
        <f>IFERROR(VLOOKUP(E67,'Road-Relay'!C:M,11,FALSE),"")</f>
        <v/>
      </c>
      <c r="Q67" s="23">
        <f>IFERROR(VLOOKUP(E67,XC!B:M,5,FALSE),"")</f>
        <v>0</v>
      </c>
      <c r="R67" s="24" t="str">
        <f>IFERROR(VLOOKUP(E67,'Road-Relay'!Q:AA,11,FALSE),"")</f>
        <v/>
      </c>
      <c r="S67" s="34" t="str">
        <f>IFERROR(VLOOKUP(E67,WGP!AM:AT,6,FALSE),"")</f>
        <v/>
      </c>
      <c r="T67" s="34">
        <f>IFERROR(VLOOKUP(E67,XC!B:M,6,FALSE),"")</f>
        <v>0</v>
      </c>
      <c r="U67" s="23" t="str">
        <f>IFERROR(VLOOKUP(E67,'Road-Relay'!AE:AO,11,FALSE),"")</f>
        <v/>
      </c>
      <c r="V67" s="23" t="str">
        <f>IFERROR(VLOOKUP(E67,WGP!BE:BL,6,FALSE),"")</f>
        <v/>
      </c>
      <c r="W67" s="23">
        <f>IFERROR(VLOOKUP(E67,XC!B:M,7,FALSE),"")</f>
        <v>0</v>
      </c>
      <c r="X67" s="23" t="str">
        <f>IFERROR(VLOOKUP(E67,'Road-Relay'!AS:BC,11,FALSE),"")</f>
        <v/>
      </c>
      <c r="Y67" s="22" t="str">
        <f>IFERROR(VLOOKUP(E67,WGP!BW:CD,6,FALSE),"")</f>
        <v/>
      </c>
      <c r="Z67" s="22">
        <f>IFERROR(VLOOKUP(E67,XC!B:M,8,FALSE),"")</f>
        <v>0</v>
      </c>
      <c r="AA67" s="22">
        <f>IFERROR(VLOOKUP(E67,XC!B:M,9,FALSE),"")</f>
        <v>0</v>
      </c>
      <c r="AB67" s="23" t="str">
        <f>IFERROR(VLOOKUP(E67,'Road-Relay'!BG:BQ,11,FALSE),"")</f>
        <v/>
      </c>
      <c r="AC67" s="23">
        <f>IFERROR(VLOOKUP(E67,XC!B:M,10,FALSE),"")</f>
        <v>0</v>
      </c>
      <c r="AD67" s="23">
        <f>IFERROR(VLOOKUP(E67,XC!B:M,11,FALSE),"")</f>
        <v>0</v>
      </c>
      <c r="AE67" s="23" t="str">
        <f>IFERROR(VLOOKUP(E67,WGP!CO:CV,6,FALSE),"")</f>
        <v/>
      </c>
      <c r="AF67" s="23" t="str">
        <f>IFERROR(VLOOKUP(E67,'Road-Relay'!BU:CE,11,FALSE),"")</f>
        <v/>
      </c>
      <c r="AG67" s="43" t="str">
        <f>IFERROR(VLOOKUP(E67,'Road-Relay'!CI:CS,11,FALSE),"")</f>
        <v/>
      </c>
      <c r="AH67" s="63"/>
      <c r="AI67" s="42" t="str">
        <f t="shared" si="62"/>
        <v/>
      </c>
      <c r="AJ67" s="42" t="str">
        <f t="shared" si="63"/>
        <v/>
      </c>
      <c r="AK67" s="42" t="str">
        <f t="shared" si="64"/>
        <v/>
      </c>
      <c r="AL67" s="42" t="str">
        <f t="shared" si="65"/>
        <v/>
      </c>
      <c r="AM67" s="42" t="str">
        <f t="shared" si="66"/>
        <v/>
      </c>
      <c r="AN67" s="42" t="str">
        <f t="shared" si="67"/>
        <v/>
      </c>
      <c r="AO67" s="21" t="str">
        <f t="shared" si="68"/>
        <v/>
      </c>
      <c r="AP67" s="21" t="str">
        <f t="shared" si="69"/>
        <v/>
      </c>
      <c r="AQ67" s="21" t="str">
        <f t="shared" si="70"/>
        <v/>
      </c>
      <c r="AR67" s="21" t="str">
        <f t="shared" si="71"/>
        <v/>
      </c>
      <c r="AS67" s="42" t="str">
        <f t="shared" si="72"/>
        <v/>
      </c>
      <c r="AT67" s="42" t="str">
        <f t="shared" si="73"/>
        <v/>
      </c>
      <c r="AU67" s="42" t="str">
        <f t="shared" si="74"/>
        <v/>
      </c>
      <c r="AV67" s="42" t="str">
        <f t="shared" si="75"/>
        <v/>
      </c>
      <c r="AW67" s="42" t="str">
        <f t="shared" si="76"/>
        <v/>
      </c>
      <c r="AX67" s="42" t="str">
        <f t="shared" si="77"/>
        <v/>
      </c>
      <c r="AY67" s="42" t="str">
        <f t="shared" si="78"/>
        <v/>
      </c>
      <c r="AZ67" s="21" t="str">
        <f t="shared" si="79"/>
        <v/>
      </c>
      <c r="BA67" s="21" t="str">
        <f t="shared" si="80"/>
        <v/>
      </c>
      <c r="BB67" s="21" t="str">
        <f t="shared" si="81"/>
        <v/>
      </c>
      <c r="BC67" s="21" t="str">
        <f t="shared" si="82"/>
        <v>N</v>
      </c>
      <c r="BD67" s="21" t="str">
        <f t="shared" si="83"/>
        <v>N</v>
      </c>
      <c r="BE67" s="21" t="str">
        <f t="shared" si="84"/>
        <v>N</v>
      </c>
      <c r="BF67" s="21" t="str">
        <f t="shared" si="85"/>
        <v>Y</v>
      </c>
      <c r="BG67" s="21">
        <f t="shared" si="86"/>
        <v>1</v>
      </c>
      <c r="BH67" s="21"/>
    </row>
    <row r="68" spans="1:60" x14ac:dyDescent="0.25">
      <c r="A68" s="3"/>
      <c r="B68" s="22">
        <v>15</v>
      </c>
      <c r="C68" s="22">
        <f t="shared" si="31"/>
        <v>-35</v>
      </c>
      <c r="D68" s="22">
        <v>50</v>
      </c>
      <c r="E68" s="133" t="s">
        <v>197</v>
      </c>
      <c r="F68" s="66">
        <f t="shared" si="32"/>
        <v>5</v>
      </c>
      <c r="G68" s="42">
        <f t="shared" si="33"/>
        <v>0</v>
      </c>
      <c r="H68" s="25">
        <f t="shared" si="34"/>
        <v>0</v>
      </c>
      <c r="I68" s="43">
        <f t="shared" si="35"/>
        <v>5</v>
      </c>
      <c r="J68" s="43" t="str">
        <f t="shared" si="36"/>
        <v>N</v>
      </c>
      <c r="K68" s="23">
        <f>IFERROR(VLOOKUP(E68,XC!B:M,2,FALSE),"")</f>
        <v>5</v>
      </c>
      <c r="L68" s="23">
        <f>IFERROR(VLOOKUP(E68,XC!B:M,3,FALSE),"")</f>
        <v>0</v>
      </c>
      <c r="M68" s="23" t="str">
        <f>IFERROR(VLOOKUP(E68,WGP!C:J,6,FALSE),"")</f>
        <v/>
      </c>
      <c r="N68" s="23">
        <f>IFERROR(VLOOKUP(E68,XC!B:M,4,FALSE),"")</f>
        <v>0</v>
      </c>
      <c r="O68" s="23" t="str">
        <f>IFERROR(VLOOKUP(E68,WGP!U:AB,6,FALSE),"")</f>
        <v/>
      </c>
      <c r="P68" s="22" t="str">
        <f>IFERROR(VLOOKUP(E68,'Road-Relay'!C:M,11,FALSE),"")</f>
        <v/>
      </c>
      <c r="Q68" s="23">
        <f>IFERROR(VLOOKUP(E68,XC!B:M,5,FALSE),"")</f>
        <v>0</v>
      </c>
      <c r="R68" s="24" t="str">
        <f>IFERROR(VLOOKUP(E68,'Road-Relay'!Q:AA,11,FALSE),"")</f>
        <v/>
      </c>
      <c r="S68" s="34" t="str">
        <f>IFERROR(VLOOKUP(E68,WGP!AM:AT,6,FALSE),"")</f>
        <v/>
      </c>
      <c r="T68" s="34">
        <f>IFERROR(VLOOKUP(E68,XC!B:M,6,FALSE),"")</f>
        <v>0</v>
      </c>
      <c r="U68" s="23" t="str">
        <f>IFERROR(VLOOKUP(E68,'Road-Relay'!AE:AO,11,FALSE),"")</f>
        <v/>
      </c>
      <c r="V68" s="23" t="str">
        <f>IFERROR(VLOOKUP(E68,WGP!BE:BL,6,FALSE),"")</f>
        <v/>
      </c>
      <c r="W68" s="23">
        <f>IFERROR(VLOOKUP(E68,XC!B:M,7,FALSE),"")</f>
        <v>0</v>
      </c>
      <c r="X68" s="23" t="str">
        <f>IFERROR(VLOOKUP(E68,'Road-Relay'!AS:BC,11,FALSE),"")</f>
        <v/>
      </c>
      <c r="Y68" s="22" t="str">
        <f>IFERROR(VLOOKUP(E68,WGP!BW:CD,6,FALSE),"")</f>
        <v/>
      </c>
      <c r="Z68" s="22">
        <f>IFERROR(VLOOKUP(E68,XC!B:M,8,FALSE),"")</f>
        <v>0</v>
      </c>
      <c r="AA68" s="22">
        <f>IFERROR(VLOOKUP(E68,XC!B:M,9,FALSE),"")</f>
        <v>0</v>
      </c>
      <c r="AB68" s="23" t="str">
        <f>IFERROR(VLOOKUP(E68,'Road-Relay'!BG:BQ,11,FALSE),"")</f>
        <v/>
      </c>
      <c r="AC68" s="23">
        <f>IFERROR(VLOOKUP(E68,XC!B:M,10,FALSE),"")</f>
        <v>0</v>
      </c>
      <c r="AD68" s="23">
        <f>IFERROR(VLOOKUP(E68,XC!B:M,11,FALSE),"")</f>
        <v>0</v>
      </c>
      <c r="AE68" s="23" t="str">
        <f>IFERROR(VLOOKUP(E68,WGP!CO:CV,6,FALSE),"")</f>
        <v/>
      </c>
      <c r="AF68" s="23" t="str">
        <f>IFERROR(VLOOKUP(E68,'Road-Relay'!BU:CE,11,FALSE),"")</f>
        <v/>
      </c>
      <c r="AG68" s="43" t="str">
        <f>IFERROR(VLOOKUP(E68,'Road-Relay'!CI:CS,11,FALSE),"")</f>
        <v/>
      </c>
      <c r="AH68" s="63"/>
      <c r="AI68" s="42" t="str">
        <f t="shared" si="62"/>
        <v/>
      </c>
      <c r="AJ68" s="42" t="str">
        <f t="shared" si="63"/>
        <v/>
      </c>
      <c r="AK68" s="42" t="str">
        <f t="shared" si="64"/>
        <v/>
      </c>
      <c r="AL68" s="42" t="str">
        <f t="shared" si="65"/>
        <v/>
      </c>
      <c r="AM68" s="42" t="str">
        <f t="shared" si="66"/>
        <v/>
      </c>
      <c r="AN68" s="42" t="str">
        <f t="shared" si="67"/>
        <v/>
      </c>
      <c r="AO68" s="21" t="str">
        <f t="shared" si="68"/>
        <v/>
      </c>
      <c r="AP68" s="21" t="str">
        <f t="shared" si="69"/>
        <v/>
      </c>
      <c r="AQ68" s="21" t="str">
        <f t="shared" si="70"/>
        <v/>
      </c>
      <c r="AR68" s="21" t="str">
        <f t="shared" si="71"/>
        <v/>
      </c>
      <c r="AS68" s="42" t="str">
        <f t="shared" si="72"/>
        <v/>
      </c>
      <c r="AT68" s="42" t="str">
        <f t="shared" si="73"/>
        <v/>
      </c>
      <c r="AU68" s="42" t="str">
        <f t="shared" si="74"/>
        <v/>
      </c>
      <c r="AV68" s="42" t="str">
        <f t="shared" si="75"/>
        <v/>
      </c>
      <c r="AW68" s="42" t="str">
        <f t="shared" si="76"/>
        <v/>
      </c>
      <c r="AX68" s="42" t="str">
        <f t="shared" si="77"/>
        <v/>
      </c>
      <c r="AY68" s="42" t="str">
        <f t="shared" si="78"/>
        <v/>
      </c>
      <c r="AZ68" s="21" t="str">
        <f t="shared" si="79"/>
        <v/>
      </c>
      <c r="BA68" s="21" t="str">
        <f t="shared" si="80"/>
        <v/>
      </c>
      <c r="BB68" s="21" t="str">
        <f t="shared" si="81"/>
        <v/>
      </c>
      <c r="BC68" s="21" t="str">
        <f t="shared" si="82"/>
        <v>N</v>
      </c>
      <c r="BD68" s="21" t="str">
        <f t="shared" si="83"/>
        <v>N</v>
      </c>
      <c r="BE68" s="21" t="str">
        <f t="shared" si="84"/>
        <v>N</v>
      </c>
      <c r="BF68" s="21" t="str">
        <f t="shared" si="85"/>
        <v>Y</v>
      </c>
      <c r="BG68" s="21">
        <f t="shared" si="86"/>
        <v>1</v>
      </c>
      <c r="BH68" s="21"/>
    </row>
    <row r="69" spans="1:60" x14ac:dyDescent="0.25">
      <c r="A69" s="3"/>
      <c r="B69" s="22">
        <v>15</v>
      </c>
      <c r="C69" s="22">
        <f t="shared" si="31"/>
        <v>-35</v>
      </c>
      <c r="D69" s="22">
        <v>50</v>
      </c>
      <c r="E69" s="133" t="s">
        <v>243</v>
      </c>
      <c r="F69" s="66">
        <f t="shared" si="32"/>
        <v>5</v>
      </c>
      <c r="G69" s="42">
        <f t="shared" si="33"/>
        <v>0</v>
      </c>
      <c r="H69" s="25">
        <f t="shared" si="34"/>
        <v>0</v>
      </c>
      <c r="I69" s="43">
        <f t="shared" si="35"/>
        <v>5</v>
      </c>
      <c r="J69" s="43" t="str">
        <f t="shared" si="36"/>
        <v>N</v>
      </c>
      <c r="K69" s="23">
        <f>IFERROR(VLOOKUP(E69,XC!B:M,2,FALSE),"")</f>
        <v>5</v>
      </c>
      <c r="L69" s="23">
        <f>IFERROR(VLOOKUP(E69,XC!B:M,3,FALSE),"")</f>
        <v>0</v>
      </c>
      <c r="M69" s="23" t="str">
        <f>IFERROR(VLOOKUP(E69,WGP!C:J,6,FALSE),"")</f>
        <v/>
      </c>
      <c r="N69" s="23">
        <f>IFERROR(VLOOKUP(E69,XC!B:M,4,FALSE),"")</f>
        <v>0</v>
      </c>
      <c r="O69" s="23" t="str">
        <f>IFERROR(VLOOKUP(E69,WGP!U:AB,6,FALSE),"")</f>
        <v/>
      </c>
      <c r="P69" s="22" t="str">
        <f>IFERROR(VLOOKUP(E69,'Road-Relay'!C:M,11,FALSE),"")</f>
        <v/>
      </c>
      <c r="Q69" s="23">
        <f>IFERROR(VLOOKUP(E69,XC!B:M,5,FALSE),"")</f>
        <v>0</v>
      </c>
      <c r="R69" s="24" t="str">
        <f>IFERROR(VLOOKUP(E69,'Road-Relay'!Q:AA,11,FALSE),"")</f>
        <v/>
      </c>
      <c r="S69" s="34" t="str">
        <f>IFERROR(VLOOKUP(E69,WGP!AM:AT,6,FALSE),"")</f>
        <v/>
      </c>
      <c r="T69" s="34">
        <f>IFERROR(VLOOKUP(E69,XC!B:M,6,FALSE),"")</f>
        <v>0</v>
      </c>
      <c r="U69" s="23" t="str">
        <f>IFERROR(VLOOKUP(E69,'Road-Relay'!AE:AO,11,FALSE),"")</f>
        <v/>
      </c>
      <c r="V69" s="23" t="str">
        <f>IFERROR(VLOOKUP(E69,WGP!BE:BL,6,FALSE),"")</f>
        <v/>
      </c>
      <c r="W69" s="23">
        <f>IFERROR(VLOOKUP(E69,XC!B:M,7,FALSE),"")</f>
        <v>0</v>
      </c>
      <c r="X69" s="23" t="str">
        <f>IFERROR(VLOOKUP(E69,'Road-Relay'!AS:BC,11,FALSE),"")</f>
        <v/>
      </c>
      <c r="Y69" s="22" t="str">
        <f>IFERROR(VLOOKUP(E69,WGP!BW:CD,6,FALSE),"")</f>
        <v/>
      </c>
      <c r="Z69" s="22">
        <f>IFERROR(VLOOKUP(E69,XC!B:M,8,FALSE),"")</f>
        <v>0</v>
      </c>
      <c r="AA69" s="22">
        <f>IFERROR(VLOOKUP(E69,XC!B:M,9,FALSE),"")</f>
        <v>0</v>
      </c>
      <c r="AB69" s="23" t="str">
        <f>IFERROR(VLOOKUP(E69,'Road-Relay'!BG:BQ,11,FALSE),"")</f>
        <v/>
      </c>
      <c r="AC69" s="23">
        <f>IFERROR(VLOOKUP(E69,XC!B:M,10,FALSE),"")</f>
        <v>0</v>
      </c>
      <c r="AD69" s="23">
        <f>IFERROR(VLOOKUP(E69,XC!B:M,11,FALSE),"")</f>
        <v>0</v>
      </c>
      <c r="AE69" s="23" t="str">
        <f>IFERROR(VLOOKUP(E69,WGP!CO:CV,6,FALSE),"")</f>
        <v/>
      </c>
      <c r="AF69" s="23" t="str">
        <f>IFERROR(VLOOKUP(E69,'Road-Relay'!BU:CE,11,FALSE),"")</f>
        <v/>
      </c>
      <c r="AG69" s="43" t="str">
        <f>IFERROR(VLOOKUP(E69,'Road-Relay'!CI:CS,11,FALSE),"")</f>
        <v/>
      </c>
      <c r="AH69" s="63"/>
      <c r="AI69" s="42" t="str">
        <f t="shared" si="62"/>
        <v/>
      </c>
      <c r="AJ69" s="42" t="str">
        <f t="shared" si="63"/>
        <v/>
      </c>
      <c r="AK69" s="42" t="str">
        <f t="shared" si="64"/>
        <v/>
      </c>
      <c r="AL69" s="42" t="str">
        <f t="shared" si="65"/>
        <v/>
      </c>
      <c r="AM69" s="42" t="str">
        <f t="shared" si="66"/>
        <v/>
      </c>
      <c r="AN69" s="42" t="str">
        <f t="shared" si="67"/>
        <v/>
      </c>
      <c r="AO69" s="21" t="str">
        <f t="shared" si="68"/>
        <v/>
      </c>
      <c r="AP69" s="21" t="str">
        <f t="shared" si="69"/>
        <v/>
      </c>
      <c r="AQ69" s="21" t="str">
        <f t="shared" si="70"/>
        <v/>
      </c>
      <c r="AR69" s="21" t="str">
        <f t="shared" si="71"/>
        <v/>
      </c>
      <c r="AS69" s="42" t="str">
        <f t="shared" si="72"/>
        <v/>
      </c>
      <c r="AT69" s="42" t="str">
        <f t="shared" si="73"/>
        <v/>
      </c>
      <c r="AU69" s="42" t="str">
        <f t="shared" si="74"/>
        <v/>
      </c>
      <c r="AV69" s="42" t="str">
        <f t="shared" si="75"/>
        <v/>
      </c>
      <c r="AW69" s="42" t="str">
        <f t="shared" si="76"/>
        <v/>
      </c>
      <c r="AX69" s="42" t="str">
        <f t="shared" si="77"/>
        <v/>
      </c>
      <c r="AY69" s="42" t="str">
        <f t="shared" si="78"/>
        <v/>
      </c>
      <c r="AZ69" s="21" t="str">
        <f t="shared" si="79"/>
        <v/>
      </c>
      <c r="BA69" s="21" t="str">
        <f t="shared" si="80"/>
        <v/>
      </c>
      <c r="BB69" s="21" t="str">
        <f t="shared" si="81"/>
        <v/>
      </c>
      <c r="BC69" s="21" t="str">
        <f t="shared" si="82"/>
        <v>N</v>
      </c>
      <c r="BD69" s="21" t="str">
        <f t="shared" si="83"/>
        <v>N</v>
      </c>
      <c r="BE69" s="21" t="str">
        <f t="shared" si="84"/>
        <v>N</v>
      </c>
      <c r="BF69" s="21" t="str">
        <f t="shared" si="85"/>
        <v>Y</v>
      </c>
      <c r="BG69" s="21">
        <f t="shared" si="86"/>
        <v>1</v>
      </c>
      <c r="BH69" s="21"/>
    </row>
    <row r="70" spans="1:60" x14ac:dyDescent="0.25">
      <c r="A70" s="3"/>
      <c r="B70" s="22">
        <v>15</v>
      </c>
      <c r="C70" s="22">
        <f t="shared" si="31"/>
        <v>-35</v>
      </c>
      <c r="D70" s="22">
        <v>50</v>
      </c>
      <c r="E70" s="133" t="s">
        <v>125</v>
      </c>
      <c r="F70" s="66">
        <f t="shared" si="32"/>
        <v>5</v>
      </c>
      <c r="G70" s="42">
        <f t="shared" si="33"/>
        <v>0</v>
      </c>
      <c r="H70" s="25">
        <f t="shared" si="34"/>
        <v>0</v>
      </c>
      <c r="I70" s="43">
        <f t="shared" si="35"/>
        <v>5</v>
      </c>
      <c r="J70" s="43" t="str">
        <f t="shared" si="36"/>
        <v>N</v>
      </c>
      <c r="K70" s="23">
        <f>IFERROR(VLOOKUP(E70,XC!B:M,2,FALSE),"")</f>
        <v>5</v>
      </c>
      <c r="L70" s="23">
        <f>IFERROR(VLOOKUP(E70,XC!B:M,3,FALSE),"")</f>
        <v>0</v>
      </c>
      <c r="M70" s="23" t="str">
        <f>IFERROR(VLOOKUP(E70,WGP!C:J,6,FALSE),"")</f>
        <v/>
      </c>
      <c r="N70" s="23">
        <f>IFERROR(VLOOKUP(E70,XC!B:M,4,FALSE),"")</f>
        <v>0</v>
      </c>
      <c r="O70" s="23" t="str">
        <f>IFERROR(VLOOKUP(E70,WGP!U:AB,6,FALSE),"")</f>
        <v/>
      </c>
      <c r="P70" s="22" t="str">
        <f>IFERROR(VLOOKUP(E70,'Road-Relay'!C:M,11,FALSE),"")</f>
        <v/>
      </c>
      <c r="Q70" s="23">
        <f>IFERROR(VLOOKUP(E70,XC!B:M,5,FALSE),"")</f>
        <v>0</v>
      </c>
      <c r="R70" s="24" t="str">
        <f>IFERROR(VLOOKUP(E70,'Road-Relay'!Q:AA,11,FALSE),"")</f>
        <v/>
      </c>
      <c r="S70" s="34" t="str">
        <f>IFERROR(VLOOKUP(E70,WGP!AM:AT,6,FALSE),"")</f>
        <v/>
      </c>
      <c r="T70" s="34">
        <f>IFERROR(VLOOKUP(E70,XC!B:M,6,FALSE),"")</f>
        <v>0</v>
      </c>
      <c r="U70" s="23" t="str">
        <f>IFERROR(VLOOKUP(E70,'Road-Relay'!AE:AO,11,FALSE),"")</f>
        <v/>
      </c>
      <c r="V70" s="23" t="str">
        <f>IFERROR(VLOOKUP(E70,WGP!BE:BL,6,FALSE),"")</f>
        <v/>
      </c>
      <c r="W70" s="23">
        <f>IFERROR(VLOOKUP(E70,XC!B:M,7,FALSE),"")</f>
        <v>0</v>
      </c>
      <c r="X70" s="23" t="str">
        <f>IFERROR(VLOOKUP(E70,'Road-Relay'!AS:BC,11,FALSE),"")</f>
        <v/>
      </c>
      <c r="Y70" s="22" t="str">
        <f>IFERROR(VLOOKUP(E70,WGP!BW:CD,6,FALSE),"")</f>
        <v/>
      </c>
      <c r="Z70" s="22">
        <f>IFERROR(VLOOKUP(E70,XC!B:M,8,FALSE),"")</f>
        <v>0</v>
      </c>
      <c r="AA70" s="22">
        <f>IFERROR(VLOOKUP(E70,XC!B:M,9,FALSE),"")</f>
        <v>0</v>
      </c>
      <c r="AB70" s="23" t="str">
        <f>IFERROR(VLOOKUP(E70,'Road-Relay'!BG:BQ,11,FALSE),"")</f>
        <v/>
      </c>
      <c r="AC70" s="23">
        <f>IFERROR(VLOOKUP(E70,XC!B:M,10,FALSE),"")</f>
        <v>0</v>
      </c>
      <c r="AD70" s="23">
        <f>IFERROR(VLOOKUP(E70,XC!B:M,11,FALSE),"")</f>
        <v>0</v>
      </c>
      <c r="AE70" s="23" t="str">
        <f>IFERROR(VLOOKUP(E70,WGP!CO:CV,6,FALSE),"")</f>
        <v/>
      </c>
      <c r="AF70" s="23" t="str">
        <f>IFERROR(VLOOKUP(E70,'Road-Relay'!BU:CE,11,FALSE),"")</f>
        <v/>
      </c>
      <c r="AG70" s="43" t="str">
        <f>IFERROR(VLOOKUP(E70,'Road-Relay'!CI:CS,11,FALSE),"")</f>
        <v/>
      </c>
      <c r="AH70" s="63"/>
      <c r="AI70" s="42" t="str">
        <f t="shared" si="62"/>
        <v/>
      </c>
      <c r="AJ70" s="42" t="str">
        <f t="shared" si="63"/>
        <v/>
      </c>
      <c r="AK70" s="42" t="str">
        <f t="shared" si="64"/>
        <v/>
      </c>
      <c r="AL70" s="42" t="str">
        <f t="shared" si="65"/>
        <v/>
      </c>
      <c r="AM70" s="42" t="str">
        <f t="shared" si="66"/>
        <v/>
      </c>
      <c r="AN70" s="42" t="str">
        <f t="shared" si="67"/>
        <v/>
      </c>
      <c r="AO70" s="21" t="str">
        <f t="shared" si="68"/>
        <v/>
      </c>
      <c r="AP70" s="21" t="str">
        <f t="shared" si="69"/>
        <v/>
      </c>
      <c r="AQ70" s="21" t="str">
        <f t="shared" si="70"/>
        <v/>
      </c>
      <c r="AR70" s="21" t="str">
        <f t="shared" si="71"/>
        <v/>
      </c>
      <c r="AS70" s="42" t="str">
        <f t="shared" si="72"/>
        <v/>
      </c>
      <c r="AT70" s="42" t="str">
        <f t="shared" si="73"/>
        <v/>
      </c>
      <c r="AU70" s="42" t="str">
        <f t="shared" si="74"/>
        <v/>
      </c>
      <c r="AV70" s="42" t="str">
        <f t="shared" si="75"/>
        <v/>
      </c>
      <c r="AW70" s="42" t="str">
        <f t="shared" si="76"/>
        <v/>
      </c>
      <c r="AX70" s="42" t="str">
        <f t="shared" si="77"/>
        <v/>
      </c>
      <c r="AY70" s="42" t="str">
        <f t="shared" si="78"/>
        <v/>
      </c>
      <c r="AZ70" s="21" t="str">
        <f t="shared" si="79"/>
        <v/>
      </c>
      <c r="BA70" s="21" t="str">
        <f t="shared" si="80"/>
        <v/>
      </c>
      <c r="BB70" s="21" t="str">
        <f t="shared" si="81"/>
        <v/>
      </c>
      <c r="BC70" s="21" t="str">
        <f t="shared" si="82"/>
        <v>N</v>
      </c>
      <c r="BD70" s="21" t="str">
        <f t="shared" si="83"/>
        <v>N</v>
      </c>
      <c r="BE70" s="21" t="str">
        <f t="shared" si="84"/>
        <v>N</v>
      </c>
      <c r="BF70" s="21" t="str">
        <f t="shared" si="85"/>
        <v>Y</v>
      </c>
      <c r="BG70" s="21">
        <f t="shared" si="86"/>
        <v>1</v>
      </c>
      <c r="BH70" s="21"/>
    </row>
    <row r="71" spans="1:60" x14ac:dyDescent="0.25">
      <c r="A71" s="3"/>
      <c r="B71" s="22">
        <v>15</v>
      </c>
      <c r="C71" s="22">
        <f t="shared" ref="C71:C102" si="87">B71-D71</f>
        <v>-35</v>
      </c>
      <c r="D71" s="22">
        <v>50</v>
      </c>
      <c r="E71" s="133" t="s">
        <v>210</v>
      </c>
      <c r="F71" s="66">
        <f t="shared" ref="F71:F78" si="88">SUM(G71:I71)</f>
        <v>5</v>
      </c>
      <c r="G71" s="42">
        <f t="shared" ref="G71:G78" si="89">SUM(AO71:AQ71)</f>
        <v>0</v>
      </c>
      <c r="H71" s="25">
        <f t="shared" ref="H71:H78" si="90">SUM(AZ71:BB71)</f>
        <v>0</v>
      </c>
      <c r="I71" s="43">
        <f t="shared" ref="I71:I78" si="91">SUM(K71,L71,N71,Q71,T71,W71,Z71,AA71,AC71,AD71)</f>
        <v>5</v>
      </c>
      <c r="J71" s="43" t="str">
        <f t="shared" ref="J71:J78" si="92">IF(BG71=4,"Y","N")</f>
        <v>N</v>
      </c>
      <c r="K71" s="23">
        <f>IFERROR(VLOOKUP(E71,XC!B:M,2,FALSE),"")</f>
        <v>5</v>
      </c>
      <c r="L71" s="23">
        <f>IFERROR(VLOOKUP(E71,XC!B:M,3,FALSE),"")</f>
        <v>0</v>
      </c>
      <c r="M71" s="23" t="str">
        <f>IFERROR(VLOOKUP(E71,WGP!C:J,6,FALSE),"")</f>
        <v/>
      </c>
      <c r="N71" s="23">
        <f>IFERROR(VLOOKUP(E71,XC!B:M,4,FALSE),"")</f>
        <v>0</v>
      </c>
      <c r="O71" s="23" t="str">
        <f>IFERROR(VLOOKUP(E71,WGP!U:AB,6,FALSE),"")</f>
        <v/>
      </c>
      <c r="P71" s="22" t="str">
        <f>IFERROR(VLOOKUP(E71,'Road-Relay'!C:M,11,FALSE),"")</f>
        <v/>
      </c>
      <c r="Q71" s="23">
        <f>IFERROR(VLOOKUP(E71,XC!B:M,5,FALSE),"")</f>
        <v>0</v>
      </c>
      <c r="R71" s="24" t="str">
        <f>IFERROR(VLOOKUP(E71,'Road-Relay'!Q:AA,11,FALSE),"")</f>
        <v/>
      </c>
      <c r="S71" s="34" t="str">
        <f>IFERROR(VLOOKUP(E71,WGP!AM:AT,6,FALSE),"")</f>
        <v/>
      </c>
      <c r="T71" s="34">
        <f>IFERROR(VLOOKUP(E71,XC!B:M,6,FALSE),"")</f>
        <v>0</v>
      </c>
      <c r="U71" s="23" t="str">
        <f>IFERROR(VLOOKUP(E71,'Road-Relay'!AE:AO,11,FALSE),"")</f>
        <v/>
      </c>
      <c r="V71" s="23" t="str">
        <f>IFERROR(VLOOKUP(E71,WGP!BE:BL,6,FALSE),"")</f>
        <v/>
      </c>
      <c r="W71" s="23">
        <f>IFERROR(VLOOKUP(E71,XC!B:M,7,FALSE),"")</f>
        <v>0</v>
      </c>
      <c r="X71" s="23" t="str">
        <f>IFERROR(VLOOKUP(E71,'Road-Relay'!AS:BC,11,FALSE),"")</f>
        <v/>
      </c>
      <c r="Y71" s="22" t="str">
        <f>IFERROR(VLOOKUP(E71,WGP!BW:CD,6,FALSE),"")</f>
        <v/>
      </c>
      <c r="Z71" s="22">
        <f>IFERROR(VLOOKUP(E71,XC!B:M,8,FALSE),"")</f>
        <v>0</v>
      </c>
      <c r="AA71" s="22">
        <f>IFERROR(VLOOKUP(E71,XC!B:M,9,FALSE),"")</f>
        <v>0</v>
      </c>
      <c r="AB71" s="23" t="str">
        <f>IFERROR(VLOOKUP(E71,'Road-Relay'!BG:BQ,11,FALSE),"")</f>
        <v/>
      </c>
      <c r="AC71" s="23">
        <f>IFERROR(VLOOKUP(E71,XC!B:M,10,FALSE),"")</f>
        <v>0</v>
      </c>
      <c r="AD71" s="23">
        <f>IFERROR(VLOOKUP(E71,XC!B:M,11,FALSE),"")</f>
        <v>0</v>
      </c>
      <c r="AE71" s="23" t="str">
        <f>IFERROR(VLOOKUP(E71,WGP!CO:CV,6,FALSE),"")</f>
        <v/>
      </c>
      <c r="AF71" s="23" t="str">
        <f>IFERROR(VLOOKUP(E71,'Road-Relay'!BU:CE,11,FALSE),"")</f>
        <v/>
      </c>
      <c r="AG71" s="43" t="str">
        <f>IFERROR(VLOOKUP(E71,'Road-Relay'!CI:CS,11,FALSE),"")</f>
        <v/>
      </c>
      <c r="AH71" s="63"/>
      <c r="AI71" s="42" t="str">
        <f t="shared" si="62"/>
        <v/>
      </c>
      <c r="AJ71" s="42" t="str">
        <f t="shared" si="63"/>
        <v/>
      </c>
      <c r="AK71" s="42" t="str">
        <f t="shared" si="64"/>
        <v/>
      </c>
      <c r="AL71" s="42" t="str">
        <f t="shared" si="65"/>
        <v/>
      </c>
      <c r="AM71" s="42" t="str">
        <f t="shared" si="66"/>
        <v/>
      </c>
      <c r="AN71" s="42" t="str">
        <f t="shared" si="67"/>
        <v/>
      </c>
      <c r="AO71" s="21" t="str">
        <f t="shared" si="68"/>
        <v/>
      </c>
      <c r="AP71" s="21" t="str">
        <f t="shared" si="69"/>
        <v/>
      </c>
      <c r="AQ71" s="21" t="str">
        <f t="shared" si="70"/>
        <v/>
      </c>
      <c r="AR71" s="21" t="str">
        <f t="shared" si="71"/>
        <v/>
      </c>
      <c r="AS71" s="42" t="str">
        <f t="shared" si="72"/>
        <v/>
      </c>
      <c r="AT71" s="42" t="str">
        <f t="shared" si="73"/>
        <v/>
      </c>
      <c r="AU71" s="42" t="str">
        <f t="shared" si="74"/>
        <v/>
      </c>
      <c r="AV71" s="42" t="str">
        <f t="shared" si="75"/>
        <v/>
      </c>
      <c r="AW71" s="42" t="str">
        <f t="shared" si="76"/>
        <v/>
      </c>
      <c r="AX71" s="42" t="str">
        <f t="shared" si="77"/>
        <v/>
      </c>
      <c r="AY71" s="42" t="str">
        <f t="shared" si="78"/>
        <v/>
      </c>
      <c r="AZ71" s="21" t="str">
        <f t="shared" si="79"/>
        <v/>
      </c>
      <c r="BA71" s="21" t="str">
        <f t="shared" si="80"/>
        <v/>
      </c>
      <c r="BB71" s="21" t="str">
        <f t="shared" si="81"/>
        <v/>
      </c>
      <c r="BC71" s="21" t="str">
        <f t="shared" si="82"/>
        <v>N</v>
      </c>
      <c r="BD71" s="21" t="str">
        <f t="shared" si="83"/>
        <v>N</v>
      </c>
      <c r="BE71" s="21" t="str">
        <f t="shared" si="84"/>
        <v>N</v>
      </c>
      <c r="BF71" s="21" t="str">
        <f t="shared" si="85"/>
        <v>Y</v>
      </c>
      <c r="BG71" s="21">
        <f t="shared" si="86"/>
        <v>1</v>
      </c>
      <c r="BH71" s="21"/>
    </row>
    <row r="72" spans="1:60" x14ac:dyDescent="0.25">
      <c r="A72" s="3"/>
      <c r="B72" s="22">
        <v>15</v>
      </c>
      <c r="C72" s="22">
        <f t="shared" si="87"/>
        <v>-35</v>
      </c>
      <c r="D72" s="22">
        <v>50</v>
      </c>
      <c r="E72" s="133" t="s">
        <v>67</v>
      </c>
      <c r="F72" s="66">
        <f t="shared" si="88"/>
        <v>5</v>
      </c>
      <c r="G72" s="42">
        <f t="shared" si="89"/>
        <v>0</v>
      </c>
      <c r="H72" s="25">
        <f t="shared" si="90"/>
        <v>0</v>
      </c>
      <c r="I72" s="43">
        <f t="shared" si="91"/>
        <v>5</v>
      </c>
      <c r="J72" s="43" t="str">
        <f t="shared" si="92"/>
        <v>N</v>
      </c>
      <c r="K72" s="23">
        <f>IFERROR(VLOOKUP(E72,XC!B:M,2,FALSE),"")</f>
        <v>5</v>
      </c>
      <c r="L72" s="23">
        <f>IFERROR(VLOOKUP(E72,XC!B:M,3,FALSE),"")</f>
        <v>0</v>
      </c>
      <c r="M72" s="23" t="str">
        <f>IFERROR(VLOOKUP(E72,WGP!C:J,6,FALSE),"")</f>
        <v/>
      </c>
      <c r="N72" s="23">
        <f>IFERROR(VLOOKUP(E72,XC!B:M,4,FALSE),"")</f>
        <v>0</v>
      </c>
      <c r="O72" s="23" t="str">
        <f>IFERROR(VLOOKUP(E72,WGP!U:AB,6,FALSE),"")</f>
        <v/>
      </c>
      <c r="P72" s="22" t="str">
        <f>IFERROR(VLOOKUP(E72,'Road-Relay'!C:M,11,FALSE),"")</f>
        <v/>
      </c>
      <c r="Q72" s="23">
        <f>IFERROR(VLOOKUP(E72,XC!B:M,5,FALSE),"")</f>
        <v>0</v>
      </c>
      <c r="R72" s="24" t="str">
        <f>IFERROR(VLOOKUP(E72,'Road-Relay'!Q:AA,11,FALSE),"")</f>
        <v/>
      </c>
      <c r="S72" s="34" t="str">
        <f>IFERROR(VLOOKUP(E72,WGP!AM:AT,6,FALSE),"")</f>
        <v/>
      </c>
      <c r="T72" s="34">
        <f>IFERROR(VLOOKUP(E72,XC!B:M,6,FALSE),"")</f>
        <v>0</v>
      </c>
      <c r="U72" s="23" t="str">
        <f>IFERROR(VLOOKUP(E72,'Road-Relay'!AE:AO,11,FALSE),"")</f>
        <v/>
      </c>
      <c r="V72" s="23" t="str">
        <f>IFERROR(VLOOKUP(E72,WGP!BE:BL,6,FALSE),"")</f>
        <v/>
      </c>
      <c r="W72" s="23">
        <f>IFERROR(VLOOKUP(E72,XC!B:M,7,FALSE),"")</f>
        <v>0</v>
      </c>
      <c r="X72" s="23" t="str">
        <f>IFERROR(VLOOKUP(E72,'Road-Relay'!AS:BC,11,FALSE),"")</f>
        <v/>
      </c>
      <c r="Y72" s="22" t="str">
        <f>IFERROR(VLOOKUP(E72,WGP!BW:CD,6,FALSE),"")</f>
        <v/>
      </c>
      <c r="Z72" s="22">
        <f>IFERROR(VLOOKUP(E72,XC!B:M,8,FALSE),"")</f>
        <v>0</v>
      </c>
      <c r="AA72" s="22">
        <f>IFERROR(VLOOKUP(E72,XC!B:M,9,FALSE),"")</f>
        <v>0</v>
      </c>
      <c r="AB72" s="23" t="str">
        <f>IFERROR(VLOOKUP(E72,'Road-Relay'!BG:BQ,11,FALSE),"")</f>
        <v/>
      </c>
      <c r="AC72" s="23">
        <f>IFERROR(VLOOKUP(E72,XC!B:M,10,FALSE),"")</f>
        <v>0</v>
      </c>
      <c r="AD72" s="23">
        <f>IFERROR(VLOOKUP(E72,XC!B:M,11,FALSE),"")</f>
        <v>0</v>
      </c>
      <c r="AE72" s="23" t="str">
        <f>IFERROR(VLOOKUP(E72,WGP!CO:CV,6,FALSE),"")</f>
        <v/>
      </c>
      <c r="AF72" s="23" t="str">
        <f>IFERROR(VLOOKUP(E72,'Road-Relay'!BU:CE,11,FALSE),"")</f>
        <v/>
      </c>
      <c r="AG72" s="43" t="str">
        <f>IFERROR(VLOOKUP(E72,'Road-Relay'!CI:CS,11,FALSE),"")</f>
        <v/>
      </c>
      <c r="AH72" s="63"/>
      <c r="AI72" s="42" t="str">
        <f t="shared" ref="AI72:AI134" si="93">IF(M72="","",M72)</f>
        <v/>
      </c>
      <c r="AJ72" s="42" t="str">
        <f t="shared" ref="AJ72:AJ134" si="94">IF(O72="","",O72)</f>
        <v/>
      </c>
      <c r="AK72" s="42" t="str">
        <f t="shared" ref="AK72:AK134" si="95">IF(S72="","",S72)</f>
        <v/>
      </c>
      <c r="AL72" s="42" t="str">
        <f t="shared" ref="AL72:AL134" si="96">IF(V72="","",V72)</f>
        <v/>
      </c>
      <c r="AM72" s="42" t="str">
        <f t="shared" ref="AM72:AM134" si="97">IF(Y72="","",Y72)</f>
        <v/>
      </c>
      <c r="AN72" s="42" t="str">
        <f t="shared" ref="AN72:AN134" si="98">IF(AE72="","",AE72)</f>
        <v/>
      </c>
      <c r="AO72" s="21" t="str">
        <f t="shared" ref="AO72:AO134" si="99">IF(COUNT(AI72:AN72)&gt;=1,(LARGE(AI72:AN72,1)),"")</f>
        <v/>
      </c>
      <c r="AP72" s="21" t="str">
        <f t="shared" ref="AP72:AP134" si="100">IF(COUNT(AI72:AN72)&gt;=2,(LARGE(AI72:AN72,2)),"")</f>
        <v/>
      </c>
      <c r="AQ72" s="21" t="str">
        <f t="shared" ref="AQ72:AQ134" si="101">IF(COUNT(AI72:AN72)&gt;=3,(LARGE(AI72:AN72,3)),"")</f>
        <v/>
      </c>
      <c r="AR72" s="21" t="str">
        <f t="shared" ref="AR72:AR134" si="102">IF(COUNT(AI72:AN72)&gt;=4,(LARGE(AI72:AN72,4)),"")</f>
        <v/>
      </c>
      <c r="AS72" s="42" t="str">
        <f t="shared" ref="AS72:AS134" si="103">IF(P72="","",P72)</f>
        <v/>
      </c>
      <c r="AT72" s="42" t="str">
        <f t="shared" ref="AT72:AT134" si="104">IF(R72="","",R72)</f>
        <v/>
      </c>
      <c r="AU72" s="42" t="str">
        <f t="shared" ref="AU72:AU134" si="105">IF(U72="","",U72)</f>
        <v/>
      </c>
      <c r="AV72" s="42" t="str">
        <f t="shared" ref="AV72:AV134" si="106">IF(X72="","",X72)</f>
        <v/>
      </c>
      <c r="AW72" s="42" t="str">
        <f t="shared" ref="AW72:AW134" si="107">IF(AB72="","",AB72)</f>
        <v/>
      </c>
      <c r="AX72" s="42" t="str">
        <f t="shared" ref="AX72:AX134" si="108">IF(AF72="","",AF72)</f>
        <v/>
      </c>
      <c r="AY72" s="42" t="str">
        <f t="shared" ref="AY72:AY134" si="109">IF(AG72="","",AG72)</f>
        <v/>
      </c>
      <c r="AZ72" s="21" t="str">
        <f t="shared" ref="AZ72:AZ134" si="110">IF(COUNT(AS72:AY72)&gt;=1,(LARGE(AS72:AY72,1)),"")</f>
        <v/>
      </c>
      <c r="BA72" s="21" t="str">
        <f t="shared" ref="BA72:BA134" si="111">IF(COUNT(AS72:AY72)&gt;=2,(LARGE(AS72:AY72,2)),"")</f>
        <v/>
      </c>
      <c r="BB72" s="21" t="str">
        <f t="shared" ref="BB72:BB134" si="112">IF(COUNT(AS72:AY72)&gt;=3,(LARGE(AS72:AY72,3)),"")</f>
        <v/>
      </c>
      <c r="BC72" s="21" t="str">
        <f t="shared" ref="BC72:BC134" si="113">IF(AO72="","N","Y")</f>
        <v>N</v>
      </c>
      <c r="BD72" s="21" t="str">
        <f t="shared" ref="BD72:BD134" si="114">IF(AZ72="","N","Y")</f>
        <v>N</v>
      </c>
      <c r="BE72" s="21" t="str">
        <f t="shared" ref="BE72:BE134" si="115">IF(BA72="","N","Y")</f>
        <v>N</v>
      </c>
      <c r="BF72" s="21" t="str">
        <f t="shared" ref="BF72:BF134" si="116">IF(I72&gt;4,"Y","N")</f>
        <v>Y</v>
      </c>
      <c r="BG72" s="21">
        <f t="shared" ref="BG72:BG134" si="117">COUNTIF(BC72:BF72,"Y")</f>
        <v>1</v>
      </c>
      <c r="BH72" s="21"/>
    </row>
    <row r="73" spans="1:60" x14ac:dyDescent="0.25">
      <c r="A73" s="3"/>
      <c r="B73" s="22">
        <v>15</v>
      </c>
      <c r="C73" s="22">
        <f t="shared" si="87"/>
        <v>-35</v>
      </c>
      <c r="D73" s="22">
        <v>50</v>
      </c>
      <c r="E73" s="133" t="s">
        <v>127</v>
      </c>
      <c r="F73" s="66">
        <f t="shared" si="88"/>
        <v>5</v>
      </c>
      <c r="G73" s="42">
        <f t="shared" si="89"/>
        <v>0</v>
      </c>
      <c r="H73" s="25">
        <f t="shared" si="90"/>
        <v>0</v>
      </c>
      <c r="I73" s="43">
        <f t="shared" si="91"/>
        <v>5</v>
      </c>
      <c r="J73" s="43" t="str">
        <f t="shared" si="92"/>
        <v>N</v>
      </c>
      <c r="K73" s="23">
        <f>IFERROR(VLOOKUP(E73,XC!B:M,2,FALSE),"")</f>
        <v>0</v>
      </c>
      <c r="L73" s="23">
        <f>IFERROR(VLOOKUP(E73,XC!B:M,3,FALSE),"")</f>
        <v>5</v>
      </c>
      <c r="M73" s="23" t="str">
        <f>IFERROR(VLOOKUP(E73,WGP!C:J,6,FALSE),"")</f>
        <v/>
      </c>
      <c r="N73" s="23">
        <f>IFERROR(VLOOKUP(E73,XC!B:M,4,FALSE),"")</f>
        <v>0</v>
      </c>
      <c r="O73" s="23" t="str">
        <f>IFERROR(VLOOKUP(E73,WGP!U:AB,6,FALSE),"")</f>
        <v/>
      </c>
      <c r="P73" s="22" t="str">
        <f>IFERROR(VLOOKUP(E73,'Road-Relay'!C:M,11,FALSE),"")</f>
        <v/>
      </c>
      <c r="Q73" s="23">
        <f>IFERROR(VLOOKUP(E73,XC!B:M,5,FALSE),"")</f>
        <v>0</v>
      </c>
      <c r="R73" s="24" t="str">
        <f>IFERROR(VLOOKUP(E73,'Road-Relay'!Q:AA,11,FALSE),"")</f>
        <v/>
      </c>
      <c r="S73" s="34" t="str">
        <f>IFERROR(VLOOKUP(E73,WGP!AM:AT,6,FALSE),"")</f>
        <v/>
      </c>
      <c r="T73" s="34">
        <f>IFERROR(VLOOKUP(E73,XC!B:M,6,FALSE),"")</f>
        <v>0</v>
      </c>
      <c r="U73" s="23" t="str">
        <f>IFERROR(VLOOKUP(E73,'Road-Relay'!AE:AO,11,FALSE),"")</f>
        <v/>
      </c>
      <c r="V73" s="23" t="str">
        <f>IFERROR(VLOOKUP(E73,WGP!BE:BL,6,FALSE),"")</f>
        <v/>
      </c>
      <c r="W73" s="23">
        <f>IFERROR(VLOOKUP(E73,XC!B:M,7,FALSE),"")</f>
        <v>0</v>
      </c>
      <c r="X73" s="23" t="str">
        <f>IFERROR(VLOOKUP(E73,'Road-Relay'!AS:BC,11,FALSE),"")</f>
        <v/>
      </c>
      <c r="Y73" s="22" t="str">
        <f>IFERROR(VLOOKUP(E73,WGP!BW:CD,6,FALSE),"")</f>
        <v/>
      </c>
      <c r="Z73" s="22">
        <f>IFERROR(VLOOKUP(E73,XC!B:M,8,FALSE),"")</f>
        <v>0</v>
      </c>
      <c r="AA73" s="22">
        <f>IFERROR(VLOOKUP(E73,XC!B:M,9,FALSE),"")</f>
        <v>0</v>
      </c>
      <c r="AB73" s="23" t="str">
        <f>IFERROR(VLOOKUP(E73,'Road-Relay'!BG:BQ,11,FALSE),"")</f>
        <v/>
      </c>
      <c r="AC73" s="23">
        <f>IFERROR(VLOOKUP(E73,XC!B:M,10,FALSE),"")</f>
        <v>0</v>
      </c>
      <c r="AD73" s="23">
        <f>IFERROR(VLOOKUP(E73,XC!B:M,11,FALSE),"")</f>
        <v>0</v>
      </c>
      <c r="AE73" s="23" t="str">
        <f>IFERROR(VLOOKUP(E73,WGP!CO:CV,6,FALSE),"")</f>
        <v/>
      </c>
      <c r="AF73" s="23" t="str">
        <f>IFERROR(VLOOKUP(E73,'Road-Relay'!BU:CE,11,FALSE),"")</f>
        <v/>
      </c>
      <c r="AG73" s="43" t="str">
        <f>IFERROR(VLOOKUP(E73,'Road-Relay'!CI:CS,11,FALSE),"")</f>
        <v/>
      </c>
      <c r="AH73" s="63"/>
      <c r="AI73" s="42" t="str">
        <f t="shared" si="93"/>
        <v/>
      </c>
      <c r="AJ73" s="42" t="str">
        <f t="shared" si="94"/>
        <v/>
      </c>
      <c r="AK73" s="42" t="str">
        <f t="shared" si="95"/>
        <v/>
      </c>
      <c r="AL73" s="42" t="str">
        <f t="shared" si="96"/>
        <v/>
      </c>
      <c r="AM73" s="42" t="str">
        <f t="shared" si="97"/>
        <v/>
      </c>
      <c r="AN73" s="42" t="str">
        <f t="shared" si="98"/>
        <v/>
      </c>
      <c r="AO73" s="21" t="str">
        <f t="shared" si="99"/>
        <v/>
      </c>
      <c r="AP73" s="21" t="str">
        <f t="shared" si="100"/>
        <v/>
      </c>
      <c r="AQ73" s="21" t="str">
        <f t="shared" si="101"/>
        <v/>
      </c>
      <c r="AR73" s="21" t="str">
        <f t="shared" si="102"/>
        <v/>
      </c>
      <c r="AS73" s="42" t="str">
        <f t="shared" si="103"/>
        <v/>
      </c>
      <c r="AT73" s="42" t="str">
        <f t="shared" si="104"/>
        <v/>
      </c>
      <c r="AU73" s="42" t="str">
        <f t="shared" si="105"/>
        <v/>
      </c>
      <c r="AV73" s="42" t="str">
        <f t="shared" si="106"/>
        <v/>
      </c>
      <c r="AW73" s="42" t="str">
        <f t="shared" si="107"/>
        <v/>
      </c>
      <c r="AX73" s="42" t="str">
        <f t="shared" si="108"/>
        <v/>
      </c>
      <c r="AY73" s="42" t="str">
        <f t="shared" si="109"/>
        <v/>
      </c>
      <c r="AZ73" s="21" t="str">
        <f t="shared" si="110"/>
        <v/>
      </c>
      <c r="BA73" s="21" t="str">
        <f t="shared" si="111"/>
        <v/>
      </c>
      <c r="BB73" s="21" t="str">
        <f t="shared" si="112"/>
        <v/>
      </c>
      <c r="BC73" s="21" t="str">
        <f t="shared" si="113"/>
        <v>N</v>
      </c>
      <c r="BD73" s="21" t="str">
        <f t="shared" si="114"/>
        <v>N</v>
      </c>
      <c r="BE73" s="21" t="str">
        <f t="shared" si="115"/>
        <v>N</v>
      </c>
      <c r="BF73" s="21" t="str">
        <f t="shared" si="116"/>
        <v>Y</v>
      </c>
      <c r="BG73" s="21">
        <f t="shared" si="117"/>
        <v>1</v>
      </c>
      <c r="BH73" s="21"/>
    </row>
    <row r="74" spans="1:60" x14ac:dyDescent="0.25">
      <c r="A74" s="3"/>
      <c r="B74" s="22">
        <v>15</v>
      </c>
      <c r="C74" s="22">
        <f t="shared" si="87"/>
        <v>-35</v>
      </c>
      <c r="D74" s="22">
        <v>50</v>
      </c>
      <c r="E74" s="133" t="s">
        <v>139</v>
      </c>
      <c r="F74" s="66">
        <f t="shared" si="88"/>
        <v>5</v>
      </c>
      <c r="G74" s="42">
        <f t="shared" si="89"/>
        <v>0</v>
      </c>
      <c r="H74" s="25">
        <f t="shared" si="90"/>
        <v>0</v>
      </c>
      <c r="I74" s="43">
        <f t="shared" si="91"/>
        <v>5</v>
      </c>
      <c r="J74" s="43" t="str">
        <f t="shared" si="92"/>
        <v>N</v>
      </c>
      <c r="K74" s="23">
        <f>IFERROR(VLOOKUP(E74,XC!B:M,2,FALSE),"")</f>
        <v>0</v>
      </c>
      <c r="L74" s="23">
        <f>IFERROR(VLOOKUP(E74,XC!B:M,3,FALSE),"")</f>
        <v>5</v>
      </c>
      <c r="M74" s="23" t="str">
        <f>IFERROR(VLOOKUP(E74,WGP!C:J,6,FALSE),"")</f>
        <v/>
      </c>
      <c r="N74" s="23">
        <f>IFERROR(VLOOKUP(E74,XC!B:M,4,FALSE),"")</f>
        <v>0</v>
      </c>
      <c r="O74" s="23" t="str">
        <f>IFERROR(VLOOKUP(E74,WGP!U:AB,6,FALSE),"")</f>
        <v/>
      </c>
      <c r="P74" s="22" t="str">
        <f>IFERROR(VLOOKUP(E74,'Road-Relay'!C:M,11,FALSE),"")</f>
        <v/>
      </c>
      <c r="Q74" s="23">
        <f>IFERROR(VLOOKUP(E74,XC!B:M,5,FALSE),"")</f>
        <v>0</v>
      </c>
      <c r="R74" s="24" t="str">
        <f>IFERROR(VLOOKUP(E74,'Road-Relay'!Q:AA,11,FALSE),"")</f>
        <v/>
      </c>
      <c r="S74" s="34" t="str">
        <f>IFERROR(VLOOKUP(E74,WGP!AM:AT,6,FALSE),"")</f>
        <v/>
      </c>
      <c r="T74" s="34">
        <f>IFERROR(VLOOKUP(E74,XC!B:M,6,FALSE),"")</f>
        <v>0</v>
      </c>
      <c r="U74" s="23" t="str">
        <f>IFERROR(VLOOKUP(E74,'Road-Relay'!AE:AO,11,FALSE),"")</f>
        <v/>
      </c>
      <c r="V74" s="23" t="str">
        <f>IFERROR(VLOOKUP(E74,WGP!BE:BL,6,FALSE),"")</f>
        <v/>
      </c>
      <c r="W74" s="23">
        <f>IFERROR(VLOOKUP(E74,XC!B:M,7,FALSE),"")</f>
        <v>0</v>
      </c>
      <c r="X74" s="23" t="str">
        <f>IFERROR(VLOOKUP(E74,'Road-Relay'!AS:BC,11,FALSE),"")</f>
        <v/>
      </c>
      <c r="Y74" s="22" t="str">
        <f>IFERROR(VLOOKUP(E74,WGP!BW:CD,6,FALSE),"")</f>
        <v/>
      </c>
      <c r="Z74" s="22">
        <f>IFERROR(VLOOKUP(E74,XC!B:M,8,FALSE),"")</f>
        <v>0</v>
      </c>
      <c r="AA74" s="22">
        <f>IFERROR(VLOOKUP(E74,XC!B:M,9,FALSE),"")</f>
        <v>0</v>
      </c>
      <c r="AB74" s="23" t="str">
        <f>IFERROR(VLOOKUP(E74,'Road-Relay'!BG:BQ,11,FALSE),"")</f>
        <v/>
      </c>
      <c r="AC74" s="23">
        <f>IFERROR(VLOOKUP(E74,XC!B:M,10,FALSE),"")</f>
        <v>0</v>
      </c>
      <c r="AD74" s="23">
        <f>IFERROR(VLOOKUP(E74,XC!B:M,11,FALSE),"")</f>
        <v>0</v>
      </c>
      <c r="AE74" s="23" t="str">
        <f>IFERROR(VLOOKUP(E74,WGP!CO:CV,6,FALSE),"")</f>
        <v/>
      </c>
      <c r="AF74" s="23" t="str">
        <f>IFERROR(VLOOKUP(E74,'Road-Relay'!BU:CE,11,FALSE),"")</f>
        <v/>
      </c>
      <c r="AG74" s="43" t="str">
        <f>IFERROR(VLOOKUP(E74,'Road-Relay'!CI:CS,11,FALSE),"")</f>
        <v/>
      </c>
      <c r="AH74" s="63"/>
      <c r="AI74" s="42" t="str">
        <f t="shared" si="93"/>
        <v/>
      </c>
      <c r="AJ74" s="42" t="str">
        <f t="shared" si="94"/>
        <v/>
      </c>
      <c r="AK74" s="42" t="str">
        <f t="shared" si="95"/>
        <v/>
      </c>
      <c r="AL74" s="42" t="str">
        <f t="shared" si="96"/>
        <v/>
      </c>
      <c r="AM74" s="42" t="str">
        <f t="shared" si="97"/>
        <v/>
      </c>
      <c r="AN74" s="42" t="str">
        <f t="shared" si="98"/>
        <v/>
      </c>
      <c r="AO74" s="21" t="str">
        <f t="shared" si="99"/>
        <v/>
      </c>
      <c r="AP74" s="21" t="str">
        <f t="shared" si="100"/>
        <v/>
      </c>
      <c r="AQ74" s="21" t="str">
        <f t="shared" si="101"/>
        <v/>
      </c>
      <c r="AR74" s="21" t="str">
        <f t="shared" si="102"/>
        <v/>
      </c>
      <c r="AS74" s="42" t="str">
        <f t="shared" si="103"/>
        <v/>
      </c>
      <c r="AT74" s="42" t="str">
        <f t="shared" si="104"/>
        <v/>
      </c>
      <c r="AU74" s="42" t="str">
        <f t="shared" si="105"/>
        <v/>
      </c>
      <c r="AV74" s="42" t="str">
        <f t="shared" si="106"/>
        <v/>
      </c>
      <c r="AW74" s="42" t="str">
        <f t="shared" si="107"/>
        <v/>
      </c>
      <c r="AX74" s="42" t="str">
        <f t="shared" si="108"/>
        <v/>
      </c>
      <c r="AY74" s="42" t="str">
        <f t="shared" si="109"/>
        <v/>
      </c>
      <c r="AZ74" s="21" t="str">
        <f t="shared" si="110"/>
        <v/>
      </c>
      <c r="BA74" s="21" t="str">
        <f t="shared" si="111"/>
        <v/>
      </c>
      <c r="BB74" s="21" t="str">
        <f t="shared" si="112"/>
        <v/>
      </c>
      <c r="BC74" s="21" t="str">
        <f t="shared" si="113"/>
        <v>N</v>
      </c>
      <c r="BD74" s="21" t="str">
        <f t="shared" si="114"/>
        <v>N</v>
      </c>
      <c r="BE74" s="21" t="str">
        <f t="shared" si="115"/>
        <v>N</v>
      </c>
      <c r="BF74" s="21" t="str">
        <f t="shared" si="116"/>
        <v>Y</v>
      </c>
      <c r="BG74" s="21">
        <f t="shared" si="117"/>
        <v>1</v>
      </c>
      <c r="BH74" s="21"/>
    </row>
    <row r="75" spans="1:60" x14ac:dyDescent="0.25">
      <c r="A75" s="3"/>
      <c r="B75" s="22">
        <v>15</v>
      </c>
      <c r="C75" s="22">
        <f t="shared" si="87"/>
        <v>-35</v>
      </c>
      <c r="D75" s="22">
        <v>50</v>
      </c>
      <c r="E75" s="133" t="s">
        <v>57</v>
      </c>
      <c r="F75" s="66">
        <f t="shared" si="88"/>
        <v>5</v>
      </c>
      <c r="G75" s="42">
        <f t="shared" si="89"/>
        <v>0</v>
      </c>
      <c r="H75" s="25">
        <f t="shared" si="90"/>
        <v>0</v>
      </c>
      <c r="I75" s="43">
        <f t="shared" si="91"/>
        <v>5</v>
      </c>
      <c r="J75" s="43" t="str">
        <f t="shared" si="92"/>
        <v>N</v>
      </c>
      <c r="K75" s="23">
        <f>IFERROR(VLOOKUP(E75,XC!B:M,2,FALSE),"")</f>
        <v>0</v>
      </c>
      <c r="L75" s="23">
        <f>IFERROR(VLOOKUP(E75,XC!B:M,3,FALSE),"")</f>
        <v>5</v>
      </c>
      <c r="M75" s="23" t="str">
        <f>IFERROR(VLOOKUP(E75,WGP!C:J,6,FALSE),"")</f>
        <v/>
      </c>
      <c r="N75" s="23">
        <f>IFERROR(VLOOKUP(E75,XC!B:M,4,FALSE),"")</f>
        <v>0</v>
      </c>
      <c r="O75" s="23" t="str">
        <f>IFERROR(VLOOKUP(E75,WGP!U:AB,6,FALSE),"")</f>
        <v/>
      </c>
      <c r="P75" s="22" t="str">
        <f>IFERROR(VLOOKUP(E75,'Road-Relay'!C:M,11,FALSE),"")</f>
        <v/>
      </c>
      <c r="Q75" s="23">
        <f>IFERROR(VLOOKUP(E75,XC!B:M,5,FALSE),"")</f>
        <v>0</v>
      </c>
      <c r="R75" s="24" t="str">
        <f>IFERROR(VLOOKUP(E75,'Road-Relay'!Q:AA,11,FALSE),"")</f>
        <v/>
      </c>
      <c r="S75" s="34" t="str">
        <f>IFERROR(VLOOKUP(E75,WGP!AM:AT,6,FALSE),"")</f>
        <v/>
      </c>
      <c r="T75" s="34">
        <f>IFERROR(VLOOKUP(E75,XC!B:M,6,FALSE),"")</f>
        <v>0</v>
      </c>
      <c r="U75" s="23" t="str">
        <f>IFERROR(VLOOKUP(E75,'Road-Relay'!AE:AO,11,FALSE),"")</f>
        <v/>
      </c>
      <c r="V75" s="23" t="str">
        <f>IFERROR(VLOOKUP(E75,WGP!BE:BL,6,FALSE),"")</f>
        <v/>
      </c>
      <c r="W75" s="23">
        <f>IFERROR(VLOOKUP(E75,XC!B:M,7,FALSE),"")</f>
        <v>0</v>
      </c>
      <c r="X75" s="23" t="str">
        <f>IFERROR(VLOOKUP(E75,'Road-Relay'!AS:BC,11,FALSE),"")</f>
        <v/>
      </c>
      <c r="Y75" s="22" t="str">
        <f>IFERROR(VLOOKUP(E75,WGP!BW:CD,6,FALSE),"")</f>
        <v/>
      </c>
      <c r="Z75" s="22">
        <f>IFERROR(VLOOKUP(E75,XC!B:M,8,FALSE),"")</f>
        <v>0</v>
      </c>
      <c r="AA75" s="22">
        <f>IFERROR(VLOOKUP(E75,XC!B:M,9,FALSE),"")</f>
        <v>0</v>
      </c>
      <c r="AB75" s="23" t="str">
        <f>IFERROR(VLOOKUP(E75,'Road-Relay'!BG:BQ,11,FALSE),"")</f>
        <v/>
      </c>
      <c r="AC75" s="23">
        <f>IFERROR(VLOOKUP(E75,XC!B:M,10,FALSE),"")</f>
        <v>0</v>
      </c>
      <c r="AD75" s="23">
        <f>IFERROR(VLOOKUP(E75,XC!B:M,11,FALSE),"")</f>
        <v>0</v>
      </c>
      <c r="AE75" s="23" t="str">
        <f>IFERROR(VLOOKUP(E75,WGP!CO:CV,6,FALSE),"")</f>
        <v/>
      </c>
      <c r="AF75" s="23" t="str">
        <f>IFERROR(VLOOKUP(E75,'Road-Relay'!BU:CE,11,FALSE),"")</f>
        <v/>
      </c>
      <c r="AG75" s="43" t="str">
        <f>IFERROR(VLOOKUP(E75,'Road-Relay'!CI:CS,11,FALSE),"")</f>
        <v/>
      </c>
      <c r="AH75" s="63"/>
      <c r="AI75" s="42" t="str">
        <f t="shared" si="93"/>
        <v/>
      </c>
      <c r="AJ75" s="42" t="str">
        <f t="shared" si="94"/>
        <v/>
      </c>
      <c r="AK75" s="42" t="str">
        <f t="shared" si="95"/>
        <v/>
      </c>
      <c r="AL75" s="42" t="str">
        <f t="shared" si="96"/>
        <v/>
      </c>
      <c r="AM75" s="42" t="str">
        <f t="shared" si="97"/>
        <v/>
      </c>
      <c r="AN75" s="42" t="str">
        <f t="shared" si="98"/>
        <v/>
      </c>
      <c r="AO75" s="21" t="str">
        <f t="shared" si="99"/>
        <v/>
      </c>
      <c r="AP75" s="21" t="str">
        <f t="shared" si="100"/>
        <v/>
      </c>
      <c r="AQ75" s="21" t="str">
        <f t="shared" si="101"/>
        <v/>
      </c>
      <c r="AR75" s="21" t="str">
        <f t="shared" si="102"/>
        <v/>
      </c>
      <c r="AS75" s="42" t="str">
        <f t="shared" si="103"/>
        <v/>
      </c>
      <c r="AT75" s="42" t="str">
        <f t="shared" si="104"/>
        <v/>
      </c>
      <c r="AU75" s="42" t="str">
        <f t="shared" si="105"/>
        <v/>
      </c>
      <c r="AV75" s="42" t="str">
        <f t="shared" si="106"/>
        <v/>
      </c>
      <c r="AW75" s="42" t="str">
        <f t="shared" si="107"/>
        <v/>
      </c>
      <c r="AX75" s="42" t="str">
        <f t="shared" si="108"/>
        <v/>
      </c>
      <c r="AY75" s="42" t="str">
        <f t="shared" si="109"/>
        <v/>
      </c>
      <c r="AZ75" s="21" t="str">
        <f t="shared" si="110"/>
        <v/>
      </c>
      <c r="BA75" s="21" t="str">
        <f t="shared" si="111"/>
        <v/>
      </c>
      <c r="BB75" s="21" t="str">
        <f t="shared" si="112"/>
        <v/>
      </c>
      <c r="BC75" s="21" t="str">
        <f t="shared" si="113"/>
        <v>N</v>
      </c>
      <c r="BD75" s="21" t="str">
        <f t="shared" si="114"/>
        <v>N</v>
      </c>
      <c r="BE75" s="21" t="str">
        <f t="shared" si="115"/>
        <v>N</v>
      </c>
      <c r="BF75" s="21" t="str">
        <f t="shared" si="116"/>
        <v>Y</v>
      </c>
      <c r="BG75" s="21">
        <f t="shared" si="117"/>
        <v>1</v>
      </c>
      <c r="BH75" s="21"/>
    </row>
    <row r="76" spans="1:60" x14ac:dyDescent="0.25">
      <c r="A76" s="3"/>
      <c r="B76" s="22">
        <v>15</v>
      </c>
      <c r="C76" s="22">
        <f t="shared" si="87"/>
        <v>-35</v>
      </c>
      <c r="D76" s="22">
        <v>50</v>
      </c>
      <c r="E76" s="133" t="s">
        <v>160</v>
      </c>
      <c r="F76" s="66">
        <f t="shared" si="88"/>
        <v>5</v>
      </c>
      <c r="G76" s="42">
        <f t="shared" si="89"/>
        <v>0</v>
      </c>
      <c r="H76" s="25">
        <f t="shared" si="90"/>
        <v>0</v>
      </c>
      <c r="I76" s="43">
        <f t="shared" si="91"/>
        <v>5</v>
      </c>
      <c r="J76" s="43" t="str">
        <f t="shared" si="92"/>
        <v>N</v>
      </c>
      <c r="K76" s="23">
        <f>IFERROR(VLOOKUP(E76,XC!B:M,2,FALSE),"")</f>
        <v>0</v>
      </c>
      <c r="L76" s="23">
        <f>IFERROR(VLOOKUP(E76,XC!B:M,3,FALSE),"")</f>
        <v>5</v>
      </c>
      <c r="M76" s="23" t="str">
        <f>IFERROR(VLOOKUP(E76,WGP!C:J,6,FALSE),"")</f>
        <v/>
      </c>
      <c r="N76" s="23">
        <f>IFERROR(VLOOKUP(E76,XC!B:M,4,FALSE),"")</f>
        <v>0</v>
      </c>
      <c r="O76" s="23" t="str">
        <f>IFERROR(VLOOKUP(E76,WGP!U:AB,6,FALSE),"")</f>
        <v/>
      </c>
      <c r="P76" s="22" t="str">
        <f>IFERROR(VLOOKUP(E76,'Road-Relay'!C:M,11,FALSE),"")</f>
        <v/>
      </c>
      <c r="Q76" s="23">
        <f>IFERROR(VLOOKUP(E76,XC!B:M,5,FALSE),"")</f>
        <v>0</v>
      </c>
      <c r="R76" s="24" t="str">
        <f>IFERROR(VLOOKUP(E76,'Road-Relay'!Q:AA,11,FALSE),"")</f>
        <v/>
      </c>
      <c r="S76" s="34" t="str">
        <f>IFERROR(VLOOKUP(E76,WGP!AM:AT,6,FALSE),"")</f>
        <v/>
      </c>
      <c r="T76" s="34">
        <f>IFERROR(VLOOKUP(E76,XC!B:M,6,FALSE),"")</f>
        <v>0</v>
      </c>
      <c r="U76" s="23" t="str">
        <f>IFERROR(VLOOKUP(E76,'Road-Relay'!AE:AO,11,FALSE),"")</f>
        <v/>
      </c>
      <c r="V76" s="23" t="str">
        <f>IFERROR(VLOOKUP(E76,WGP!BE:BL,6,FALSE),"")</f>
        <v/>
      </c>
      <c r="W76" s="23">
        <f>IFERROR(VLOOKUP(E76,XC!B:M,7,FALSE),"")</f>
        <v>0</v>
      </c>
      <c r="X76" s="23" t="str">
        <f>IFERROR(VLOOKUP(E76,'Road-Relay'!AS:BC,11,FALSE),"")</f>
        <v/>
      </c>
      <c r="Y76" s="22" t="str">
        <f>IFERROR(VLOOKUP(E76,WGP!BW:CD,6,FALSE),"")</f>
        <v/>
      </c>
      <c r="Z76" s="22">
        <f>IFERROR(VLOOKUP(E76,XC!B:M,8,FALSE),"")</f>
        <v>0</v>
      </c>
      <c r="AA76" s="22">
        <f>IFERROR(VLOOKUP(E76,XC!B:M,9,FALSE),"")</f>
        <v>0</v>
      </c>
      <c r="AB76" s="23" t="str">
        <f>IFERROR(VLOOKUP(E76,'Road-Relay'!BG:BQ,11,FALSE),"")</f>
        <v/>
      </c>
      <c r="AC76" s="23">
        <f>IFERROR(VLOOKUP(E76,XC!B:M,10,FALSE),"")</f>
        <v>0</v>
      </c>
      <c r="AD76" s="23">
        <f>IFERROR(VLOOKUP(E76,XC!B:M,11,FALSE),"")</f>
        <v>0</v>
      </c>
      <c r="AE76" s="23" t="str">
        <f>IFERROR(VLOOKUP(E76,WGP!CO:CV,6,FALSE),"")</f>
        <v/>
      </c>
      <c r="AF76" s="23" t="str">
        <f>IFERROR(VLOOKUP(E76,'Road-Relay'!BU:CE,11,FALSE),"")</f>
        <v/>
      </c>
      <c r="AG76" s="43" t="str">
        <f>IFERROR(VLOOKUP(E76,'Road-Relay'!CI:CS,11,FALSE),"")</f>
        <v/>
      </c>
      <c r="AH76" s="63"/>
      <c r="AI76" s="42" t="str">
        <f t="shared" si="93"/>
        <v/>
      </c>
      <c r="AJ76" s="42" t="str">
        <f t="shared" si="94"/>
        <v/>
      </c>
      <c r="AK76" s="42" t="str">
        <f t="shared" si="95"/>
        <v/>
      </c>
      <c r="AL76" s="42" t="str">
        <f t="shared" si="96"/>
        <v/>
      </c>
      <c r="AM76" s="42" t="str">
        <f t="shared" si="97"/>
        <v/>
      </c>
      <c r="AN76" s="42" t="str">
        <f t="shared" si="98"/>
        <v/>
      </c>
      <c r="AO76" s="21" t="str">
        <f t="shared" si="99"/>
        <v/>
      </c>
      <c r="AP76" s="21" t="str">
        <f t="shared" si="100"/>
        <v/>
      </c>
      <c r="AQ76" s="21" t="str">
        <f t="shared" si="101"/>
        <v/>
      </c>
      <c r="AR76" s="21" t="str">
        <f t="shared" si="102"/>
        <v/>
      </c>
      <c r="AS76" s="42" t="str">
        <f t="shared" si="103"/>
        <v/>
      </c>
      <c r="AT76" s="42" t="str">
        <f t="shared" si="104"/>
        <v/>
      </c>
      <c r="AU76" s="42" t="str">
        <f t="shared" si="105"/>
        <v/>
      </c>
      <c r="AV76" s="42" t="str">
        <f t="shared" si="106"/>
        <v/>
      </c>
      <c r="AW76" s="42" t="str">
        <f t="shared" si="107"/>
        <v/>
      </c>
      <c r="AX76" s="42" t="str">
        <f t="shared" si="108"/>
        <v/>
      </c>
      <c r="AY76" s="42" t="str">
        <f t="shared" si="109"/>
        <v/>
      </c>
      <c r="AZ76" s="21" t="str">
        <f t="shared" si="110"/>
        <v/>
      </c>
      <c r="BA76" s="21" t="str">
        <f t="shared" si="111"/>
        <v/>
      </c>
      <c r="BB76" s="21" t="str">
        <f t="shared" si="112"/>
        <v/>
      </c>
      <c r="BC76" s="21" t="str">
        <f t="shared" si="113"/>
        <v>N</v>
      </c>
      <c r="BD76" s="21" t="str">
        <f t="shared" si="114"/>
        <v>N</v>
      </c>
      <c r="BE76" s="21" t="str">
        <f t="shared" si="115"/>
        <v>N</v>
      </c>
      <c r="BF76" s="21" t="str">
        <f t="shared" si="116"/>
        <v>Y</v>
      </c>
      <c r="BG76" s="21">
        <f t="shared" si="117"/>
        <v>1</v>
      </c>
      <c r="BH76" s="21"/>
    </row>
    <row r="77" spans="1:60" x14ac:dyDescent="0.25">
      <c r="A77" s="3"/>
      <c r="B77" s="22">
        <v>15</v>
      </c>
      <c r="C77" s="22">
        <f t="shared" si="87"/>
        <v>-35</v>
      </c>
      <c r="D77" s="22">
        <v>50</v>
      </c>
      <c r="E77" s="133" t="s">
        <v>177</v>
      </c>
      <c r="F77" s="66">
        <f t="shared" si="88"/>
        <v>5</v>
      </c>
      <c r="G77" s="42">
        <f t="shared" si="89"/>
        <v>0</v>
      </c>
      <c r="H77" s="25">
        <f t="shared" si="90"/>
        <v>0</v>
      </c>
      <c r="I77" s="43">
        <f t="shared" si="91"/>
        <v>5</v>
      </c>
      <c r="J77" s="43" t="str">
        <f t="shared" si="92"/>
        <v>N</v>
      </c>
      <c r="K77" s="23">
        <f>IFERROR(VLOOKUP(E77,XC!B:M,2,FALSE),"")</f>
        <v>0</v>
      </c>
      <c r="L77" s="23">
        <f>IFERROR(VLOOKUP(E77,XC!B:M,3,FALSE),"")</f>
        <v>5</v>
      </c>
      <c r="M77" s="23" t="str">
        <f>IFERROR(VLOOKUP(E77,WGP!C:J,6,FALSE),"")</f>
        <v/>
      </c>
      <c r="N77" s="23">
        <f>IFERROR(VLOOKUP(E77,XC!B:M,4,FALSE),"")</f>
        <v>0</v>
      </c>
      <c r="O77" s="23" t="str">
        <f>IFERROR(VLOOKUP(E77,WGP!U:AB,6,FALSE),"")</f>
        <v/>
      </c>
      <c r="P77" s="22" t="str">
        <f>IFERROR(VLOOKUP(E77,'Road-Relay'!C:M,11,FALSE),"")</f>
        <v/>
      </c>
      <c r="Q77" s="23">
        <f>IFERROR(VLOOKUP(E77,XC!B:M,5,FALSE),"")</f>
        <v>0</v>
      </c>
      <c r="R77" s="24" t="str">
        <f>IFERROR(VLOOKUP(E77,'Road-Relay'!Q:AA,11,FALSE),"")</f>
        <v/>
      </c>
      <c r="S77" s="34" t="str">
        <f>IFERROR(VLOOKUP(E77,WGP!AM:AT,6,FALSE),"")</f>
        <v/>
      </c>
      <c r="T77" s="34">
        <f>IFERROR(VLOOKUP(E77,XC!B:M,6,FALSE),"")</f>
        <v>0</v>
      </c>
      <c r="U77" s="23" t="str">
        <f>IFERROR(VLOOKUP(E77,'Road-Relay'!AE:AO,11,FALSE),"")</f>
        <v/>
      </c>
      <c r="V77" s="23" t="str">
        <f>IFERROR(VLOOKUP(E77,WGP!BE:BL,6,FALSE),"")</f>
        <v/>
      </c>
      <c r="W77" s="23">
        <f>IFERROR(VLOOKUP(E77,XC!B:M,7,FALSE),"")</f>
        <v>0</v>
      </c>
      <c r="X77" s="23" t="str">
        <f>IFERROR(VLOOKUP(E77,'Road-Relay'!AS:BC,11,FALSE),"")</f>
        <v/>
      </c>
      <c r="Y77" s="22" t="str">
        <f>IFERROR(VLOOKUP(E77,WGP!BW:CD,6,FALSE),"")</f>
        <v/>
      </c>
      <c r="Z77" s="22">
        <f>IFERROR(VLOOKUP(E77,XC!B:M,8,FALSE),"")</f>
        <v>0</v>
      </c>
      <c r="AA77" s="22">
        <f>IFERROR(VLOOKUP(E77,XC!B:M,9,FALSE),"")</f>
        <v>0</v>
      </c>
      <c r="AB77" s="23" t="str">
        <f>IFERROR(VLOOKUP(E77,'Road-Relay'!BG:BQ,11,FALSE),"")</f>
        <v/>
      </c>
      <c r="AC77" s="23">
        <f>IFERROR(VLOOKUP(E77,XC!B:M,10,FALSE),"")</f>
        <v>0</v>
      </c>
      <c r="AD77" s="23">
        <f>IFERROR(VLOOKUP(E77,XC!B:M,11,FALSE),"")</f>
        <v>0</v>
      </c>
      <c r="AE77" s="23" t="str">
        <f>IFERROR(VLOOKUP(E77,WGP!CO:CV,6,FALSE),"")</f>
        <v/>
      </c>
      <c r="AF77" s="23" t="str">
        <f>IFERROR(VLOOKUP(E77,'Road-Relay'!BU:CE,11,FALSE),"")</f>
        <v/>
      </c>
      <c r="AG77" s="43" t="str">
        <f>IFERROR(VLOOKUP(E77,'Road-Relay'!CI:CS,11,FALSE),"")</f>
        <v/>
      </c>
      <c r="AH77" s="63"/>
      <c r="AI77" s="42" t="str">
        <f t="shared" si="93"/>
        <v/>
      </c>
      <c r="AJ77" s="42" t="str">
        <f t="shared" si="94"/>
        <v/>
      </c>
      <c r="AK77" s="42" t="str">
        <f t="shared" si="95"/>
        <v/>
      </c>
      <c r="AL77" s="42" t="str">
        <f t="shared" si="96"/>
        <v/>
      </c>
      <c r="AM77" s="42" t="str">
        <f t="shared" si="97"/>
        <v/>
      </c>
      <c r="AN77" s="42" t="str">
        <f t="shared" si="98"/>
        <v/>
      </c>
      <c r="AO77" s="21" t="str">
        <f t="shared" si="99"/>
        <v/>
      </c>
      <c r="AP77" s="21" t="str">
        <f t="shared" si="100"/>
        <v/>
      </c>
      <c r="AQ77" s="21" t="str">
        <f t="shared" si="101"/>
        <v/>
      </c>
      <c r="AR77" s="21" t="str">
        <f t="shared" si="102"/>
        <v/>
      </c>
      <c r="AS77" s="42" t="str">
        <f t="shared" si="103"/>
        <v/>
      </c>
      <c r="AT77" s="42" t="str">
        <f t="shared" si="104"/>
        <v/>
      </c>
      <c r="AU77" s="42" t="str">
        <f t="shared" si="105"/>
        <v/>
      </c>
      <c r="AV77" s="42" t="str">
        <f t="shared" si="106"/>
        <v/>
      </c>
      <c r="AW77" s="42" t="str">
        <f t="shared" si="107"/>
        <v/>
      </c>
      <c r="AX77" s="42" t="str">
        <f t="shared" si="108"/>
        <v/>
      </c>
      <c r="AY77" s="42" t="str">
        <f t="shared" si="109"/>
        <v/>
      </c>
      <c r="AZ77" s="21" t="str">
        <f t="shared" si="110"/>
        <v/>
      </c>
      <c r="BA77" s="21" t="str">
        <f t="shared" si="111"/>
        <v/>
      </c>
      <c r="BB77" s="21" t="str">
        <f t="shared" si="112"/>
        <v/>
      </c>
      <c r="BC77" s="21" t="str">
        <f t="shared" si="113"/>
        <v>N</v>
      </c>
      <c r="BD77" s="21" t="str">
        <f t="shared" si="114"/>
        <v>N</v>
      </c>
      <c r="BE77" s="21" t="str">
        <f t="shared" si="115"/>
        <v>N</v>
      </c>
      <c r="BF77" s="21" t="str">
        <f t="shared" si="116"/>
        <v>Y</v>
      </c>
      <c r="BG77" s="21">
        <f t="shared" si="117"/>
        <v>1</v>
      </c>
      <c r="BH77" s="21"/>
    </row>
    <row r="78" spans="1:60" x14ac:dyDescent="0.25">
      <c r="A78" s="3"/>
      <c r="B78" s="22">
        <v>15</v>
      </c>
      <c r="C78" s="22">
        <f t="shared" si="87"/>
        <v>-35</v>
      </c>
      <c r="D78" s="22">
        <v>50</v>
      </c>
      <c r="E78" s="133" t="s">
        <v>201</v>
      </c>
      <c r="F78" s="66">
        <f t="shared" si="88"/>
        <v>5</v>
      </c>
      <c r="G78" s="42">
        <f t="shared" si="89"/>
        <v>0</v>
      </c>
      <c r="H78" s="25">
        <f t="shared" si="90"/>
        <v>0</v>
      </c>
      <c r="I78" s="43">
        <f t="shared" si="91"/>
        <v>5</v>
      </c>
      <c r="J78" s="43" t="str">
        <f t="shared" si="92"/>
        <v>N</v>
      </c>
      <c r="K78" s="23">
        <f>IFERROR(VLOOKUP(E78,XC!B:M,2,FALSE),"")</f>
        <v>0</v>
      </c>
      <c r="L78" s="23">
        <f>IFERROR(VLOOKUP(E78,XC!B:M,3,FALSE),"")</f>
        <v>5</v>
      </c>
      <c r="M78" s="23" t="str">
        <f>IFERROR(VLOOKUP(E78,WGP!C:J,6,FALSE),"")</f>
        <v/>
      </c>
      <c r="N78" s="23">
        <f>IFERROR(VLOOKUP(E78,XC!B:M,4,FALSE),"")</f>
        <v>0</v>
      </c>
      <c r="O78" s="23" t="str">
        <f>IFERROR(VLOOKUP(E78,WGP!U:AB,6,FALSE),"")</f>
        <v/>
      </c>
      <c r="P78" s="22" t="str">
        <f>IFERROR(VLOOKUP(E78,'Road-Relay'!C:M,11,FALSE),"")</f>
        <v/>
      </c>
      <c r="Q78" s="23">
        <f>IFERROR(VLOOKUP(E78,XC!B:M,5,FALSE),"")</f>
        <v>0</v>
      </c>
      <c r="R78" s="24" t="str">
        <f>IFERROR(VLOOKUP(E78,'Road-Relay'!Q:AA,11,FALSE),"")</f>
        <v/>
      </c>
      <c r="S78" s="34" t="str">
        <f>IFERROR(VLOOKUP(E78,WGP!AM:AT,6,FALSE),"")</f>
        <v/>
      </c>
      <c r="T78" s="34">
        <f>IFERROR(VLOOKUP(E78,XC!B:M,6,FALSE),"")</f>
        <v>0</v>
      </c>
      <c r="U78" s="23" t="str">
        <f>IFERROR(VLOOKUP(E78,'Road-Relay'!AE:AO,11,FALSE),"")</f>
        <v/>
      </c>
      <c r="V78" s="23" t="str">
        <f>IFERROR(VLOOKUP(E78,WGP!BE:BL,6,FALSE),"")</f>
        <v/>
      </c>
      <c r="W78" s="23">
        <f>IFERROR(VLOOKUP(E78,XC!B:M,7,FALSE),"")</f>
        <v>0</v>
      </c>
      <c r="X78" s="23" t="str">
        <f>IFERROR(VLOOKUP(E78,'Road-Relay'!AS:BC,11,FALSE),"")</f>
        <v/>
      </c>
      <c r="Y78" s="22" t="str">
        <f>IFERROR(VLOOKUP(E78,WGP!BW:CD,6,FALSE),"")</f>
        <v/>
      </c>
      <c r="Z78" s="22">
        <f>IFERROR(VLOOKUP(E78,XC!B:M,8,FALSE),"")</f>
        <v>0</v>
      </c>
      <c r="AA78" s="22">
        <f>IFERROR(VLOOKUP(E78,XC!B:M,9,FALSE),"")</f>
        <v>0</v>
      </c>
      <c r="AB78" s="23" t="str">
        <f>IFERROR(VLOOKUP(E78,'Road-Relay'!BG:BQ,11,FALSE),"")</f>
        <v/>
      </c>
      <c r="AC78" s="23">
        <f>IFERROR(VLOOKUP(E78,XC!B:M,10,FALSE),"")</f>
        <v>0</v>
      </c>
      <c r="AD78" s="23">
        <f>IFERROR(VLOOKUP(E78,XC!B:M,11,FALSE),"")</f>
        <v>0</v>
      </c>
      <c r="AE78" s="23" t="str">
        <f>IFERROR(VLOOKUP(E78,WGP!CO:CV,6,FALSE),"")</f>
        <v/>
      </c>
      <c r="AF78" s="23" t="str">
        <f>IFERROR(VLOOKUP(E78,'Road-Relay'!BU:CE,11,FALSE),"")</f>
        <v/>
      </c>
      <c r="AG78" s="43" t="str">
        <f>IFERROR(VLOOKUP(E78,'Road-Relay'!CI:CS,11,FALSE),"")</f>
        <v/>
      </c>
      <c r="AH78" s="63"/>
      <c r="AI78" s="42" t="str">
        <f t="shared" si="93"/>
        <v/>
      </c>
      <c r="AJ78" s="42" t="str">
        <f t="shared" si="94"/>
        <v/>
      </c>
      <c r="AK78" s="42" t="str">
        <f t="shared" si="95"/>
        <v/>
      </c>
      <c r="AL78" s="42" t="str">
        <f t="shared" si="96"/>
        <v/>
      </c>
      <c r="AM78" s="42" t="str">
        <f t="shared" si="97"/>
        <v/>
      </c>
      <c r="AN78" s="42" t="str">
        <f t="shared" si="98"/>
        <v/>
      </c>
      <c r="AO78" s="21" t="str">
        <f t="shared" si="99"/>
        <v/>
      </c>
      <c r="AP78" s="21" t="str">
        <f t="shared" si="100"/>
        <v/>
      </c>
      <c r="AQ78" s="21" t="str">
        <f t="shared" si="101"/>
        <v/>
      </c>
      <c r="AR78" s="21" t="str">
        <f t="shared" si="102"/>
        <v/>
      </c>
      <c r="AS78" s="42" t="str">
        <f t="shared" si="103"/>
        <v/>
      </c>
      <c r="AT78" s="42" t="str">
        <f t="shared" si="104"/>
        <v/>
      </c>
      <c r="AU78" s="42" t="str">
        <f t="shared" si="105"/>
        <v/>
      </c>
      <c r="AV78" s="42" t="str">
        <f t="shared" si="106"/>
        <v/>
      </c>
      <c r="AW78" s="42" t="str">
        <f t="shared" si="107"/>
        <v/>
      </c>
      <c r="AX78" s="42" t="str">
        <f t="shared" si="108"/>
        <v/>
      </c>
      <c r="AY78" s="42" t="str">
        <f t="shared" si="109"/>
        <v/>
      </c>
      <c r="AZ78" s="21" t="str">
        <f t="shared" si="110"/>
        <v/>
      </c>
      <c r="BA78" s="21" t="str">
        <f t="shared" si="111"/>
        <v/>
      </c>
      <c r="BB78" s="21" t="str">
        <f t="shared" si="112"/>
        <v/>
      </c>
      <c r="BC78" s="21" t="str">
        <f t="shared" si="113"/>
        <v>N</v>
      </c>
      <c r="BD78" s="21" t="str">
        <f t="shared" si="114"/>
        <v>N</v>
      </c>
      <c r="BE78" s="21" t="str">
        <f t="shared" si="115"/>
        <v>N</v>
      </c>
      <c r="BF78" s="21" t="str">
        <f t="shared" si="116"/>
        <v>Y</v>
      </c>
      <c r="BG78" s="21">
        <f t="shared" si="117"/>
        <v>1</v>
      </c>
      <c r="BH78" s="21"/>
    </row>
    <row r="79" spans="1:60" x14ac:dyDescent="0.25">
      <c r="A79" s="3"/>
      <c r="B79" s="22">
        <v>73</v>
      </c>
      <c r="C79" s="22">
        <f t="shared" si="87"/>
        <v>0</v>
      </c>
      <c r="D79" s="22">
        <v>73</v>
      </c>
      <c r="E79" s="133"/>
      <c r="F79" s="66">
        <f t="shared" ref="F79:F134" si="118">SUM(G79:I79)</f>
        <v>0</v>
      </c>
      <c r="G79" s="42">
        <f t="shared" ref="G79:G134" si="119">SUM(AO79:AQ79)</f>
        <v>0</v>
      </c>
      <c r="H79" s="25">
        <f t="shared" ref="H79:H134" si="120">SUM(AZ79:BB79)</f>
        <v>0</v>
      </c>
      <c r="I79" s="43">
        <f t="shared" ref="I79:I120" si="121">SUM(K79,L79,N79,Q79,T79,W79,Z79,AA79,AC79,AD79)</f>
        <v>0</v>
      </c>
      <c r="J79" s="43" t="str">
        <f t="shared" ref="J79:J134" si="122">IF(BG79=4,"Y","N")</f>
        <v>N</v>
      </c>
      <c r="K79" s="23" t="str">
        <f>IFERROR(VLOOKUP(E79,XC!B:M,2,FALSE),"")</f>
        <v/>
      </c>
      <c r="L79" s="23" t="str">
        <f>IFERROR(VLOOKUP(E79,XC!B:M,3,FALSE),"")</f>
        <v/>
      </c>
      <c r="M79" s="23" t="str">
        <f>IFERROR(VLOOKUP(E79,WGP!C:J,6,FALSE),"")</f>
        <v/>
      </c>
      <c r="N79" s="23" t="str">
        <f>IFERROR(VLOOKUP(E79,XC!B:M,4,FALSE),"")</f>
        <v/>
      </c>
      <c r="O79" s="23" t="str">
        <f>IFERROR(VLOOKUP(E79,WGP!U:AB,6,FALSE),"")</f>
        <v/>
      </c>
      <c r="P79" s="22" t="str">
        <f>IFERROR(VLOOKUP(E79,'Road-Relay'!C:M,11,FALSE),"")</f>
        <v/>
      </c>
      <c r="Q79" s="23" t="str">
        <f>IFERROR(VLOOKUP(E79,XC!B:M,5,FALSE),"")</f>
        <v/>
      </c>
      <c r="R79" s="24" t="str">
        <f>IFERROR(VLOOKUP(E79,'Road-Relay'!Q:AA,11,FALSE),"")</f>
        <v/>
      </c>
      <c r="S79" s="34" t="str">
        <f>IFERROR(VLOOKUP(E79,WGP!AM:AT,6,FALSE),"")</f>
        <v/>
      </c>
      <c r="T79" s="34" t="str">
        <f>IFERROR(VLOOKUP(E79,XC!B:M,6,FALSE),"")</f>
        <v/>
      </c>
      <c r="U79" s="23" t="str">
        <f>IFERROR(VLOOKUP(E79,'Road-Relay'!AE:AO,11,FALSE),"")</f>
        <v/>
      </c>
      <c r="V79" s="23" t="str">
        <f>IFERROR(VLOOKUP(E79,WGP!BE:BL,6,FALSE),"")</f>
        <v/>
      </c>
      <c r="W79" s="23" t="str">
        <f>IFERROR(VLOOKUP(E79,XC!B:M,7,FALSE),"")</f>
        <v/>
      </c>
      <c r="X79" s="23" t="str">
        <f>IFERROR(VLOOKUP(E79,'Road-Relay'!AS:BC,11,FALSE),"")</f>
        <v/>
      </c>
      <c r="Y79" s="22" t="str">
        <f>IFERROR(VLOOKUP(E79,WGP!BW:CD,6,FALSE),"")</f>
        <v/>
      </c>
      <c r="Z79" s="22" t="str">
        <f>IFERROR(VLOOKUP(E79,XC!B:M,8,FALSE),"")</f>
        <v/>
      </c>
      <c r="AA79" s="22" t="str">
        <f>IFERROR(VLOOKUP(E79,XC!B:M,9,FALSE),"")</f>
        <v/>
      </c>
      <c r="AB79" s="23" t="str">
        <f>IFERROR(VLOOKUP(E79,'Road-Relay'!BG:BQ,11,FALSE),"")</f>
        <v/>
      </c>
      <c r="AC79" s="23" t="str">
        <f>IFERROR(VLOOKUP(E79,XC!B:M,10,FALSE),"")</f>
        <v/>
      </c>
      <c r="AD79" s="23" t="str">
        <f>IFERROR(VLOOKUP(E79,XC!B:M,11,FALSE),"")</f>
        <v/>
      </c>
      <c r="AE79" s="23" t="str">
        <f>IFERROR(VLOOKUP(E79,WGP!CO:CV,6,FALSE),"")</f>
        <v/>
      </c>
      <c r="AF79" s="23" t="str">
        <f>IFERROR(VLOOKUP(E79,'Road-Relay'!BU:CE,11,FALSE),"")</f>
        <v/>
      </c>
      <c r="AG79" s="43" t="str">
        <f>IFERROR(VLOOKUP(E79,'Road-Relay'!CI:CS,11,FALSE),"")</f>
        <v/>
      </c>
      <c r="AH79" s="63"/>
      <c r="AI79" s="42" t="str">
        <f t="shared" si="93"/>
        <v/>
      </c>
      <c r="AJ79" s="42" t="str">
        <f t="shared" si="94"/>
        <v/>
      </c>
      <c r="AK79" s="42" t="str">
        <f t="shared" si="95"/>
        <v/>
      </c>
      <c r="AL79" s="42" t="str">
        <f t="shared" si="96"/>
        <v/>
      </c>
      <c r="AM79" s="42" t="str">
        <f t="shared" si="97"/>
        <v/>
      </c>
      <c r="AN79" s="42" t="str">
        <f t="shared" si="98"/>
        <v/>
      </c>
      <c r="AO79" s="21" t="str">
        <f t="shared" si="99"/>
        <v/>
      </c>
      <c r="AP79" s="21" t="str">
        <f t="shared" si="100"/>
        <v/>
      </c>
      <c r="AQ79" s="21" t="str">
        <f t="shared" si="101"/>
        <v/>
      </c>
      <c r="AR79" s="21" t="str">
        <f t="shared" si="102"/>
        <v/>
      </c>
      <c r="AS79" s="42" t="str">
        <f t="shared" si="103"/>
        <v/>
      </c>
      <c r="AT79" s="42" t="str">
        <f t="shared" si="104"/>
        <v/>
      </c>
      <c r="AU79" s="42" t="str">
        <f t="shared" si="105"/>
        <v/>
      </c>
      <c r="AV79" s="42" t="str">
        <f t="shared" si="106"/>
        <v/>
      </c>
      <c r="AW79" s="42" t="str">
        <f t="shared" si="107"/>
        <v/>
      </c>
      <c r="AX79" s="42" t="str">
        <f t="shared" si="108"/>
        <v/>
      </c>
      <c r="AY79" s="42" t="str">
        <f t="shared" si="109"/>
        <v/>
      </c>
      <c r="AZ79" s="21" t="str">
        <f t="shared" si="110"/>
        <v/>
      </c>
      <c r="BA79" s="21" t="str">
        <f t="shared" si="111"/>
        <v/>
      </c>
      <c r="BB79" s="21" t="str">
        <f t="shared" si="112"/>
        <v/>
      </c>
      <c r="BC79" s="21" t="str">
        <f t="shared" si="113"/>
        <v>N</v>
      </c>
      <c r="BD79" s="21" t="str">
        <f t="shared" si="114"/>
        <v>N</v>
      </c>
      <c r="BE79" s="21" t="str">
        <f t="shared" si="115"/>
        <v>N</v>
      </c>
      <c r="BF79" s="21" t="str">
        <f t="shared" si="116"/>
        <v>N</v>
      </c>
      <c r="BG79" s="21">
        <f t="shared" si="117"/>
        <v>0</v>
      </c>
      <c r="BH79" s="21"/>
    </row>
    <row r="80" spans="1:60" x14ac:dyDescent="0.25">
      <c r="A80" s="3"/>
      <c r="B80" s="22">
        <v>74</v>
      </c>
      <c r="C80" s="22">
        <f t="shared" si="87"/>
        <v>0</v>
      </c>
      <c r="D80" s="22">
        <v>74</v>
      </c>
      <c r="E80" s="133"/>
      <c r="F80" s="66">
        <f t="shared" si="118"/>
        <v>0</v>
      </c>
      <c r="G80" s="42">
        <f t="shared" si="119"/>
        <v>0</v>
      </c>
      <c r="H80" s="25">
        <f t="shared" si="120"/>
        <v>0</v>
      </c>
      <c r="I80" s="43">
        <f t="shared" si="121"/>
        <v>0</v>
      </c>
      <c r="J80" s="43" t="str">
        <f t="shared" si="122"/>
        <v>N</v>
      </c>
      <c r="K80" s="23" t="str">
        <f>IFERROR(VLOOKUP(E80,XC!B:M,2,FALSE),"")</f>
        <v/>
      </c>
      <c r="L80" s="23" t="str">
        <f>IFERROR(VLOOKUP(E80,XC!B:M,3,FALSE),"")</f>
        <v/>
      </c>
      <c r="M80" s="23" t="str">
        <f>IFERROR(VLOOKUP(E80,WGP!C:J,6,FALSE),"")</f>
        <v/>
      </c>
      <c r="N80" s="23" t="str">
        <f>IFERROR(VLOOKUP(E80,XC!B:M,4,FALSE),"")</f>
        <v/>
      </c>
      <c r="O80" s="23" t="str">
        <f>IFERROR(VLOOKUP(E80,WGP!U:AB,6,FALSE),"")</f>
        <v/>
      </c>
      <c r="P80" s="22" t="str">
        <f>IFERROR(VLOOKUP(E80,'Road-Relay'!C:M,11,FALSE),"")</f>
        <v/>
      </c>
      <c r="Q80" s="23" t="str">
        <f>IFERROR(VLOOKUP(E80,XC!B:M,5,FALSE),"")</f>
        <v/>
      </c>
      <c r="R80" s="24" t="str">
        <f>IFERROR(VLOOKUP(E80,'Road-Relay'!Q:AA,11,FALSE),"")</f>
        <v/>
      </c>
      <c r="S80" s="34" t="str">
        <f>IFERROR(VLOOKUP(E80,WGP!AM:AT,6,FALSE),"")</f>
        <v/>
      </c>
      <c r="T80" s="34" t="str">
        <f>IFERROR(VLOOKUP(E80,XC!B:M,6,FALSE),"")</f>
        <v/>
      </c>
      <c r="U80" s="23" t="str">
        <f>IFERROR(VLOOKUP(E80,'Road-Relay'!AE:AO,11,FALSE),"")</f>
        <v/>
      </c>
      <c r="V80" s="23" t="str">
        <f>IFERROR(VLOOKUP(E80,WGP!BE:BL,6,FALSE),"")</f>
        <v/>
      </c>
      <c r="W80" s="23" t="str">
        <f>IFERROR(VLOOKUP(E80,XC!B:M,7,FALSE),"")</f>
        <v/>
      </c>
      <c r="X80" s="23" t="str">
        <f>IFERROR(VLOOKUP(E80,'Road-Relay'!AS:BC,11,FALSE),"")</f>
        <v/>
      </c>
      <c r="Y80" s="22" t="str">
        <f>IFERROR(VLOOKUP(E80,WGP!BW:CD,6,FALSE),"")</f>
        <v/>
      </c>
      <c r="Z80" s="22" t="str">
        <f>IFERROR(VLOOKUP(E80,XC!B:M,8,FALSE),"")</f>
        <v/>
      </c>
      <c r="AA80" s="22" t="str">
        <f>IFERROR(VLOOKUP(E80,XC!B:M,9,FALSE),"")</f>
        <v/>
      </c>
      <c r="AB80" s="23" t="str">
        <f>IFERROR(VLOOKUP(E80,'Road-Relay'!BG:BQ,11,FALSE),"")</f>
        <v/>
      </c>
      <c r="AC80" s="23" t="str">
        <f>IFERROR(VLOOKUP(E80,XC!B:M,10,FALSE),"")</f>
        <v/>
      </c>
      <c r="AD80" s="23" t="str">
        <f>IFERROR(VLOOKUP(E80,XC!B:M,11,FALSE),"")</f>
        <v/>
      </c>
      <c r="AE80" s="23" t="str">
        <f>IFERROR(VLOOKUP(E80,WGP!CO:CV,6,FALSE),"")</f>
        <v/>
      </c>
      <c r="AF80" s="23" t="str">
        <f>IFERROR(VLOOKUP(E80,'Road-Relay'!BU:CE,11,FALSE),"")</f>
        <v/>
      </c>
      <c r="AG80" s="43" t="str">
        <f>IFERROR(VLOOKUP(E80,'Road-Relay'!CI:CS,11,FALSE),"")</f>
        <v/>
      </c>
      <c r="AH80" s="63"/>
      <c r="AI80" s="42" t="str">
        <f t="shared" si="93"/>
        <v/>
      </c>
      <c r="AJ80" s="42" t="str">
        <f t="shared" si="94"/>
        <v/>
      </c>
      <c r="AK80" s="42" t="str">
        <f t="shared" si="95"/>
        <v/>
      </c>
      <c r="AL80" s="42" t="str">
        <f t="shared" si="96"/>
        <v/>
      </c>
      <c r="AM80" s="42" t="str">
        <f t="shared" si="97"/>
        <v/>
      </c>
      <c r="AN80" s="42" t="str">
        <f t="shared" si="98"/>
        <v/>
      </c>
      <c r="AO80" s="21" t="str">
        <f t="shared" si="99"/>
        <v/>
      </c>
      <c r="AP80" s="21" t="str">
        <f t="shared" si="100"/>
        <v/>
      </c>
      <c r="AQ80" s="21" t="str">
        <f t="shared" si="101"/>
        <v/>
      </c>
      <c r="AR80" s="21" t="str">
        <f t="shared" si="102"/>
        <v/>
      </c>
      <c r="AS80" s="42" t="str">
        <f t="shared" si="103"/>
        <v/>
      </c>
      <c r="AT80" s="42" t="str">
        <f t="shared" si="104"/>
        <v/>
      </c>
      <c r="AU80" s="42" t="str">
        <f t="shared" si="105"/>
        <v/>
      </c>
      <c r="AV80" s="42" t="str">
        <f t="shared" si="106"/>
        <v/>
      </c>
      <c r="AW80" s="42" t="str">
        <f t="shared" si="107"/>
        <v/>
      </c>
      <c r="AX80" s="42" t="str">
        <f t="shared" si="108"/>
        <v/>
      </c>
      <c r="AY80" s="42" t="str">
        <f t="shared" si="109"/>
        <v/>
      </c>
      <c r="AZ80" s="21" t="str">
        <f t="shared" si="110"/>
        <v/>
      </c>
      <c r="BA80" s="21" t="str">
        <f t="shared" si="111"/>
        <v/>
      </c>
      <c r="BB80" s="21" t="str">
        <f t="shared" si="112"/>
        <v/>
      </c>
      <c r="BC80" s="21" t="str">
        <f t="shared" si="113"/>
        <v>N</v>
      </c>
      <c r="BD80" s="21" t="str">
        <f t="shared" si="114"/>
        <v>N</v>
      </c>
      <c r="BE80" s="21" t="str">
        <f t="shared" si="115"/>
        <v>N</v>
      </c>
      <c r="BF80" s="21" t="str">
        <f t="shared" si="116"/>
        <v>N</v>
      </c>
      <c r="BG80" s="21">
        <f t="shared" si="117"/>
        <v>0</v>
      </c>
      <c r="BH80" s="21"/>
    </row>
    <row r="81" spans="1:60" x14ac:dyDescent="0.25">
      <c r="A81" s="3"/>
      <c r="B81" s="22">
        <v>75</v>
      </c>
      <c r="C81" s="22">
        <f t="shared" si="87"/>
        <v>0</v>
      </c>
      <c r="D81" s="22">
        <v>75</v>
      </c>
      <c r="E81" s="133"/>
      <c r="F81" s="66">
        <f t="shared" si="118"/>
        <v>0</v>
      </c>
      <c r="G81" s="42">
        <f t="shared" si="119"/>
        <v>0</v>
      </c>
      <c r="H81" s="25">
        <f t="shared" si="120"/>
        <v>0</v>
      </c>
      <c r="I81" s="43">
        <f t="shared" si="121"/>
        <v>0</v>
      </c>
      <c r="J81" s="43" t="str">
        <f t="shared" si="122"/>
        <v>N</v>
      </c>
      <c r="K81" s="23" t="str">
        <f>IFERROR(VLOOKUP(E81,XC!B:M,2,FALSE),"")</f>
        <v/>
      </c>
      <c r="L81" s="23" t="str">
        <f>IFERROR(VLOOKUP(E81,XC!B:M,3,FALSE),"")</f>
        <v/>
      </c>
      <c r="M81" s="23" t="str">
        <f>IFERROR(VLOOKUP(E81,WGP!C:J,6,FALSE),"")</f>
        <v/>
      </c>
      <c r="N81" s="23" t="str">
        <f>IFERROR(VLOOKUP(E81,XC!B:M,4,FALSE),"")</f>
        <v/>
      </c>
      <c r="O81" s="23" t="str">
        <f>IFERROR(VLOOKUP(E81,WGP!U:AB,6,FALSE),"")</f>
        <v/>
      </c>
      <c r="P81" s="22" t="str">
        <f>IFERROR(VLOOKUP(E81,'Road-Relay'!C:M,11,FALSE),"")</f>
        <v/>
      </c>
      <c r="Q81" s="23" t="str">
        <f>IFERROR(VLOOKUP(E81,XC!B:M,5,FALSE),"")</f>
        <v/>
      </c>
      <c r="R81" s="24" t="str">
        <f>IFERROR(VLOOKUP(E81,'Road-Relay'!Q:AA,11,FALSE),"")</f>
        <v/>
      </c>
      <c r="S81" s="34" t="str">
        <f>IFERROR(VLOOKUP(E81,WGP!AM:AT,6,FALSE),"")</f>
        <v/>
      </c>
      <c r="T81" s="34" t="str">
        <f>IFERROR(VLOOKUP(E81,XC!B:M,6,FALSE),"")</f>
        <v/>
      </c>
      <c r="U81" s="23" t="str">
        <f>IFERROR(VLOOKUP(E81,'Road-Relay'!AE:AO,11,FALSE),"")</f>
        <v/>
      </c>
      <c r="V81" s="23" t="str">
        <f>IFERROR(VLOOKUP(E81,WGP!BE:BL,6,FALSE),"")</f>
        <v/>
      </c>
      <c r="W81" s="23" t="str">
        <f>IFERROR(VLOOKUP(E81,XC!B:M,7,FALSE),"")</f>
        <v/>
      </c>
      <c r="X81" s="23" t="str">
        <f>IFERROR(VLOOKUP(E81,'Road-Relay'!AS:BC,11,FALSE),"")</f>
        <v/>
      </c>
      <c r="Y81" s="22" t="str">
        <f>IFERROR(VLOOKUP(E81,WGP!BW:CD,6,FALSE),"")</f>
        <v/>
      </c>
      <c r="Z81" s="22" t="str">
        <f>IFERROR(VLOOKUP(E81,XC!B:M,8,FALSE),"")</f>
        <v/>
      </c>
      <c r="AA81" s="22" t="str">
        <f>IFERROR(VLOOKUP(E81,XC!B:M,9,FALSE),"")</f>
        <v/>
      </c>
      <c r="AB81" s="23" t="str">
        <f>IFERROR(VLOOKUP(E81,'Road-Relay'!BG:BQ,11,FALSE),"")</f>
        <v/>
      </c>
      <c r="AC81" s="23" t="str">
        <f>IFERROR(VLOOKUP(E81,XC!B:M,10,FALSE),"")</f>
        <v/>
      </c>
      <c r="AD81" s="23" t="str">
        <f>IFERROR(VLOOKUP(E81,XC!B:M,11,FALSE),"")</f>
        <v/>
      </c>
      <c r="AE81" s="23" t="str">
        <f>IFERROR(VLOOKUP(E81,WGP!CO:CV,6,FALSE),"")</f>
        <v/>
      </c>
      <c r="AF81" s="23" t="str">
        <f>IFERROR(VLOOKUP(E81,'Road-Relay'!BU:CE,11,FALSE),"")</f>
        <v/>
      </c>
      <c r="AG81" s="43" t="str">
        <f>IFERROR(VLOOKUP(E81,'Road-Relay'!CI:CS,11,FALSE),"")</f>
        <v/>
      </c>
      <c r="AH81" s="63"/>
      <c r="AI81" s="42" t="str">
        <f t="shared" si="93"/>
        <v/>
      </c>
      <c r="AJ81" s="42" t="str">
        <f t="shared" si="94"/>
        <v/>
      </c>
      <c r="AK81" s="42" t="str">
        <f t="shared" si="95"/>
        <v/>
      </c>
      <c r="AL81" s="42" t="str">
        <f t="shared" si="96"/>
        <v/>
      </c>
      <c r="AM81" s="42" t="str">
        <f t="shared" si="97"/>
        <v/>
      </c>
      <c r="AN81" s="42" t="str">
        <f t="shared" si="98"/>
        <v/>
      </c>
      <c r="AO81" s="21" t="str">
        <f t="shared" si="99"/>
        <v/>
      </c>
      <c r="AP81" s="21" t="str">
        <f t="shared" si="100"/>
        <v/>
      </c>
      <c r="AQ81" s="21" t="str">
        <f t="shared" si="101"/>
        <v/>
      </c>
      <c r="AR81" s="21" t="str">
        <f t="shared" si="102"/>
        <v/>
      </c>
      <c r="AS81" s="42" t="str">
        <f t="shared" si="103"/>
        <v/>
      </c>
      <c r="AT81" s="42" t="str">
        <f t="shared" si="104"/>
        <v/>
      </c>
      <c r="AU81" s="42" t="str">
        <f t="shared" si="105"/>
        <v/>
      </c>
      <c r="AV81" s="42" t="str">
        <f t="shared" si="106"/>
        <v/>
      </c>
      <c r="AW81" s="42" t="str">
        <f t="shared" si="107"/>
        <v/>
      </c>
      <c r="AX81" s="42" t="str">
        <f t="shared" si="108"/>
        <v/>
      </c>
      <c r="AY81" s="42" t="str">
        <f t="shared" si="109"/>
        <v/>
      </c>
      <c r="AZ81" s="21" t="str">
        <f t="shared" si="110"/>
        <v/>
      </c>
      <c r="BA81" s="21" t="str">
        <f t="shared" si="111"/>
        <v/>
      </c>
      <c r="BB81" s="21" t="str">
        <f t="shared" si="112"/>
        <v/>
      </c>
      <c r="BC81" s="21" t="str">
        <f t="shared" si="113"/>
        <v>N</v>
      </c>
      <c r="BD81" s="21" t="str">
        <f t="shared" si="114"/>
        <v>N</v>
      </c>
      <c r="BE81" s="21" t="str">
        <f t="shared" si="115"/>
        <v>N</v>
      </c>
      <c r="BF81" s="21" t="str">
        <f t="shared" si="116"/>
        <v>N</v>
      </c>
      <c r="BG81" s="21">
        <f t="shared" si="117"/>
        <v>0</v>
      </c>
      <c r="BH81" s="21"/>
    </row>
    <row r="82" spans="1:60" x14ac:dyDescent="0.25">
      <c r="A82" s="3"/>
      <c r="B82" s="22">
        <v>76</v>
      </c>
      <c r="C82" s="22">
        <f t="shared" si="87"/>
        <v>0</v>
      </c>
      <c r="D82" s="22">
        <v>76</v>
      </c>
      <c r="E82" s="133"/>
      <c r="F82" s="66">
        <f t="shared" si="118"/>
        <v>0</v>
      </c>
      <c r="G82" s="42">
        <f t="shared" si="119"/>
        <v>0</v>
      </c>
      <c r="H82" s="25">
        <f t="shared" si="120"/>
        <v>0</v>
      </c>
      <c r="I82" s="43">
        <f t="shared" si="121"/>
        <v>0</v>
      </c>
      <c r="J82" s="43" t="str">
        <f t="shared" si="122"/>
        <v>N</v>
      </c>
      <c r="K82" s="23" t="str">
        <f>IFERROR(VLOOKUP(E82,XC!B:M,2,FALSE),"")</f>
        <v/>
      </c>
      <c r="L82" s="23" t="str">
        <f>IFERROR(VLOOKUP(E82,XC!B:M,3,FALSE),"")</f>
        <v/>
      </c>
      <c r="M82" s="23" t="str">
        <f>IFERROR(VLOOKUP(E82,WGP!C:J,6,FALSE),"")</f>
        <v/>
      </c>
      <c r="N82" s="23" t="str">
        <f>IFERROR(VLOOKUP(E82,XC!B:M,4,FALSE),"")</f>
        <v/>
      </c>
      <c r="O82" s="23" t="str">
        <f>IFERROR(VLOOKUP(E82,WGP!U:AB,6,FALSE),"")</f>
        <v/>
      </c>
      <c r="P82" s="22" t="str">
        <f>IFERROR(VLOOKUP(E82,'Road-Relay'!C:M,11,FALSE),"")</f>
        <v/>
      </c>
      <c r="Q82" s="23" t="str">
        <f>IFERROR(VLOOKUP(E82,XC!B:M,5,FALSE),"")</f>
        <v/>
      </c>
      <c r="R82" s="24" t="str">
        <f>IFERROR(VLOOKUP(E82,'Road-Relay'!Q:AA,11,FALSE),"")</f>
        <v/>
      </c>
      <c r="S82" s="34" t="str">
        <f>IFERROR(VLOOKUP(E82,WGP!AM:AT,6,FALSE),"")</f>
        <v/>
      </c>
      <c r="T82" s="34" t="str">
        <f>IFERROR(VLOOKUP(E82,XC!B:M,6,FALSE),"")</f>
        <v/>
      </c>
      <c r="U82" s="23" t="str">
        <f>IFERROR(VLOOKUP(E82,'Road-Relay'!AE:AO,11,FALSE),"")</f>
        <v/>
      </c>
      <c r="V82" s="23" t="str">
        <f>IFERROR(VLOOKUP(E82,WGP!BE:BL,6,FALSE),"")</f>
        <v/>
      </c>
      <c r="W82" s="23" t="str">
        <f>IFERROR(VLOOKUP(E82,XC!B:M,7,FALSE),"")</f>
        <v/>
      </c>
      <c r="X82" s="23" t="str">
        <f>IFERROR(VLOOKUP(E82,'Road-Relay'!AS:BC,11,FALSE),"")</f>
        <v/>
      </c>
      <c r="Y82" s="22" t="str">
        <f>IFERROR(VLOOKUP(E82,WGP!BW:CD,6,FALSE),"")</f>
        <v/>
      </c>
      <c r="Z82" s="22" t="str">
        <f>IFERROR(VLOOKUP(E82,XC!B:M,8,FALSE),"")</f>
        <v/>
      </c>
      <c r="AA82" s="22" t="str">
        <f>IFERROR(VLOOKUP(E82,XC!B:M,9,FALSE),"")</f>
        <v/>
      </c>
      <c r="AB82" s="23" t="str">
        <f>IFERROR(VLOOKUP(E82,'Road-Relay'!BG:BQ,11,FALSE),"")</f>
        <v/>
      </c>
      <c r="AC82" s="23" t="str">
        <f>IFERROR(VLOOKUP(E82,XC!B:M,10,FALSE),"")</f>
        <v/>
      </c>
      <c r="AD82" s="23" t="str">
        <f>IFERROR(VLOOKUP(E82,XC!B:M,11,FALSE),"")</f>
        <v/>
      </c>
      <c r="AE82" s="23" t="str">
        <f>IFERROR(VLOOKUP(E82,WGP!CO:CV,6,FALSE),"")</f>
        <v/>
      </c>
      <c r="AF82" s="23" t="str">
        <f>IFERROR(VLOOKUP(E82,'Road-Relay'!BU:CE,11,FALSE),"")</f>
        <v/>
      </c>
      <c r="AG82" s="43" t="str">
        <f>IFERROR(VLOOKUP(E82,'Road-Relay'!CI:CS,11,FALSE),"")</f>
        <v/>
      </c>
      <c r="AH82" s="63"/>
      <c r="AI82" s="42" t="str">
        <f t="shared" si="93"/>
        <v/>
      </c>
      <c r="AJ82" s="42" t="str">
        <f t="shared" si="94"/>
        <v/>
      </c>
      <c r="AK82" s="42" t="str">
        <f t="shared" si="95"/>
        <v/>
      </c>
      <c r="AL82" s="42" t="str">
        <f t="shared" si="96"/>
        <v/>
      </c>
      <c r="AM82" s="42" t="str">
        <f t="shared" si="97"/>
        <v/>
      </c>
      <c r="AN82" s="42" t="str">
        <f t="shared" si="98"/>
        <v/>
      </c>
      <c r="AO82" s="21" t="str">
        <f t="shared" si="99"/>
        <v/>
      </c>
      <c r="AP82" s="21" t="str">
        <f t="shared" si="100"/>
        <v/>
      </c>
      <c r="AQ82" s="21" t="str">
        <f t="shared" si="101"/>
        <v/>
      </c>
      <c r="AR82" s="21" t="str">
        <f t="shared" si="102"/>
        <v/>
      </c>
      <c r="AS82" s="42" t="str">
        <f t="shared" si="103"/>
        <v/>
      </c>
      <c r="AT82" s="42" t="str">
        <f t="shared" si="104"/>
        <v/>
      </c>
      <c r="AU82" s="42" t="str">
        <f t="shared" si="105"/>
        <v/>
      </c>
      <c r="AV82" s="42" t="str">
        <f t="shared" si="106"/>
        <v/>
      </c>
      <c r="AW82" s="42" t="str">
        <f t="shared" si="107"/>
        <v/>
      </c>
      <c r="AX82" s="42" t="str">
        <f t="shared" si="108"/>
        <v/>
      </c>
      <c r="AY82" s="42" t="str">
        <f t="shared" si="109"/>
        <v/>
      </c>
      <c r="AZ82" s="21" t="str">
        <f t="shared" si="110"/>
        <v/>
      </c>
      <c r="BA82" s="21" t="str">
        <f t="shared" si="111"/>
        <v/>
      </c>
      <c r="BB82" s="21" t="str">
        <f t="shared" si="112"/>
        <v/>
      </c>
      <c r="BC82" s="21" t="str">
        <f t="shared" si="113"/>
        <v>N</v>
      </c>
      <c r="BD82" s="21" t="str">
        <f t="shared" si="114"/>
        <v>N</v>
      </c>
      <c r="BE82" s="21" t="str">
        <f t="shared" si="115"/>
        <v>N</v>
      </c>
      <c r="BF82" s="21" t="str">
        <f t="shared" si="116"/>
        <v>N</v>
      </c>
      <c r="BG82" s="21">
        <f t="shared" si="117"/>
        <v>0</v>
      </c>
      <c r="BH82" s="21"/>
    </row>
    <row r="83" spans="1:60" x14ac:dyDescent="0.25">
      <c r="A83" s="3"/>
      <c r="B83" s="22">
        <v>77</v>
      </c>
      <c r="C83" s="22">
        <f t="shared" si="87"/>
        <v>0</v>
      </c>
      <c r="D83" s="22">
        <v>77</v>
      </c>
      <c r="E83" s="133"/>
      <c r="F83" s="66">
        <f t="shared" si="118"/>
        <v>0</v>
      </c>
      <c r="G83" s="42">
        <f t="shared" si="119"/>
        <v>0</v>
      </c>
      <c r="H83" s="25">
        <f t="shared" si="120"/>
        <v>0</v>
      </c>
      <c r="I83" s="43">
        <f t="shared" si="121"/>
        <v>0</v>
      </c>
      <c r="J83" s="43" t="str">
        <f t="shared" si="122"/>
        <v>N</v>
      </c>
      <c r="K83" s="23" t="str">
        <f>IFERROR(VLOOKUP(E83,XC!B:M,2,FALSE),"")</f>
        <v/>
      </c>
      <c r="L83" s="23" t="str">
        <f>IFERROR(VLOOKUP(E83,XC!B:M,3,FALSE),"")</f>
        <v/>
      </c>
      <c r="M83" s="23" t="str">
        <f>IFERROR(VLOOKUP(E83,WGP!C:J,6,FALSE),"")</f>
        <v/>
      </c>
      <c r="N83" s="23" t="str">
        <f>IFERROR(VLOOKUP(E83,XC!B:M,4,FALSE),"")</f>
        <v/>
      </c>
      <c r="O83" s="23" t="str">
        <f>IFERROR(VLOOKUP(E83,WGP!U:AB,6,FALSE),"")</f>
        <v/>
      </c>
      <c r="P83" s="22" t="str">
        <f>IFERROR(VLOOKUP(E83,'Road-Relay'!C:M,11,FALSE),"")</f>
        <v/>
      </c>
      <c r="Q83" s="23" t="str">
        <f>IFERROR(VLOOKUP(E83,XC!B:M,5,FALSE),"")</f>
        <v/>
      </c>
      <c r="R83" s="24" t="str">
        <f>IFERROR(VLOOKUP(E83,'Road-Relay'!Q:AA,11,FALSE),"")</f>
        <v/>
      </c>
      <c r="S83" s="34" t="str">
        <f>IFERROR(VLOOKUP(E83,WGP!AM:AT,6,FALSE),"")</f>
        <v/>
      </c>
      <c r="T83" s="34" t="str">
        <f>IFERROR(VLOOKUP(E83,XC!B:M,6,FALSE),"")</f>
        <v/>
      </c>
      <c r="U83" s="23" t="str">
        <f>IFERROR(VLOOKUP(E83,'Road-Relay'!AE:AO,11,FALSE),"")</f>
        <v/>
      </c>
      <c r="V83" s="23" t="str">
        <f>IFERROR(VLOOKUP(E83,WGP!BE:BL,6,FALSE),"")</f>
        <v/>
      </c>
      <c r="W83" s="23" t="str">
        <f>IFERROR(VLOOKUP(E83,XC!B:M,7,FALSE),"")</f>
        <v/>
      </c>
      <c r="X83" s="23" t="str">
        <f>IFERROR(VLOOKUP(E83,'Road-Relay'!AS:BC,11,FALSE),"")</f>
        <v/>
      </c>
      <c r="Y83" s="22" t="str">
        <f>IFERROR(VLOOKUP(E83,WGP!BW:CD,6,FALSE),"")</f>
        <v/>
      </c>
      <c r="Z83" s="22" t="str">
        <f>IFERROR(VLOOKUP(E83,XC!B:M,8,FALSE),"")</f>
        <v/>
      </c>
      <c r="AA83" s="22" t="str">
        <f>IFERROR(VLOOKUP(E83,XC!B:M,9,FALSE),"")</f>
        <v/>
      </c>
      <c r="AB83" s="23" t="str">
        <f>IFERROR(VLOOKUP(E83,'Road-Relay'!BG:BQ,11,FALSE),"")</f>
        <v/>
      </c>
      <c r="AC83" s="23" t="str">
        <f>IFERROR(VLOOKUP(E83,XC!B:M,10,FALSE),"")</f>
        <v/>
      </c>
      <c r="AD83" s="23" t="str">
        <f>IFERROR(VLOOKUP(E83,XC!B:M,11,FALSE),"")</f>
        <v/>
      </c>
      <c r="AE83" s="23" t="str">
        <f>IFERROR(VLOOKUP(E83,WGP!CO:CV,6,FALSE),"")</f>
        <v/>
      </c>
      <c r="AF83" s="23" t="str">
        <f>IFERROR(VLOOKUP(E83,'Road-Relay'!BU:CE,11,FALSE),"")</f>
        <v/>
      </c>
      <c r="AG83" s="43" t="str">
        <f>IFERROR(VLOOKUP(E83,'Road-Relay'!CI:CS,11,FALSE),"")</f>
        <v/>
      </c>
      <c r="AH83" s="63"/>
      <c r="AI83" s="42" t="str">
        <f t="shared" si="93"/>
        <v/>
      </c>
      <c r="AJ83" s="42" t="str">
        <f t="shared" si="94"/>
        <v/>
      </c>
      <c r="AK83" s="42" t="str">
        <f t="shared" si="95"/>
        <v/>
      </c>
      <c r="AL83" s="42" t="str">
        <f t="shared" si="96"/>
        <v/>
      </c>
      <c r="AM83" s="42" t="str">
        <f t="shared" si="97"/>
        <v/>
      </c>
      <c r="AN83" s="42" t="str">
        <f t="shared" si="98"/>
        <v/>
      </c>
      <c r="AO83" s="21" t="str">
        <f t="shared" si="99"/>
        <v/>
      </c>
      <c r="AP83" s="21" t="str">
        <f t="shared" si="100"/>
        <v/>
      </c>
      <c r="AQ83" s="21" t="str">
        <f t="shared" si="101"/>
        <v/>
      </c>
      <c r="AR83" s="21" t="str">
        <f t="shared" si="102"/>
        <v/>
      </c>
      <c r="AS83" s="42" t="str">
        <f t="shared" si="103"/>
        <v/>
      </c>
      <c r="AT83" s="42" t="str">
        <f t="shared" si="104"/>
        <v/>
      </c>
      <c r="AU83" s="42" t="str">
        <f t="shared" si="105"/>
        <v/>
      </c>
      <c r="AV83" s="42" t="str">
        <f t="shared" si="106"/>
        <v/>
      </c>
      <c r="AW83" s="42" t="str">
        <f t="shared" si="107"/>
        <v/>
      </c>
      <c r="AX83" s="42" t="str">
        <f t="shared" si="108"/>
        <v/>
      </c>
      <c r="AY83" s="42" t="str">
        <f t="shared" si="109"/>
        <v/>
      </c>
      <c r="AZ83" s="21" t="str">
        <f t="shared" si="110"/>
        <v/>
      </c>
      <c r="BA83" s="21" t="str">
        <f t="shared" si="111"/>
        <v/>
      </c>
      <c r="BB83" s="21" t="str">
        <f t="shared" si="112"/>
        <v/>
      </c>
      <c r="BC83" s="21" t="str">
        <f t="shared" si="113"/>
        <v>N</v>
      </c>
      <c r="BD83" s="21" t="str">
        <f t="shared" si="114"/>
        <v>N</v>
      </c>
      <c r="BE83" s="21" t="str">
        <f t="shared" si="115"/>
        <v>N</v>
      </c>
      <c r="BF83" s="21" t="str">
        <f t="shared" si="116"/>
        <v>N</v>
      </c>
      <c r="BG83" s="21">
        <f t="shared" si="117"/>
        <v>0</v>
      </c>
      <c r="BH83" s="21"/>
    </row>
    <row r="84" spans="1:60" x14ac:dyDescent="0.25">
      <c r="A84" s="3"/>
      <c r="B84" s="22">
        <v>78</v>
      </c>
      <c r="C84" s="22">
        <f t="shared" si="87"/>
        <v>0</v>
      </c>
      <c r="D84" s="22">
        <v>78</v>
      </c>
      <c r="E84" s="133"/>
      <c r="F84" s="66">
        <f t="shared" si="118"/>
        <v>0</v>
      </c>
      <c r="G84" s="42">
        <f t="shared" si="119"/>
        <v>0</v>
      </c>
      <c r="H84" s="25">
        <f t="shared" si="120"/>
        <v>0</v>
      </c>
      <c r="I84" s="43">
        <f t="shared" si="121"/>
        <v>0</v>
      </c>
      <c r="J84" s="43" t="str">
        <f t="shared" si="122"/>
        <v>N</v>
      </c>
      <c r="K84" s="23" t="str">
        <f>IFERROR(VLOOKUP(E84,XC!B:M,2,FALSE),"")</f>
        <v/>
      </c>
      <c r="L84" s="23" t="str">
        <f>IFERROR(VLOOKUP(E84,XC!B:M,3,FALSE),"")</f>
        <v/>
      </c>
      <c r="M84" s="23" t="str">
        <f>IFERROR(VLOOKUP(E84,WGP!C:J,6,FALSE),"")</f>
        <v/>
      </c>
      <c r="N84" s="23" t="str">
        <f>IFERROR(VLOOKUP(E84,XC!B:M,4,FALSE),"")</f>
        <v/>
      </c>
      <c r="O84" s="23" t="str">
        <f>IFERROR(VLOOKUP(E84,WGP!U:AB,6,FALSE),"")</f>
        <v/>
      </c>
      <c r="P84" s="22" t="str">
        <f>IFERROR(VLOOKUP(E84,'Road-Relay'!C:M,11,FALSE),"")</f>
        <v/>
      </c>
      <c r="Q84" s="23" t="str">
        <f>IFERROR(VLOOKUP(E84,XC!B:M,5,FALSE),"")</f>
        <v/>
      </c>
      <c r="R84" s="24" t="str">
        <f>IFERROR(VLOOKUP(E84,'Road-Relay'!Q:AA,11,FALSE),"")</f>
        <v/>
      </c>
      <c r="S84" s="34" t="str">
        <f>IFERROR(VLOOKUP(E84,WGP!AM:AT,6,FALSE),"")</f>
        <v/>
      </c>
      <c r="T84" s="34" t="str">
        <f>IFERROR(VLOOKUP(E84,XC!B:M,6,FALSE),"")</f>
        <v/>
      </c>
      <c r="U84" s="23" t="str">
        <f>IFERROR(VLOOKUP(E84,'Road-Relay'!AE:AO,11,FALSE),"")</f>
        <v/>
      </c>
      <c r="V84" s="23" t="str">
        <f>IFERROR(VLOOKUP(E84,WGP!BE:BL,6,FALSE),"")</f>
        <v/>
      </c>
      <c r="W84" s="23" t="str">
        <f>IFERROR(VLOOKUP(E84,XC!B:M,7,FALSE),"")</f>
        <v/>
      </c>
      <c r="X84" s="23" t="str">
        <f>IFERROR(VLOOKUP(E84,'Road-Relay'!AS:BC,11,FALSE),"")</f>
        <v/>
      </c>
      <c r="Y84" s="22" t="str">
        <f>IFERROR(VLOOKUP(E84,WGP!BW:CD,6,FALSE),"")</f>
        <v/>
      </c>
      <c r="Z84" s="22" t="str">
        <f>IFERROR(VLOOKUP(E84,XC!B:M,8,FALSE),"")</f>
        <v/>
      </c>
      <c r="AA84" s="22" t="str">
        <f>IFERROR(VLOOKUP(E84,XC!B:M,9,FALSE),"")</f>
        <v/>
      </c>
      <c r="AB84" s="23" t="str">
        <f>IFERROR(VLOOKUP(E84,'Road-Relay'!BG:BQ,11,FALSE),"")</f>
        <v/>
      </c>
      <c r="AC84" s="23" t="str">
        <f>IFERROR(VLOOKUP(E84,XC!B:M,10,FALSE),"")</f>
        <v/>
      </c>
      <c r="AD84" s="23" t="str">
        <f>IFERROR(VLOOKUP(E84,XC!B:M,11,FALSE),"")</f>
        <v/>
      </c>
      <c r="AE84" s="23" t="str">
        <f>IFERROR(VLOOKUP(E84,WGP!CO:CV,6,FALSE),"")</f>
        <v/>
      </c>
      <c r="AF84" s="23" t="str">
        <f>IFERROR(VLOOKUP(E84,'Road-Relay'!BU:CE,11,FALSE),"")</f>
        <v/>
      </c>
      <c r="AG84" s="43" t="str">
        <f>IFERROR(VLOOKUP(E84,'Road-Relay'!CI:CS,11,FALSE),"")</f>
        <v/>
      </c>
      <c r="AH84" s="63"/>
      <c r="AI84" s="42" t="str">
        <f t="shared" si="93"/>
        <v/>
      </c>
      <c r="AJ84" s="42" t="str">
        <f t="shared" si="94"/>
        <v/>
      </c>
      <c r="AK84" s="42" t="str">
        <f t="shared" si="95"/>
        <v/>
      </c>
      <c r="AL84" s="42" t="str">
        <f t="shared" si="96"/>
        <v/>
      </c>
      <c r="AM84" s="42" t="str">
        <f t="shared" si="97"/>
        <v/>
      </c>
      <c r="AN84" s="42" t="str">
        <f t="shared" si="98"/>
        <v/>
      </c>
      <c r="AO84" s="21" t="str">
        <f t="shared" si="99"/>
        <v/>
      </c>
      <c r="AP84" s="21" t="str">
        <f t="shared" si="100"/>
        <v/>
      </c>
      <c r="AQ84" s="21" t="str">
        <f t="shared" si="101"/>
        <v/>
      </c>
      <c r="AR84" s="21" t="str">
        <f t="shared" si="102"/>
        <v/>
      </c>
      <c r="AS84" s="42" t="str">
        <f t="shared" si="103"/>
        <v/>
      </c>
      <c r="AT84" s="42" t="str">
        <f t="shared" si="104"/>
        <v/>
      </c>
      <c r="AU84" s="42" t="str">
        <f t="shared" si="105"/>
        <v/>
      </c>
      <c r="AV84" s="42" t="str">
        <f t="shared" si="106"/>
        <v/>
      </c>
      <c r="AW84" s="42" t="str">
        <f t="shared" si="107"/>
        <v/>
      </c>
      <c r="AX84" s="42" t="str">
        <f t="shared" si="108"/>
        <v/>
      </c>
      <c r="AY84" s="42" t="str">
        <f t="shared" si="109"/>
        <v/>
      </c>
      <c r="AZ84" s="21" t="str">
        <f t="shared" si="110"/>
        <v/>
      </c>
      <c r="BA84" s="21" t="str">
        <f t="shared" si="111"/>
        <v/>
      </c>
      <c r="BB84" s="21" t="str">
        <f t="shared" si="112"/>
        <v/>
      </c>
      <c r="BC84" s="21" t="str">
        <f t="shared" si="113"/>
        <v>N</v>
      </c>
      <c r="BD84" s="21" t="str">
        <f t="shared" si="114"/>
        <v>N</v>
      </c>
      <c r="BE84" s="21" t="str">
        <f t="shared" si="115"/>
        <v>N</v>
      </c>
      <c r="BF84" s="21" t="str">
        <f t="shared" si="116"/>
        <v>N</v>
      </c>
      <c r="BG84" s="21">
        <f t="shared" si="117"/>
        <v>0</v>
      </c>
      <c r="BH84" s="21"/>
    </row>
    <row r="85" spans="1:60" x14ac:dyDescent="0.25">
      <c r="A85" s="3"/>
      <c r="B85" s="22">
        <v>79</v>
      </c>
      <c r="C85" s="22">
        <f t="shared" si="87"/>
        <v>0</v>
      </c>
      <c r="D85" s="22">
        <v>79</v>
      </c>
      <c r="E85" s="133"/>
      <c r="F85" s="66">
        <f t="shared" si="118"/>
        <v>0</v>
      </c>
      <c r="G85" s="42">
        <f t="shared" si="119"/>
        <v>0</v>
      </c>
      <c r="H85" s="25">
        <f t="shared" si="120"/>
        <v>0</v>
      </c>
      <c r="I85" s="43">
        <f t="shared" si="121"/>
        <v>0</v>
      </c>
      <c r="J85" s="43" t="str">
        <f t="shared" si="122"/>
        <v>N</v>
      </c>
      <c r="K85" s="23" t="str">
        <f>IFERROR(VLOOKUP(E85,XC!B:M,2,FALSE),"")</f>
        <v/>
      </c>
      <c r="L85" s="23" t="str">
        <f>IFERROR(VLOOKUP(E85,XC!B:M,3,FALSE),"")</f>
        <v/>
      </c>
      <c r="M85" s="23" t="str">
        <f>IFERROR(VLOOKUP(E85,WGP!C:J,6,FALSE),"")</f>
        <v/>
      </c>
      <c r="N85" s="23" t="str">
        <f>IFERROR(VLOOKUP(E85,XC!B:M,4,FALSE),"")</f>
        <v/>
      </c>
      <c r="O85" s="23" t="str">
        <f>IFERROR(VLOOKUP(E85,WGP!U:AB,6,FALSE),"")</f>
        <v/>
      </c>
      <c r="P85" s="22" t="str">
        <f>IFERROR(VLOOKUP(E85,'Road-Relay'!C:M,11,FALSE),"")</f>
        <v/>
      </c>
      <c r="Q85" s="23" t="str">
        <f>IFERROR(VLOOKUP(E85,XC!B:M,5,FALSE),"")</f>
        <v/>
      </c>
      <c r="R85" s="24" t="str">
        <f>IFERROR(VLOOKUP(E85,'Road-Relay'!Q:AA,11,FALSE),"")</f>
        <v/>
      </c>
      <c r="S85" s="34" t="str">
        <f>IFERROR(VLOOKUP(E85,WGP!AM:AT,6,FALSE),"")</f>
        <v/>
      </c>
      <c r="T85" s="34" t="str">
        <f>IFERROR(VLOOKUP(E85,XC!B:M,6,FALSE),"")</f>
        <v/>
      </c>
      <c r="U85" s="23" t="str">
        <f>IFERROR(VLOOKUP(E85,'Road-Relay'!AE:AO,11,FALSE),"")</f>
        <v/>
      </c>
      <c r="V85" s="23" t="str">
        <f>IFERROR(VLOOKUP(E85,WGP!BE:BL,6,FALSE),"")</f>
        <v/>
      </c>
      <c r="W85" s="23" t="str">
        <f>IFERROR(VLOOKUP(E85,XC!B:M,7,FALSE),"")</f>
        <v/>
      </c>
      <c r="X85" s="23" t="str">
        <f>IFERROR(VLOOKUP(E85,'Road-Relay'!AS:BC,11,FALSE),"")</f>
        <v/>
      </c>
      <c r="Y85" s="22" t="str">
        <f>IFERROR(VLOOKUP(E85,WGP!BW:CD,6,FALSE),"")</f>
        <v/>
      </c>
      <c r="Z85" s="22" t="str">
        <f>IFERROR(VLOOKUP(E85,XC!B:M,8,FALSE),"")</f>
        <v/>
      </c>
      <c r="AA85" s="22" t="str">
        <f>IFERROR(VLOOKUP(E85,XC!B:M,9,FALSE),"")</f>
        <v/>
      </c>
      <c r="AB85" s="23" t="str">
        <f>IFERROR(VLOOKUP(E85,'Road-Relay'!BG:BQ,11,FALSE),"")</f>
        <v/>
      </c>
      <c r="AC85" s="23" t="str">
        <f>IFERROR(VLOOKUP(E85,XC!B:M,10,FALSE),"")</f>
        <v/>
      </c>
      <c r="AD85" s="23" t="str">
        <f>IFERROR(VLOOKUP(E85,XC!B:M,11,FALSE),"")</f>
        <v/>
      </c>
      <c r="AE85" s="23" t="str">
        <f>IFERROR(VLOOKUP(E85,WGP!CO:CV,6,FALSE),"")</f>
        <v/>
      </c>
      <c r="AF85" s="23" t="str">
        <f>IFERROR(VLOOKUP(E85,'Road-Relay'!BU:CE,11,FALSE),"")</f>
        <v/>
      </c>
      <c r="AG85" s="43" t="str">
        <f>IFERROR(VLOOKUP(E85,'Road-Relay'!CI:CS,11,FALSE),"")</f>
        <v/>
      </c>
      <c r="AH85" s="63"/>
      <c r="AI85" s="42" t="str">
        <f t="shared" si="93"/>
        <v/>
      </c>
      <c r="AJ85" s="42" t="str">
        <f t="shared" si="94"/>
        <v/>
      </c>
      <c r="AK85" s="42" t="str">
        <f t="shared" si="95"/>
        <v/>
      </c>
      <c r="AL85" s="42" t="str">
        <f t="shared" si="96"/>
        <v/>
      </c>
      <c r="AM85" s="42" t="str">
        <f t="shared" si="97"/>
        <v/>
      </c>
      <c r="AN85" s="42" t="str">
        <f t="shared" si="98"/>
        <v/>
      </c>
      <c r="AO85" s="21" t="str">
        <f t="shared" si="99"/>
        <v/>
      </c>
      <c r="AP85" s="21" t="str">
        <f t="shared" si="100"/>
        <v/>
      </c>
      <c r="AQ85" s="21" t="str">
        <f t="shared" si="101"/>
        <v/>
      </c>
      <c r="AR85" s="21" t="str">
        <f t="shared" si="102"/>
        <v/>
      </c>
      <c r="AS85" s="42" t="str">
        <f t="shared" si="103"/>
        <v/>
      </c>
      <c r="AT85" s="42" t="str">
        <f t="shared" si="104"/>
        <v/>
      </c>
      <c r="AU85" s="42" t="str">
        <f t="shared" si="105"/>
        <v/>
      </c>
      <c r="AV85" s="42" t="str">
        <f t="shared" si="106"/>
        <v/>
      </c>
      <c r="AW85" s="42" t="str">
        <f t="shared" si="107"/>
        <v/>
      </c>
      <c r="AX85" s="42" t="str">
        <f t="shared" si="108"/>
        <v/>
      </c>
      <c r="AY85" s="42" t="str">
        <f t="shared" si="109"/>
        <v/>
      </c>
      <c r="AZ85" s="21" t="str">
        <f t="shared" si="110"/>
        <v/>
      </c>
      <c r="BA85" s="21" t="str">
        <f t="shared" si="111"/>
        <v/>
      </c>
      <c r="BB85" s="21" t="str">
        <f t="shared" si="112"/>
        <v/>
      </c>
      <c r="BC85" s="21" t="str">
        <f t="shared" si="113"/>
        <v>N</v>
      </c>
      <c r="BD85" s="21" t="str">
        <f t="shared" si="114"/>
        <v>N</v>
      </c>
      <c r="BE85" s="21" t="str">
        <f t="shared" si="115"/>
        <v>N</v>
      </c>
      <c r="BF85" s="21" t="str">
        <f t="shared" si="116"/>
        <v>N</v>
      </c>
      <c r="BG85" s="21">
        <f t="shared" si="117"/>
        <v>0</v>
      </c>
      <c r="BH85" s="21"/>
    </row>
    <row r="86" spans="1:60" x14ac:dyDescent="0.25">
      <c r="A86" s="3"/>
      <c r="B86" s="22">
        <v>80</v>
      </c>
      <c r="C86" s="22">
        <f t="shared" si="87"/>
        <v>0</v>
      </c>
      <c r="D86" s="22">
        <v>80</v>
      </c>
      <c r="E86" s="133"/>
      <c r="F86" s="66">
        <f t="shared" si="118"/>
        <v>0</v>
      </c>
      <c r="G86" s="42">
        <f t="shared" si="119"/>
        <v>0</v>
      </c>
      <c r="H86" s="25">
        <f t="shared" si="120"/>
        <v>0</v>
      </c>
      <c r="I86" s="43">
        <f t="shared" si="121"/>
        <v>0</v>
      </c>
      <c r="J86" s="43" t="str">
        <f t="shared" si="122"/>
        <v>N</v>
      </c>
      <c r="K86" s="23" t="str">
        <f>IFERROR(VLOOKUP(E86,XC!B:M,2,FALSE),"")</f>
        <v/>
      </c>
      <c r="L86" s="23" t="str">
        <f>IFERROR(VLOOKUP(E86,XC!B:M,3,FALSE),"")</f>
        <v/>
      </c>
      <c r="M86" s="23" t="str">
        <f>IFERROR(VLOOKUP(E86,WGP!C:J,6,FALSE),"")</f>
        <v/>
      </c>
      <c r="N86" s="23" t="str">
        <f>IFERROR(VLOOKUP(E86,XC!B:M,4,FALSE),"")</f>
        <v/>
      </c>
      <c r="O86" s="23" t="str">
        <f>IFERROR(VLOOKUP(E86,WGP!U:AB,6,FALSE),"")</f>
        <v/>
      </c>
      <c r="P86" s="22" t="str">
        <f>IFERROR(VLOOKUP(E86,'Road-Relay'!C:M,11,FALSE),"")</f>
        <v/>
      </c>
      <c r="Q86" s="23" t="str">
        <f>IFERROR(VLOOKUP(E86,XC!B:M,5,FALSE),"")</f>
        <v/>
      </c>
      <c r="R86" s="24" t="str">
        <f>IFERROR(VLOOKUP(E86,'Road-Relay'!Q:AA,11,FALSE),"")</f>
        <v/>
      </c>
      <c r="S86" s="34" t="str">
        <f>IFERROR(VLOOKUP(E86,WGP!AM:AT,6,FALSE),"")</f>
        <v/>
      </c>
      <c r="T86" s="34" t="str">
        <f>IFERROR(VLOOKUP(E86,XC!B:M,6,FALSE),"")</f>
        <v/>
      </c>
      <c r="U86" s="23" t="str">
        <f>IFERROR(VLOOKUP(E86,'Road-Relay'!AE:AO,11,FALSE),"")</f>
        <v/>
      </c>
      <c r="V86" s="23" t="str">
        <f>IFERROR(VLOOKUP(E86,WGP!BE:BL,6,FALSE),"")</f>
        <v/>
      </c>
      <c r="W86" s="23" t="str">
        <f>IFERROR(VLOOKUP(E86,XC!B:M,7,FALSE),"")</f>
        <v/>
      </c>
      <c r="X86" s="23" t="str">
        <f>IFERROR(VLOOKUP(E86,'Road-Relay'!AS:BC,11,FALSE),"")</f>
        <v/>
      </c>
      <c r="Y86" s="22" t="str">
        <f>IFERROR(VLOOKUP(E86,WGP!BW:CD,6,FALSE),"")</f>
        <v/>
      </c>
      <c r="Z86" s="22" t="str">
        <f>IFERROR(VLOOKUP(E86,XC!B:M,8,FALSE),"")</f>
        <v/>
      </c>
      <c r="AA86" s="22" t="str">
        <f>IFERROR(VLOOKUP(E86,XC!B:M,9,FALSE),"")</f>
        <v/>
      </c>
      <c r="AB86" s="23" t="str">
        <f>IFERROR(VLOOKUP(E86,'Road-Relay'!BG:BQ,11,FALSE),"")</f>
        <v/>
      </c>
      <c r="AC86" s="23" t="str">
        <f>IFERROR(VLOOKUP(E86,XC!B:M,10,FALSE),"")</f>
        <v/>
      </c>
      <c r="AD86" s="23" t="str">
        <f>IFERROR(VLOOKUP(E86,XC!B:M,11,FALSE),"")</f>
        <v/>
      </c>
      <c r="AE86" s="23" t="str">
        <f>IFERROR(VLOOKUP(E86,WGP!CO:CV,6,FALSE),"")</f>
        <v/>
      </c>
      <c r="AF86" s="23" t="str">
        <f>IFERROR(VLOOKUP(E86,'Road-Relay'!BU:CE,11,FALSE),"")</f>
        <v/>
      </c>
      <c r="AG86" s="43" t="str">
        <f>IFERROR(VLOOKUP(E86,'Road-Relay'!CI:CS,11,FALSE),"")</f>
        <v/>
      </c>
      <c r="AH86" s="63"/>
      <c r="AI86" s="42" t="str">
        <f t="shared" si="93"/>
        <v/>
      </c>
      <c r="AJ86" s="42" t="str">
        <f t="shared" si="94"/>
        <v/>
      </c>
      <c r="AK86" s="42" t="str">
        <f t="shared" si="95"/>
        <v/>
      </c>
      <c r="AL86" s="42" t="str">
        <f t="shared" si="96"/>
        <v/>
      </c>
      <c r="AM86" s="42" t="str">
        <f t="shared" si="97"/>
        <v/>
      </c>
      <c r="AN86" s="42" t="str">
        <f t="shared" si="98"/>
        <v/>
      </c>
      <c r="AO86" s="21" t="str">
        <f t="shared" si="99"/>
        <v/>
      </c>
      <c r="AP86" s="21" t="str">
        <f t="shared" si="100"/>
        <v/>
      </c>
      <c r="AQ86" s="21" t="str">
        <f t="shared" si="101"/>
        <v/>
      </c>
      <c r="AR86" s="21" t="str">
        <f t="shared" si="102"/>
        <v/>
      </c>
      <c r="AS86" s="42" t="str">
        <f t="shared" si="103"/>
        <v/>
      </c>
      <c r="AT86" s="42" t="str">
        <f t="shared" si="104"/>
        <v/>
      </c>
      <c r="AU86" s="42" t="str">
        <f t="shared" si="105"/>
        <v/>
      </c>
      <c r="AV86" s="42" t="str">
        <f t="shared" si="106"/>
        <v/>
      </c>
      <c r="AW86" s="42" t="str">
        <f t="shared" si="107"/>
        <v/>
      </c>
      <c r="AX86" s="42" t="str">
        <f t="shared" si="108"/>
        <v/>
      </c>
      <c r="AY86" s="42" t="str">
        <f t="shared" si="109"/>
        <v/>
      </c>
      <c r="AZ86" s="21" t="str">
        <f t="shared" si="110"/>
        <v/>
      </c>
      <c r="BA86" s="21" t="str">
        <f t="shared" si="111"/>
        <v/>
      </c>
      <c r="BB86" s="21" t="str">
        <f t="shared" si="112"/>
        <v/>
      </c>
      <c r="BC86" s="21" t="str">
        <f t="shared" si="113"/>
        <v>N</v>
      </c>
      <c r="BD86" s="21" t="str">
        <f t="shared" si="114"/>
        <v>N</v>
      </c>
      <c r="BE86" s="21" t="str">
        <f t="shared" si="115"/>
        <v>N</v>
      </c>
      <c r="BF86" s="21" t="str">
        <f t="shared" si="116"/>
        <v>N</v>
      </c>
      <c r="BG86" s="21">
        <f t="shared" si="117"/>
        <v>0</v>
      </c>
      <c r="BH86" s="21"/>
    </row>
    <row r="87" spans="1:60" x14ac:dyDescent="0.25">
      <c r="A87" s="3"/>
      <c r="B87" s="22">
        <v>81</v>
      </c>
      <c r="C87" s="22">
        <f t="shared" si="87"/>
        <v>0</v>
      </c>
      <c r="D87" s="22">
        <v>81</v>
      </c>
      <c r="E87" s="133"/>
      <c r="F87" s="66">
        <f t="shared" si="118"/>
        <v>0</v>
      </c>
      <c r="G87" s="42">
        <f t="shared" si="119"/>
        <v>0</v>
      </c>
      <c r="H87" s="25">
        <f t="shared" si="120"/>
        <v>0</v>
      </c>
      <c r="I87" s="43">
        <f t="shared" si="121"/>
        <v>0</v>
      </c>
      <c r="J87" s="43" t="str">
        <f t="shared" si="122"/>
        <v>N</v>
      </c>
      <c r="K87" s="23" t="str">
        <f>IFERROR(VLOOKUP(E87,XC!B:M,2,FALSE),"")</f>
        <v/>
      </c>
      <c r="L87" s="23" t="str">
        <f>IFERROR(VLOOKUP(E87,XC!B:M,3,FALSE),"")</f>
        <v/>
      </c>
      <c r="M87" s="23" t="str">
        <f>IFERROR(VLOOKUP(E87,WGP!C:J,6,FALSE),"")</f>
        <v/>
      </c>
      <c r="N87" s="23" t="str">
        <f>IFERROR(VLOOKUP(E87,XC!B:M,4,FALSE),"")</f>
        <v/>
      </c>
      <c r="O87" s="23" t="str">
        <f>IFERROR(VLOOKUP(E87,WGP!U:AB,6,FALSE),"")</f>
        <v/>
      </c>
      <c r="P87" s="22" t="str">
        <f>IFERROR(VLOOKUP(E87,'Road-Relay'!C:M,11,FALSE),"")</f>
        <v/>
      </c>
      <c r="Q87" s="23" t="str">
        <f>IFERROR(VLOOKUP(E87,XC!B:M,5,FALSE),"")</f>
        <v/>
      </c>
      <c r="R87" s="24" t="str">
        <f>IFERROR(VLOOKUP(E87,'Road-Relay'!Q:AA,11,FALSE),"")</f>
        <v/>
      </c>
      <c r="S87" s="34" t="str">
        <f>IFERROR(VLOOKUP(E87,WGP!AM:AT,6,FALSE),"")</f>
        <v/>
      </c>
      <c r="T87" s="34" t="str">
        <f>IFERROR(VLOOKUP(E87,XC!B:M,6,FALSE),"")</f>
        <v/>
      </c>
      <c r="U87" s="23" t="str">
        <f>IFERROR(VLOOKUP(E87,'Road-Relay'!AE:AO,11,FALSE),"")</f>
        <v/>
      </c>
      <c r="V87" s="23" t="str">
        <f>IFERROR(VLOOKUP(E87,WGP!BE:BL,6,FALSE),"")</f>
        <v/>
      </c>
      <c r="W87" s="23" t="str">
        <f>IFERROR(VLOOKUP(E87,XC!B:M,7,FALSE),"")</f>
        <v/>
      </c>
      <c r="X87" s="23" t="str">
        <f>IFERROR(VLOOKUP(E87,'Road-Relay'!AS:BC,11,FALSE),"")</f>
        <v/>
      </c>
      <c r="Y87" s="22" t="str">
        <f>IFERROR(VLOOKUP(E87,WGP!BW:CD,6,FALSE),"")</f>
        <v/>
      </c>
      <c r="Z87" s="22" t="str">
        <f>IFERROR(VLOOKUP(E87,XC!B:M,8,FALSE),"")</f>
        <v/>
      </c>
      <c r="AA87" s="22" t="str">
        <f>IFERROR(VLOOKUP(E87,XC!B:M,9,FALSE),"")</f>
        <v/>
      </c>
      <c r="AB87" s="23" t="str">
        <f>IFERROR(VLOOKUP(E87,'Road-Relay'!BG:BQ,11,FALSE),"")</f>
        <v/>
      </c>
      <c r="AC87" s="23" t="str">
        <f>IFERROR(VLOOKUP(E87,XC!B:M,10,FALSE),"")</f>
        <v/>
      </c>
      <c r="AD87" s="23" t="str">
        <f>IFERROR(VLOOKUP(E87,XC!B:M,11,FALSE),"")</f>
        <v/>
      </c>
      <c r="AE87" s="23" t="str">
        <f>IFERROR(VLOOKUP(E87,WGP!CO:CV,6,FALSE),"")</f>
        <v/>
      </c>
      <c r="AF87" s="23" t="str">
        <f>IFERROR(VLOOKUP(E87,'Road-Relay'!BU:CE,11,FALSE),"")</f>
        <v/>
      </c>
      <c r="AG87" s="43" t="str">
        <f>IFERROR(VLOOKUP(E87,'Road-Relay'!CI:CS,11,FALSE),"")</f>
        <v/>
      </c>
      <c r="AH87" s="63"/>
      <c r="AI87" s="42" t="str">
        <f t="shared" si="93"/>
        <v/>
      </c>
      <c r="AJ87" s="42" t="str">
        <f t="shared" si="94"/>
        <v/>
      </c>
      <c r="AK87" s="42" t="str">
        <f t="shared" si="95"/>
        <v/>
      </c>
      <c r="AL87" s="42" t="str">
        <f t="shared" si="96"/>
        <v/>
      </c>
      <c r="AM87" s="42" t="str">
        <f t="shared" si="97"/>
        <v/>
      </c>
      <c r="AN87" s="42" t="str">
        <f t="shared" si="98"/>
        <v/>
      </c>
      <c r="AO87" s="21" t="str">
        <f t="shared" si="99"/>
        <v/>
      </c>
      <c r="AP87" s="21" t="str">
        <f t="shared" si="100"/>
        <v/>
      </c>
      <c r="AQ87" s="21" t="str">
        <f t="shared" si="101"/>
        <v/>
      </c>
      <c r="AR87" s="21" t="str">
        <f t="shared" si="102"/>
        <v/>
      </c>
      <c r="AS87" s="42" t="str">
        <f t="shared" si="103"/>
        <v/>
      </c>
      <c r="AT87" s="42" t="str">
        <f t="shared" si="104"/>
        <v/>
      </c>
      <c r="AU87" s="42" t="str">
        <f t="shared" si="105"/>
        <v/>
      </c>
      <c r="AV87" s="42" t="str">
        <f t="shared" si="106"/>
        <v/>
      </c>
      <c r="AW87" s="42" t="str">
        <f t="shared" si="107"/>
        <v/>
      </c>
      <c r="AX87" s="42" t="str">
        <f t="shared" si="108"/>
        <v/>
      </c>
      <c r="AY87" s="42" t="str">
        <f t="shared" si="109"/>
        <v/>
      </c>
      <c r="AZ87" s="21" t="str">
        <f t="shared" si="110"/>
        <v/>
      </c>
      <c r="BA87" s="21" t="str">
        <f t="shared" si="111"/>
        <v/>
      </c>
      <c r="BB87" s="21" t="str">
        <f t="shared" si="112"/>
        <v/>
      </c>
      <c r="BC87" s="21" t="str">
        <f t="shared" si="113"/>
        <v>N</v>
      </c>
      <c r="BD87" s="21" t="str">
        <f t="shared" si="114"/>
        <v>N</v>
      </c>
      <c r="BE87" s="21" t="str">
        <f t="shared" si="115"/>
        <v>N</v>
      </c>
      <c r="BF87" s="21" t="str">
        <f t="shared" si="116"/>
        <v>N</v>
      </c>
      <c r="BG87" s="21">
        <f t="shared" si="117"/>
        <v>0</v>
      </c>
      <c r="BH87" s="21"/>
    </row>
    <row r="88" spans="1:60" x14ac:dyDescent="0.25">
      <c r="A88" s="3"/>
      <c r="B88" s="22">
        <v>82</v>
      </c>
      <c r="C88" s="22">
        <f t="shared" si="87"/>
        <v>0</v>
      </c>
      <c r="D88" s="22">
        <v>82</v>
      </c>
      <c r="E88" s="133"/>
      <c r="F88" s="66">
        <f t="shared" si="118"/>
        <v>0</v>
      </c>
      <c r="G88" s="42">
        <f t="shared" si="119"/>
        <v>0</v>
      </c>
      <c r="H88" s="25">
        <f t="shared" si="120"/>
        <v>0</v>
      </c>
      <c r="I88" s="43">
        <f t="shared" si="121"/>
        <v>0</v>
      </c>
      <c r="J88" s="43" t="str">
        <f t="shared" si="122"/>
        <v>N</v>
      </c>
      <c r="K88" s="23" t="str">
        <f>IFERROR(VLOOKUP(E88,XC!B:M,2,FALSE),"")</f>
        <v/>
      </c>
      <c r="L88" s="23" t="str">
        <f>IFERROR(VLOOKUP(E88,XC!B:M,3,FALSE),"")</f>
        <v/>
      </c>
      <c r="M88" s="23" t="str">
        <f>IFERROR(VLOOKUP(E88,WGP!C:J,6,FALSE),"")</f>
        <v/>
      </c>
      <c r="N88" s="23" t="str">
        <f>IFERROR(VLOOKUP(E88,XC!B:M,4,FALSE),"")</f>
        <v/>
      </c>
      <c r="O88" s="23" t="str">
        <f>IFERROR(VLOOKUP(E88,WGP!U:AB,6,FALSE),"")</f>
        <v/>
      </c>
      <c r="P88" s="22" t="str">
        <f>IFERROR(VLOOKUP(E88,'Road-Relay'!C:M,11,FALSE),"")</f>
        <v/>
      </c>
      <c r="Q88" s="23" t="str">
        <f>IFERROR(VLOOKUP(E88,XC!B:M,5,FALSE),"")</f>
        <v/>
      </c>
      <c r="R88" s="24" t="str">
        <f>IFERROR(VLOOKUP(E88,'Road-Relay'!Q:AA,11,FALSE),"")</f>
        <v/>
      </c>
      <c r="S88" s="34" t="str">
        <f>IFERROR(VLOOKUP(E88,WGP!AM:AT,6,FALSE),"")</f>
        <v/>
      </c>
      <c r="T88" s="34" t="str">
        <f>IFERROR(VLOOKUP(E88,XC!B:M,6,FALSE),"")</f>
        <v/>
      </c>
      <c r="U88" s="23" t="str">
        <f>IFERROR(VLOOKUP(E88,'Road-Relay'!AE:AO,11,FALSE),"")</f>
        <v/>
      </c>
      <c r="V88" s="23" t="str">
        <f>IFERROR(VLOOKUP(E88,WGP!BE:BL,6,FALSE),"")</f>
        <v/>
      </c>
      <c r="W88" s="23" t="str">
        <f>IFERROR(VLOOKUP(E88,XC!B:M,7,FALSE),"")</f>
        <v/>
      </c>
      <c r="X88" s="23" t="str">
        <f>IFERROR(VLOOKUP(E88,'Road-Relay'!AS:BC,11,FALSE),"")</f>
        <v/>
      </c>
      <c r="Y88" s="22" t="str">
        <f>IFERROR(VLOOKUP(E88,WGP!BW:CD,6,FALSE),"")</f>
        <v/>
      </c>
      <c r="Z88" s="22" t="str">
        <f>IFERROR(VLOOKUP(E88,XC!B:M,8,FALSE),"")</f>
        <v/>
      </c>
      <c r="AA88" s="22" t="str">
        <f>IFERROR(VLOOKUP(E88,XC!B:M,9,FALSE),"")</f>
        <v/>
      </c>
      <c r="AB88" s="23" t="str">
        <f>IFERROR(VLOOKUP(E88,'Road-Relay'!BG:BQ,11,FALSE),"")</f>
        <v/>
      </c>
      <c r="AC88" s="23" t="str">
        <f>IFERROR(VLOOKUP(E88,XC!B:M,10,FALSE),"")</f>
        <v/>
      </c>
      <c r="AD88" s="23" t="str">
        <f>IFERROR(VLOOKUP(E88,XC!B:M,11,FALSE),"")</f>
        <v/>
      </c>
      <c r="AE88" s="23" t="str">
        <f>IFERROR(VLOOKUP(E88,WGP!CO:CV,6,FALSE),"")</f>
        <v/>
      </c>
      <c r="AF88" s="23" t="str">
        <f>IFERROR(VLOOKUP(E88,'Road-Relay'!BU:CE,11,FALSE),"")</f>
        <v/>
      </c>
      <c r="AG88" s="43" t="str">
        <f>IFERROR(VLOOKUP(E88,'Road-Relay'!CI:CS,11,FALSE),"")</f>
        <v/>
      </c>
      <c r="AH88" s="63"/>
      <c r="AI88" s="42" t="str">
        <f t="shared" si="93"/>
        <v/>
      </c>
      <c r="AJ88" s="42" t="str">
        <f t="shared" si="94"/>
        <v/>
      </c>
      <c r="AK88" s="42" t="str">
        <f t="shared" si="95"/>
        <v/>
      </c>
      <c r="AL88" s="42" t="str">
        <f t="shared" si="96"/>
        <v/>
      </c>
      <c r="AM88" s="42" t="str">
        <f t="shared" si="97"/>
        <v/>
      </c>
      <c r="AN88" s="42" t="str">
        <f t="shared" si="98"/>
        <v/>
      </c>
      <c r="AO88" s="21" t="str">
        <f t="shared" si="99"/>
        <v/>
      </c>
      <c r="AP88" s="21" t="str">
        <f t="shared" si="100"/>
        <v/>
      </c>
      <c r="AQ88" s="21" t="str">
        <f t="shared" si="101"/>
        <v/>
      </c>
      <c r="AR88" s="21" t="str">
        <f t="shared" si="102"/>
        <v/>
      </c>
      <c r="AS88" s="42" t="str">
        <f t="shared" si="103"/>
        <v/>
      </c>
      <c r="AT88" s="42" t="str">
        <f t="shared" si="104"/>
        <v/>
      </c>
      <c r="AU88" s="42" t="str">
        <f t="shared" si="105"/>
        <v/>
      </c>
      <c r="AV88" s="42" t="str">
        <f t="shared" si="106"/>
        <v/>
      </c>
      <c r="AW88" s="42" t="str">
        <f t="shared" si="107"/>
        <v/>
      </c>
      <c r="AX88" s="42" t="str">
        <f t="shared" si="108"/>
        <v/>
      </c>
      <c r="AY88" s="42" t="str">
        <f t="shared" si="109"/>
        <v/>
      </c>
      <c r="AZ88" s="21" t="str">
        <f t="shared" si="110"/>
        <v/>
      </c>
      <c r="BA88" s="21" t="str">
        <f t="shared" si="111"/>
        <v/>
      </c>
      <c r="BB88" s="21" t="str">
        <f t="shared" si="112"/>
        <v/>
      </c>
      <c r="BC88" s="21" t="str">
        <f t="shared" si="113"/>
        <v>N</v>
      </c>
      <c r="BD88" s="21" t="str">
        <f t="shared" si="114"/>
        <v>N</v>
      </c>
      <c r="BE88" s="21" t="str">
        <f t="shared" si="115"/>
        <v>N</v>
      </c>
      <c r="BF88" s="21" t="str">
        <f t="shared" si="116"/>
        <v>N</v>
      </c>
      <c r="BG88" s="21">
        <f t="shared" si="117"/>
        <v>0</v>
      </c>
      <c r="BH88" s="21"/>
    </row>
    <row r="89" spans="1:60" x14ac:dyDescent="0.25">
      <c r="B89" s="22">
        <v>83</v>
      </c>
      <c r="C89" s="22">
        <f t="shared" si="87"/>
        <v>0</v>
      </c>
      <c r="D89" s="22">
        <v>83</v>
      </c>
      <c r="E89" s="133"/>
      <c r="F89" s="66">
        <f t="shared" si="118"/>
        <v>0</v>
      </c>
      <c r="G89" s="42">
        <f t="shared" si="119"/>
        <v>0</v>
      </c>
      <c r="H89" s="25">
        <f t="shared" si="120"/>
        <v>0</v>
      </c>
      <c r="I89" s="43">
        <f t="shared" si="121"/>
        <v>0</v>
      </c>
      <c r="J89" s="43" t="str">
        <f t="shared" si="122"/>
        <v>N</v>
      </c>
      <c r="K89" s="23" t="str">
        <f>IFERROR(VLOOKUP(E89,XC!B:M,2,FALSE),"")</f>
        <v/>
      </c>
      <c r="L89" s="23" t="str">
        <f>IFERROR(VLOOKUP(E89,XC!B:M,3,FALSE),"")</f>
        <v/>
      </c>
      <c r="M89" s="23" t="str">
        <f>IFERROR(VLOOKUP(E89,WGP!C:J,6,FALSE),"")</f>
        <v/>
      </c>
      <c r="N89" s="23" t="str">
        <f>IFERROR(VLOOKUP(E89,XC!B:M,4,FALSE),"")</f>
        <v/>
      </c>
      <c r="O89" s="23" t="str">
        <f>IFERROR(VLOOKUP(E89,WGP!U:AB,6,FALSE),"")</f>
        <v/>
      </c>
      <c r="P89" s="22" t="str">
        <f>IFERROR(VLOOKUP(E89,'Road-Relay'!C:M,11,FALSE),"")</f>
        <v/>
      </c>
      <c r="Q89" s="23" t="str">
        <f>IFERROR(VLOOKUP(E89,XC!B:M,5,FALSE),"")</f>
        <v/>
      </c>
      <c r="R89" s="24" t="str">
        <f>IFERROR(VLOOKUP(E89,'Road-Relay'!Q:AA,11,FALSE),"")</f>
        <v/>
      </c>
      <c r="S89" s="34" t="str">
        <f>IFERROR(VLOOKUP(E89,WGP!AM:AT,6,FALSE),"")</f>
        <v/>
      </c>
      <c r="T89" s="34" t="str">
        <f>IFERROR(VLOOKUP(E89,XC!B:M,6,FALSE),"")</f>
        <v/>
      </c>
      <c r="U89" s="23" t="str">
        <f>IFERROR(VLOOKUP(E89,'Road-Relay'!AE:AO,11,FALSE),"")</f>
        <v/>
      </c>
      <c r="V89" s="23" t="str">
        <f>IFERROR(VLOOKUP(E89,WGP!BE:BL,6,FALSE),"")</f>
        <v/>
      </c>
      <c r="W89" s="23" t="str">
        <f>IFERROR(VLOOKUP(E89,XC!B:M,7,FALSE),"")</f>
        <v/>
      </c>
      <c r="X89" s="23" t="str">
        <f>IFERROR(VLOOKUP(E89,'Road-Relay'!AS:BC,11,FALSE),"")</f>
        <v/>
      </c>
      <c r="Y89" s="22" t="str">
        <f>IFERROR(VLOOKUP(E89,WGP!BW:CD,6,FALSE),"")</f>
        <v/>
      </c>
      <c r="Z89" s="22" t="str">
        <f>IFERROR(VLOOKUP(E89,XC!B:M,8,FALSE),"")</f>
        <v/>
      </c>
      <c r="AA89" s="22" t="str">
        <f>IFERROR(VLOOKUP(E89,XC!B:M,9,FALSE),"")</f>
        <v/>
      </c>
      <c r="AB89" s="23" t="str">
        <f>IFERROR(VLOOKUP(E89,'Road-Relay'!BG:BQ,11,FALSE),"")</f>
        <v/>
      </c>
      <c r="AC89" s="23" t="str">
        <f>IFERROR(VLOOKUP(E89,XC!B:M,10,FALSE),"")</f>
        <v/>
      </c>
      <c r="AD89" s="23" t="str">
        <f>IFERROR(VLOOKUP(E89,XC!B:M,11,FALSE),"")</f>
        <v/>
      </c>
      <c r="AE89" s="23" t="str">
        <f>IFERROR(VLOOKUP(E89,WGP!CO:CV,6,FALSE),"")</f>
        <v/>
      </c>
      <c r="AF89" s="23" t="str">
        <f>IFERROR(VLOOKUP(E89,'Road-Relay'!BU:CE,11,FALSE),"")</f>
        <v/>
      </c>
      <c r="AG89" s="43" t="str">
        <f>IFERROR(VLOOKUP(E89,'Road-Relay'!CI:CS,11,FALSE),"")</f>
        <v/>
      </c>
      <c r="AH89" s="63"/>
      <c r="AI89" s="42" t="str">
        <f t="shared" si="93"/>
        <v/>
      </c>
      <c r="AJ89" s="42" t="str">
        <f t="shared" si="94"/>
        <v/>
      </c>
      <c r="AK89" s="42" t="str">
        <f t="shared" si="95"/>
        <v/>
      </c>
      <c r="AL89" s="42" t="str">
        <f t="shared" si="96"/>
        <v/>
      </c>
      <c r="AM89" s="42" t="str">
        <f t="shared" si="97"/>
        <v/>
      </c>
      <c r="AN89" s="42" t="str">
        <f t="shared" si="98"/>
        <v/>
      </c>
      <c r="AO89" s="21" t="str">
        <f t="shared" si="99"/>
        <v/>
      </c>
      <c r="AP89" s="21" t="str">
        <f t="shared" si="100"/>
        <v/>
      </c>
      <c r="AQ89" s="21" t="str">
        <f t="shared" si="101"/>
        <v/>
      </c>
      <c r="AR89" s="21" t="str">
        <f t="shared" si="102"/>
        <v/>
      </c>
      <c r="AS89" s="42" t="str">
        <f t="shared" si="103"/>
        <v/>
      </c>
      <c r="AT89" s="42" t="str">
        <f t="shared" si="104"/>
        <v/>
      </c>
      <c r="AU89" s="42" t="str">
        <f t="shared" si="105"/>
        <v/>
      </c>
      <c r="AV89" s="42" t="str">
        <f t="shared" si="106"/>
        <v/>
      </c>
      <c r="AW89" s="42" t="str">
        <f t="shared" si="107"/>
        <v/>
      </c>
      <c r="AX89" s="42" t="str">
        <f t="shared" si="108"/>
        <v/>
      </c>
      <c r="AY89" s="42" t="str">
        <f t="shared" si="109"/>
        <v/>
      </c>
      <c r="AZ89" s="21" t="str">
        <f t="shared" si="110"/>
        <v/>
      </c>
      <c r="BA89" s="21" t="str">
        <f t="shared" si="111"/>
        <v/>
      </c>
      <c r="BB89" s="21" t="str">
        <f t="shared" si="112"/>
        <v/>
      </c>
      <c r="BC89" s="21" t="str">
        <f t="shared" si="113"/>
        <v>N</v>
      </c>
      <c r="BD89" s="21" t="str">
        <f t="shared" si="114"/>
        <v>N</v>
      </c>
      <c r="BE89" s="21" t="str">
        <f t="shared" si="115"/>
        <v>N</v>
      </c>
      <c r="BF89" s="21" t="str">
        <f t="shared" si="116"/>
        <v>N</v>
      </c>
      <c r="BG89" s="21">
        <f t="shared" si="117"/>
        <v>0</v>
      </c>
      <c r="BH89" s="21"/>
    </row>
    <row r="90" spans="1:60" x14ac:dyDescent="0.25">
      <c r="B90" s="22">
        <v>84</v>
      </c>
      <c r="C90" s="22">
        <f t="shared" si="87"/>
        <v>0</v>
      </c>
      <c r="D90" s="22">
        <v>84</v>
      </c>
      <c r="E90" s="133"/>
      <c r="F90" s="66">
        <f t="shared" si="118"/>
        <v>0</v>
      </c>
      <c r="G90" s="42">
        <f t="shared" si="119"/>
        <v>0</v>
      </c>
      <c r="H90" s="25">
        <f t="shared" si="120"/>
        <v>0</v>
      </c>
      <c r="I90" s="43">
        <f t="shared" si="121"/>
        <v>0</v>
      </c>
      <c r="J90" s="43" t="str">
        <f t="shared" si="122"/>
        <v>N</v>
      </c>
      <c r="K90" s="23" t="str">
        <f>IFERROR(VLOOKUP(E90,XC!B:M,2,FALSE),"")</f>
        <v/>
      </c>
      <c r="L90" s="23" t="str">
        <f>IFERROR(VLOOKUP(E90,XC!B:M,3,FALSE),"")</f>
        <v/>
      </c>
      <c r="M90" s="23" t="str">
        <f>IFERROR(VLOOKUP(E90,WGP!C:J,6,FALSE),"")</f>
        <v/>
      </c>
      <c r="N90" s="23" t="str">
        <f>IFERROR(VLOOKUP(E90,XC!B:M,4,FALSE),"")</f>
        <v/>
      </c>
      <c r="O90" s="23" t="str">
        <f>IFERROR(VLOOKUP(E90,WGP!U:AB,6,FALSE),"")</f>
        <v/>
      </c>
      <c r="P90" s="22" t="str">
        <f>IFERROR(VLOOKUP(E90,'Road-Relay'!C:M,11,FALSE),"")</f>
        <v/>
      </c>
      <c r="Q90" s="23" t="str">
        <f>IFERROR(VLOOKUP(E90,XC!B:M,5,FALSE),"")</f>
        <v/>
      </c>
      <c r="R90" s="24" t="str">
        <f>IFERROR(VLOOKUP(E90,'Road-Relay'!Q:AA,11,FALSE),"")</f>
        <v/>
      </c>
      <c r="S90" s="34" t="str">
        <f>IFERROR(VLOOKUP(E90,WGP!AM:AT,6,FALSE),"")</f>
        <v/>
      </c>
      <c r="T90" s="34" t="str">
        <f>IFERROR(VLOOKUP(E90,XC!B:M,6,FALSE),"")</f>
        <v/>
      </c>
      <c r="U90" s="23" t="str">
        <f>IFERROR(VLOOKUP(E90,'Road-Relay'!AE:AO,11,FALSE),"")</f>
        <v/>
      </c>
      <c r="V90" s="23" t="str">
        <f>IFERROR(VLOOKUP(E90,WGP!BE:BL,6,FALSE),"")</f>
        <v/>
      </c>
      <c r="W90" s="23" t="str">
        <f>IFERROR(VLOOKUP(E90,XC!B:M,7,FALSE),"")</f>
        <v/>
      </c>
      <c r="X90" s="23" t="str">
        <f>IFERROR(VLOOKUP(E90,'Road-Relay'!AS:BC,11,FALSE),"")</f>
        <v/>
      </c>
      <c r="Y90" s="22" t="str">
        <f>IFERROR(VLOOKUP(E90,WGP!BW:CD,6,FALSE),"")</f>
        <v/>
      </c>
      <c r="Z90" s="22" t="str">
        <f>IFERROR(VLOOKUP(E90,XC!B:M,8,FALSE),"")</f>
        <v/>
      </c>
      <c r="AA90" s="22" t="str">
        <f>IFERROR(VLOOKUP(E90,XC!B:M,9,FALSE),"")</f>
        <v/>
      </c>
      <c r="AB90" s="23" t="str">
        <f>IFERROR(VLOOKUP(E90,'Road-Relay'!BG:BQ,11,FALSE),"")</f>
        <v/>
      </c>
      <c r="AC90" s="23" t="str">
        <f>IFERROR(VLOOKUP(E90,XC!B:M,10,FALSE),"")</f>
        <v/>
      </c>
      <c r="AD90" s="23" t="str">
        <f>IFERROR(VLOOKUP(E90,XC!B:M,11,FALSE),"")</f>
        <v/>
      </c>
      <c r="AE90" s="23" t="str">
        <f>IFERROR(VLOOKUP(E90,WGP!CO:CV,6,FALSE),"")</f>
        <v/>
      </c>
      <c r="AF90" s="23" t="str">
        <f>IFERROR(VLOOKUP(E90,'Road-Relay'!BU:CE,11,FALSE),"")</f>
        <v/>
      </c>
      <c r="AG90" s="43" t="str">
        <f>IFERROR(VLOOKUP(E90,'Road-Relay'!CI:CS,11,FALSE),"")</f>
        <v/>
      </c>
      <c r="AH90" s="63"/>
      <c r="AI90" s="42" t="str">
        <f t="shared" si="93"/>
        <v/>
      </c>
      <c r="AJ90" s="42" t="str">
        <f t="shared" si="94"/>
        <v/>
      </c>
      <c r="AK90" s="42" t="str">
        <f t="shared" si="95"/>
        <v/>
      </c>
      <c r="AL90" s="42" t="str">
        <f t="shared" si="96"/>
        <v/>
      </c>
      <c r="AM90" s="42" t="str">
        <f t="shared" si="97"/>
        <v/>
      </c>
      <c r="AN90" s="42" t="str">
        <f t="shared" si="98"/>
        <v/>
      </c>
      <c r="AO90" s="21" t="str">
        <f t="shared" si="99"/>
        <v/>
      </c>
      <c r="AP90" s="21" t="str">
        <f t="shared" si="100"/>
        <v/>
      </c>
      <c r="AQ90" s="21" t="str">
        <f t="shared" si="101"/>
        <v/>
      </c>
      <c r="AR90" s="21" t="str">
        <f t="shared" si="102"/>
        <v/>
      </c>
      <c r="AS90" s="42" t="str">
        <f t="shared" si="103"/>
        <v/>
      </c>
      <c r="AT90" s="42" t="str">
        <f t="shared" si="104"/>
        <v/>
      </c>
      <c r="AU90" s="42" t="str">
        <f t="shared" si="105"/>
        <v/>
      </c>
      <c r="AV90" s="42" t="str">
        <f t="shared" si="106"/>
        <v/>
      </c>
      <c r="AW90" s="42" t="str">
        <f t="shared" si="107"/>
        <v/>
      </c>
      <c r="AX90" s="42" t="str">
        <f t="shared" si="108"/>
        <v/>
      </c>
      <c r="AY90" s="42" t="str">
        <f t="shared" si="109"/>
        <v/>
      </c>
      <c r="AZ90" s="21" t="str">
        <f t="shared" si="110"/>
        <v/>
      </c>
      <c r="BA90" s="21" t="str">
        <f t="shared" si="111"/>
        <v/>
      </c>
      <c r="BB90" s="21" t="str">
        <f t="shared" si="112"/>
        <v/>
      </c>
      <c r="BC90" s="21" t="str">
        <f t="shared" si="113"/>
        <v>N</v>
      </c>
      <c r="BD90" s="21" t="str">
        <f t="shared" si="114"/>
        <v>N</v>
      </c>
      <c r="BE90" s="21" t="str">
        <f t="shared" si="115"/>
        <v>N</v>
      </c>
      <c r="BF90" s="21" t="str">
        <f t="shared" si="116"/>
        <v>N</v>
      </c>
      <c r="BG90" s="21">
        <f t="shared" si="117"/>
        <v>0</v>
      </c>
      <c r="BH90" s="21"/>
    </row>
    <row r="91" spans="1:60" x14ac:dyDescent="0.25">
      <c r="B91" s="22">
        <v>85</v>
      </c>
      <c r="C91" s="22">
        <f t="shared" si="87"/>
        <v>0</v>
      </c>
      <c r="D91" s="22">
        <v>85</v>
      </c>
      <c r="E91" s="133"/>
      <c r="F91" s="66">
        <f t="shared" si="118"/>
        <v>0</v>
      </c>
      <c r="G91" s="42">
        <f t="shared" si="119"/>
        <v>0</v>
      </c>
      <c r="H91" s="25">
        <f t="shared" si="120"/>
        <v>0</v>
      </c>
      <c r="I91" s="43">
        <f t="shared" si="121"/>
        <v>0</v>
      </c>
      <c r="J91" s="43" t="str">
        <f t="shared" si="122"/>
        <v>N</v>
      </c>
      <c r="K91" s="23" t="str">
        <f>IFERROR(VLOOKUP(E91,XC!B:M,2,FALSE),"")</f>
        <v/>
      </c>
      <c r="L91" s="23" t="str">
        <f>IFERROR(VLOOKUP(E91,XC!B:M,3,FALSE),"")</f>
        <v/>
      </c>
      <c r="M91" s="23" t="str">
        <f>IFERROR(VLOOKUP(E91,WGP!C:J,6,FALSE),"")</f>
        <v/>
      </c>
      <c r="N91" s="23" t="str">
        <f>IFERROR(VLOOKUP(E91,XC!B:M,4,FALSE),"")</f>
        <v/>
      </c>
      <c r="O91" s="23" t="str">
        <f>IFERROR(VLOOKUP(E91,WGP!U:AB,6,FALSE),"")</f>
        <v/>
      </c>
      <c r="P91" s="22" t="str">
        <f>IFERROR(VLOOKUP(E91,'Road-Relay'!C:M,11,FALSE),"")</f>
        <v/>
      </c>
      <c r="Q91" s="23" t="str">
        <f>IFERROR(VLOOKUP(E91,XC!B:M,5,FALSE),"")</f>
        <v/>
      </c>
      <c r="R91" s="24" t="str">
        <f>IFERROR(VLOOKUP(E91,'Road-Relay'!Q:AA,11,FALSE),"")</f>
        <v/>
      </c>
      <c r="S91" s="34" t="str">
        <f>IFERROR(VLOOKUP(E91,WGP!AM:AT,6,FALSE),"")</f>
        <v/>
      </c>
      <c r="T91" s="34" t="str">
        <f>IFERROR(VLOOKUP(E91,XC!B:M,6,FALSE),"")</f>
        <v/>
      </c>
      <c r="U91" s="23" t="str">
        <f>IFERROR(VLOOKUP(E91,'Road-Relay'!AE:AO,11,FALSE),"")</f>
        <v/>
      </c>
      <c r="V91" s="23" t="str">
        <f>IFERROR(VLOOKUP(E91,WGP!BE:BL,6,FALSE),"")</f>
        <v/>
      </c>
      <c r="W91" s="23" t="str">
        <f>IFERROR(VLOOKUP(E91,XC!B:M,7,FALSE),"")</f>
        <v/>
      </c>
      <c r="X91" s="23" t="str">
        <f>IFERROR(VLOOKUP(E91,'Road-Relay'!AS:BC,11,FALSE),"")</f>
        <v/>
      </c>
      <c r="Y91" s="22" t="str">
        <f>IFERROR(VLOOKUP(E91,WGP!BW:CD,6,FALSE),"")</f>
        <v/>
      </c>
      <c r="Z91" s="22" t="str">
        <f>IFERROR(VLOOKUP(E91,XC!B:M,8,FALSE),"")</f>
        <v/>
      </c>
      <c r="AA91" s="22" t="str">
        <f>IFERROR(VLOOKUP(E91,XC!B:M,9,FALSE),"")</f>
        <v/>
      </c>
      <c r="AB91" s="23" t="str">
        <f>IFERROR(VLOOKUP(E91,'Road-Relay'!BG:BQ,11,FALSE),"")</f>
        <v/>
      </c>
      <c r="AC91" s="23" t="str">
        <f>IFERROR(VLOOKUP(E91,XC!B:M,10,FALSE),"")</f>
        <v/>
      </c>
      <c r="AD91" s="23" t="str">
        <f>IFERROR(VLOOKUP(E91,XC!B:M,11,FALSE),"")</f>
        <v/>
      </c>
      <c r="AE91" s="23" t="str">
        <f>IFERROR(VLOOKUP(E91,WGP!CO:CV,6,FALSE),"")</f>
        <v/>
      </c>
      <c r="AF91" s="23" t="str">
        <f>IFERROR(VLOOKUP(E91,'Road-Relay'!BU:CE,11,FALSE),"")</f>
        <v/>
      </c>
      <c r="AG91" s="43" t="str">
        <f>IFERROR(VLOOKUP(E91,'Road-Relay'!CI:CS,11,FALSE),"")</f>
        <v/>
      </c>
      <c r="AH91" s="63"/>
      <c r="AI91" s="42" t="str">
        <f t="shared" si="93"/>
        <v/>
      </c>
      <c r="AJ91" s="42" t="str">
        <f t="shared" si="94"/>
        <v/>
      </c>
      <c r="AK91" s="42" t="str">
        <f t="shared" si="95"/>
        <v/>
      </c>
      <c r="AL91" s="42" t="str">
        <f t="shared" si="96"/>
        <v/>
      </c>
      <c r="AM91" s="42" t="str">
        <f t="shared" si="97"/>
        <v/>
      </c>
      <c r="AN91" s="42" t="str">
        <f t="shared" si="98"/>
        <v/>
      </c>
      <c r="AO91" s="21" t="str">
        <f t="shared" si="99"/>
        <v/>
      </c>
      <c r="AP91" s="21" t="str">
        <f t="shared" si="100"/>
        <v/>
      </c>
      <c r="AQ91" s="21" t="str">
        <f t="shared" si="101"/>
        <v/>
      </c>
      <c r="AR91" s="21" t="str">
        <f t="shared" si="102"/>
        <v/>
      </c>
      <c r="AS91" s="42" t="str">
        <f t="shared" si="103"/>
        <v/>
      </c>
      <c r="AT91" s="42" t="str">
        <f t="shared" si="104"/>
        <v/>
      </c>
      <c r="AU91" s="42" t="str">
        <f t="shared" si="105"/>
        <v/>
      </c>
      <c r="AV91" s="42" t="str">
        <f t="shared" si="106"/>
        <v/>
      </c>
      <c r="AW91" s="42" t="str">
        <f t="shared" si="107"/>
        <v/>
      </c>
      <c r="AX91" s="42" t="str">
        <f t="shared" si="108"/>
        <v/>
      </c>
      <c r="AY91" s="42" t="str">
        <f t="shared" si="109"/>
        <v/>
      </c>
      <c r="AZ91" s="21" t="str">
        <f t="shared" si="110"/>
        <v/>
      </c>
      <c r="BA91" s="21" t="str">
        <f t="shared" si="111"/>
        <v/>
      </c>
      <c r="BB91" s="21" t="str">
        <f t="shared" si="112"/>
        <v/>
      </c>
      <c r="BC91" s="21" t="str">
        <f t="shared" si="113"/>
        <v>N</v>
      </c>
      <c r="BD91" s="21" t="str">
        <f t="shared" si="114"/>
        <v>N</v>
      </c>
      <c r="BE91" s="21" t="str">
        <f t="shared" si="115"/>
        <v>N</v>
      </c>
      <c r="BF91" s="21" t="str">
        <f t="shared" si="116"/>
        <v>N</v>
      </c>
      <c r="BG91" s="21">
        <f t="shared" si="117"/>
        <v>0</v>
      </c>
      <c r="BH91" s="21"/>
    </row>
    <row r="92" spans="1:60" x14ac:dyDescent="0.25">
      <c r="B92" s="22">
        <v>86</v>
      </c>
      <c r="C92" s="22">
        <f t="shared" si="87"/>
        <v>0</v>
      </c>
      <c r="D92" s="22">
        <v>86</v>
      </c>
      <c r="E92" s="133"/>
      <c r="F92" s="66">
        <f t="shared" si="118"/>
        <v>0</v>
      </c>
      <c r="G92" s="42">
        <f t="shared" si="119"/>
        <v>0</v>
      </c>
      <c r="H92" s="25">
        <f t="shared" si="120"/>
        <v>0</v>
      </c>
      <c r="I92" s="43">
        <f t="shared" si="121"/>
        <v>0</v>
      </c>
      <c r="J92" s="43" t="str">
        <f t="shared" si="122"/>
        <v>N</v>
      </c>
      <c r="K92" s="23" t="str">
        <f>IFERROR(VLOOKUP(E92,XC!B:M,2,FALSE),"")</f>
        <v/>
      </c>
      <c r="L92" s="23" t="str">
        <f>IFERROR(VLOOKUP(E92,XC!B:M,3,FALSE),"")</f>
        <v/>
      </c>
      <c r="M92" s="23" t="str">
        <f>IFERROR(VLOOKUP(E92,WGP!C:J,6,FALSE),"")</f>
        <v/>
      </c>
      <c r="N92" s="23" t="str">
        <f>IFERROR(VLOOKUP(E92,XC!B:M,4,FALSE),"")</f>
        <v/>
      </c>
      <c r="O92" s="23" t="str">
        <f>IFERROR(VLOOKUP(E92,WGP!U:AB,6,FALSE),"")</f>
        <v/>
      </c>
      <c r="P92" s="22" t="str">
        <f>IFERROR(VLOOKUP(E92,'Road-Relay'!C:M,11,FALSE),"")</f>
        <v/>
      </c>
      <c r="Q92" s="23" t="str">
        <f>IFERROR(VLOOKUP(E92,XC!B:M,5,FALSE),"")</f>
        <v/>
      </c>
      <c r="R92" s="24" t="str">
        <f>IFERROR(VLOOKUP(E92,'Road-Relay'!Q:AA,11,FALSE),"")</f>
        <v/>
      </c>
      <c r="S92" s="34" t="str">
        <f>IFERROR(VLOOKUP(E92,WGP!AM:AT,6,FALSE),"")</f>
        <v/>
      </c>
      <c r="T92" s="34" t="str">
        <f>IFERROR(VLOOKUP(E92,XC!B:M,6,FALSE),"")</f>
        <v/>
      </c>
      <c r="U92" s="23" t="str">
        <f>IFERROR(VLOOKUP(E92,'Road-Relay'!AE:AO,11,FALSE),"")</f>
        <v/>
      </c>
      <c r="V92" s="23" t="str">
        <f>IFERROR(VLOOKUP(E92,WGP!BE:BL,6,FALSE),"")</f>
        <v/>
      </c>
      <c r="W92" s="23" t="str">
        <f>IFERROR(VLOOKUP(E92,XC!B:M,7,FALSE),"")</f>
        <v/>
      </c>
      <c r="X92" s="23" t="str">
        <f>IFERROR(VLOOKUP(E92,'Road-Relay'!AS:BC,11,FALSE),"")</f>
        <v/>
      </c>
      <c r="Y92" s="22" t="str">
        <f>IFERROR(VLOOKUP(E92,WGP!BW:CD,6,FALSE),"")</f>
        <v/>
      </c>
      <c r="Z92" s="22" t="str">
        <f>IFERROR(VLOOKUP(E92,XC!B:M,8,FALSE),"")</f>
        <v/>
      </c>
      <c r="AA92" s="22" t="str">
        <f>IFERROR(VLOOKUP(E92,XC!B:M,9,FALSE),"")</f>
        <v/>
      </c>
      <c r="AB92" s="23" t="str">
        <f>IFERROR(VLOOKUP(E92,'Road-Relay'!BG:BQ,11,FALSE),"")</f>
        <v/>
      </c>
      <c r="AC92" s="23" t="str">
        <f>IFERROR(VLOOKUP(E92,XC!B:M,10,FALSE),"")</f>
        <v/>
      </c>
      <c r="AD92" s="23" t="str">
        <f>IFERROR(VLOOKUP(E92,XC!B:M,11,FALSE),"")</f>
        <v/>
      </c>
      <c r="AE92" s="23" t="str">
        <f>IFERROR(VLOOKUP(E92,WGP!CO:CV,6,FALSE),"")</f>
        <v/>
      </c>
      <c r="AF92" s="23" t="str">
        <f>IFERROR(VLOOKUP(E92,'Road-Relay'!BU:CE,11,FALSE),"")</f>
        <v/>
      </c>
      <c r="AG92" s="43" t="str">
        <f>IFERROR(VLOOKUP(E92,'Road-Relay'!CI:CS,11,FALSE),"")</f>
        <v/>
      </c>
      <c r="AH92" s="63"/>
      <c r="AI92" s="42" t="str">
        <f t="shared" si="93"/>
        <v/>
      </c>
      <c r="AJ92" s="42" t="str">
        <f t="shared" si="94"/>
        <v/>
      </c>
      <c r="AK92" s="42" t="str">
        <f t="shared" si="95"/>
        <v/>
      </c>
      <c r="AL92" s="42" t="str">
        <f t="shared" si="96"/>
        <v/>
      </c>
      <c r="AM92" s="42" t="str">
        <f t="shared" si="97"/>
        <v/>
      </c>
      <c r="AN92" s="42" t="str">
        <f t="shared" si="98"/>
        <v/>
      </c>
      <c r="AO92" s="21" t="str">
        <f t="shared" si="99"/>
        <v/>
      </c>
      <c r="AP92" s="21" t="str">
        <f t="shared" si="100"/>
        <v/>
      </c>
      <c r="AQ92" s="21" t="str">
        <f t="shared" si="101"/>
        <v/>
      </c>
      <c r="AR92" s="21" t="str">
        <f t="shared" si="102"/>
        <v/>
      </c>
      <c r="AS92" s="42" t="str">
        <f t="shared" si="103"/>
        <v/>
      </c>
      <c r="AT92" s="42" t="str">
        <f t="shared" si="104"/>
        <v/>
      </c>
      <c r="AU92" s="42" t="str">
        <f t="shared" si="105"/>
        <v/>
      </c>
      <c r="AV92" s="42" t="str">
        <f t="shared" si="106"/>
        <v/>
      </c>
      <c r="AW92" s="42" t="str">
        <f t="shared" si="107"/>
        <v/>
      </c>
      <c r="AX92" s="42" t="str">
        <f t="shared" si="108"/>
        <v/>
      </c>
      <c r="AY92" s="42" t="str">
        <f t="shared" si="109"/>
        <v/>
      </c>
      <c r="AZ92" s="21" t="str">
        <f t="shared" si="110"/>
        <v/>
      </c>
      <c r="BA92" s="21" t="str">
        <f t="shared" si="111"/>
        <v/>
      </c>
      <c r="BB92" s="21" t="str">
        <f t="shared" si="112"/>
        <v/>
      </c>
      <c r="BC92" s="21" t="str">
        <f t="shared" si="113"/>
        <v>N</v>
      </c>
      <c r="BD92" s="21" t="str">
        <f t="shared" si="114"/>
        <v>N</v>
      </c>
      <c r="BE92" s="21" t="str">
        <f t="shared" si="115"/>
        <v>N</v>
      </c>
      <c r="BF92" s="21" t="str">
        <f t="shared" si="116"/>
        <v>N</v>
      </c>
      <c r="BG92" s="21">
        <f t="shared" si="117"/>
        <v>0</v>
      </c>
      <c r="BH92" s="21"/>
    </row>
    <row r="93" spans="1:60" x14ac:dyDescent="0.25">
      <c r="B93" s="22">
        <v>87</v>
      </c>
      <c r="C93" s="22">
        <f t="shared" si="87"/>
        <v>0</v>
      </c>
      <c r="D93" s="22">
        <v>87</v>
      </c>
      <c r="E93" s="133"/>
      <c r="F93" s="66">
        <f t="shared" si="118"/>
        <v>0</v>
      </c>
      <c r="G93" s="42">
        <f t="shared" si="119"/>
        <v>0</v>
      </c>
      <c r="H93" s="25">
        <f t="shared" si="120"/>
        <v>0</v>
      </c>
      <c r="I93" s="43">
        <f t="shared" si="121"/>
        <v>0</v>
      </c>
      <c r="J93" s="43" t="str">
        <f t="shared" si="122"/>
        <v>N</v>
      </c>
      <c r="K93" s="23" t="str">
        <f>IFERROR(VLOOKUP(E93,XC!B:M,2,FALSE),"")</f>
        <v/>
      </c>
      <c r="L93" s="23" t="str">
        <f>IFERROR(VLOOKUP(E93,XC!B:M,3,FALSE),"")</f>
        <v/>
      </c>
      <c r="M93" s="23" t="str">
        <f>IFERROR(VLOOKUP(E93,WGP!C:J,6,FALSE),"")</f>
        <v/>
      </c>
      <c r="N93" s="23" t="str">
        <f>IFERROR(VLOOKUP(E93,XC!B:M,4,FALSE),"")</f>
        <v/>
      </c>
      <c r="O93" s="23" t="str">
        <f>IFERROR(VLOOKUP(E93,WGP!U:AB,6,FALSE),"")</f>
        <v/>
      </c>
      <c r="P93" s="22" t="str">
        <f>IFERROR(VLOOKUP(E93,'Road-Relay'!C:M,11,FALSE),"")</f>
        <v/>
      </c>
      <c r="Q93" s="23" t="str">
        <f>IFERROR(VLOOKUP(E93,XC!B:M,5,FALSE),"")</f>
        <v/>
      </c>
      <c r="R93" s="24" t="str">
        <f>IFERROR(VLOOKUP(E93,'Road-Relay'!Q:AA,11,FALSE),"")</f>
        <v/>
      </c>
      <c r="S93" s="34" t="str">
        <f>IFERROR(VLOOKUP(E93,WGP!AM:AT,6,FALSE),"")</f>
        <v/>
      </c>
      <c r="T93" s="34" t="str">
        <f>IFERROR(VLOOKUP(E93,XC!B:M,6,FALSE),"")</f>
        <v/>
      </c>
      <c r="U93" s="23" t="str">
        <f>IFERROR(VLOOKUP(E93,'Road-Relay'!AE:AO,11,FALSE),"")</f>
        <v/>
      </c>
      <c r="V93" s="23" t="str">
        <f>IFERROR(VLOOKUP(E93,WGP!BE:BL,6,FALSE),"")</f>
        <v/>
      </c>
      <c r="W93" s="23" t="str">
        <f>IFERROR(VLOOKUP(E93,XC!B:M,7,FALSE),"")</f>
        <v/>
      </c>
      <c r="X93" s="23" t="str">
        <f>IFERROR(VLOOKUP(E93,'Road-Relay'!AS:BC,11,FALSE),"")</f>
        <v/>
      </c>
      <c r="Y93" s="22" t="str">
        <f>IFERROR(VLOOKUP(E93,WGP!BW:CD,6,FALSE),"")</f>
        <v/>
      </c>
      <c r="Z93" s="22" t="str">
        <f>IFERROR(VLOOKUP(E93,XC!B:M,8,FALSE),"")</f>
        <v/>
      </c>
      <c r="AA93" s="22" t="str">
        <f>IFERROR(VLOOKUP(E93,XC!B:M,9,FALSE),"")</f>
        <v/>
      </c>
      <c r="AB93" s="23" t="str">
        <f>IFERROR(VLOOKUP(E93,'Road-Relay'!BG:BQ,11,FALSE),"")</f>
        <v/>
      </c>
      <c r="AC93" s="23" t="str">
        <f>IFERROR(VLOOKUP(E93,XC!B:M,10,FALSE),"")</f>
        <v/>
      </c>
      <c r="AD93" s="23" t="str">
        <f>IFERROR(VLOOKUP(E93,XC!B:M,11,FALSE),"")</f>
        <v/>
      </c>
      <c r="AE93" s="23" t="str">
        <f>IFERROR(VLOOKUP(E93,WGP!CO:CV,6,FALSE),"")</f>
        <v/>
      </c>
      <c r="AF93" s="23" t="str">
        <f>IFERROR(VLOOKUP(E93,'Road-Relay'!BU:CE,11,FALSE),"")</f>
        <v/>
      </c>
      <c r="AG93" s="43" t="str">
        <f>IFERROR(VLOOKUP(E93,'Road-Relay'!CI:CS,11,FALSE),"")</f>
        <v/>
      </c>
      <c r="AH93" s="63"/>
      <c r="AI93" s="42" t="str">
        <f t="shared" si="93"/>
        <v/>
      </c>
      <c r="AJ93" s="42" t="str">
        <f t="shared" si="94"/>
        <v/>
      </c>
      <c r="AK93" s="42" t="str">
        <f t="shared" si="95"/>
        <v/>
      </c>
      <c r="AL93" s="42" t="str">
        <f t="shared" si="96"/>
        <v/>
      </c>
      <c r="AM93" s="42" t="str">
        <f t="shared" si="97"/>
        <v/>
      </c>
      <c r="AN93" s="42" t="str">
        <f t="shared" si="98"/>
        <v/>
      </c>
      <c r="AO93" s="21" t="str">
        <f t="shared" si="99"/>
        <v/>
      </c>
      <c r="AP93" s="21" t="str">
        <f t="shared" si="100"/>
        <v/>
      </c>
      <c r="AQ93" s="21" t="str">
        <f t="shared" si="101"/>
        <v/>
      </c>
      <c r="AR93" s="21" t="str">
        <f t="shared" si="102"/>
        <v/>
      </c>
      <c r="AS93" s="42" t="str">
        <f t="shared" si="103"/>
        <v/>
      </c>
      <c r="AT93" s="42" t="str">
        <f t="shared" si="104"/>
        <v/>
      </c>
      <c r="AU93" s="42" t="str">
        <f t="shared" si="105"/>
        <v/>
      </c>
      <c r="AV93" s="42" t="str">
        <f t="shared" si="106"/>
        <v/>
      </c>
      <c r="AW93" s="42" t="str">
        <f t="shared" si="107"/>
        <v/>
      </c>
      <c r="AX93" s="42" t="str">
        <f t="shared" si="108"/>
        <v/>
      </c>
      <c r="AY93" s="42" t="str">
        <f t="shared" si="109"/>
        <v/>
      </c>
      <c r="AZ93" s="21" t="str">
        <f t="shared" si="110"/>
        <v/>
      </c>
      <c r="BA93" s="21" t="str">
        <f t="shared" si="111"/>
        <v/>
      </c>
      <c r="BB93" s="21" t="str">
        <f t="shared" si="112"/>
        <v/>
      </c>
      <c r="BC93" s="21" t="str">
        <f t="shared" si="113"/>
        <v>N</v>
      </c>
      <c r="BD93" s="21" t="str">
        <f t="shared" si="114"/>
        <v>N</v>
      </c>
      <c r="BE93" s="21" t="str">
        <f t="shared" si="115"/>
        <v>N</v>
      </c>
      <c r="BF93" s="21" t="str">
        <f t="shared" si="116"/>
        <v>N</v>
      </c>
      <c r="BG93" s="21">
        <f t="shared" si="117"/>
        <v>0</v>
      </c>
      <c r="BH93" s="21"/>
    </row>
    <row r="94" spans="1:60" x14ac:dyDescent="0.25">
      <c r="B94" s="22">
        <v>88</v>
      </c>
      <c r="C94" s="22">
        <f t="shared" si="87"/>
        <v>0</v>
      </c>
      <c r="D94" s="22">
        <v>88</v>
      </c>
      <c r="E94" s="133"/>
      <c r="F94" s="66">
        <f t="shared" si="118"/>
        <v>0</v>
      </c>
      <c r="G94" s="42">
        <f t="shared" si="119"/>
        <v>0</v>
      </c>
      <c r="H94" s="25">
        <f t="shared" si="120"/>
        <v>0</v>
      </c>
      <c r="I94" s="43">
        <f t="shared" si="121"/>
        <v>0</v>
      </c>
      <c r="J94" s="43" t="str">
        <f t="shared" si="122"/>
        <v>N</v>
      </c>
      <c r="K94" s="23" t="str">
        <f>IFERROR(VLOOKUP(E94,XC!B:M,2,FALSE),"")</f>
        <v/>
      </c>
      <c r="L94" s="23" t="str">
        <f>IFERROR(VLOOKUP(E94,XC!B:M,3,FALSE),"")</f>
        <v/>
      </c>
      <c r="M94" s="23" t="str">
        <f>IFERROR(VLOOKUP(E94,WGP!C:J,6,FALSE),"")</f>
        <v/>
      </c>
      <c r="N94" s="23" t="str">
        <f>IFERROR(VLOOKUP(E94,XC!B:M,4,FALSE),"")</f>
        <v/>
      </c>
      <c r="O94" s="23" t="str">
        <f>IFERROR(VLOOKUP(E94,WGP!U:AB,6,FALSE),"")</f>
        <v/>
      </c>
      <c r="P94" s="22" t="str">
        <f>IFERROR(VLOOKUP(E94,'Road-Relay'!C:M,11,FALSE),"")</f>
        <v/>
      </c>
      <c r="Q94" s="23" t="str">
        <f>IFERROR(VLOOKUP(E94,XC!B:M,5,FALSE),"")</f>
        <v/>
      </c>
      <c r="R94" s="24" t="str">
        <f>IFERROR(VLOOKUP(E94,'Road-Relay'!Q:AA,11,FALSE),"")</f>
        <v/>
      </c>
      <c r="S94" s="34" t="str">
        <f>IFERROR(VLOOKUP(E94,WGP!AM:AT,6,FALSE),"")</f>
        <v/>
      </c>
      <c r="T94" s="34" t="str">
        <f>IFERROR(VLOOKUP(E94,XC!B:M,6,FALSE),"")</f>
        <v/>
      </c>
      <c r="U94" s="23" t="str">
        <f>IFERROR(VLOOKUP(E94,'Road-Relay'!AE:AO,11,FALSE),"")</f>
        <v/>
      </c>
      <c r="V94" s="23" t="str">
        <f>IFERROR(VLOOKUP(E94,WGP!BE:BL,6,FALSE),"")</f>
        <v/>
      </c>
      <c r="W94" s="23" t="str">
        <f>IFERROR(VLOOKUP(E94,XC!B:M,7,FALSE),"")</f>
        <v/>
      </c>
      <c r="X94" s="23" t="str">
        <f>IFERROR(VLOOKUP(E94,'Road-Relay'!AS:BC,11,FALSE),"")</f>
        <v/>
      </c>
      <c r="Y94" s="22" t="str">
        <f>IFERROR(VLOOKUP(E94,WGP!BW:CD,6,FALSE),"")</f>
        <v/>
      </c>
      <c r="Z94" s="22" t="str">
        <f>IFERROR(VLOOKUP(E94,XC!B:M,8,FALSE),"")</f>
        <v/>
      </c>
      <c r="AA94" s="22" t="str">
        <f>IFERROR(VLOOKUP(E94,XC!B:M,9,FALSE),"")</f>
        <v/>
      </c>
      <c r="AB94" s="23" t="str">
        <f>IFERROR(VLOOKUP(E94,'Road-Relay'!BG:BQ,11,FALSE),"")</f>
        <v/>
      </c>
      <c r="AC94" s="23" t="str">
        <f>IFERROR(VLOOKUP(E94,XC!B:M,10,FALSE),"")</f>
        <v/>
      </c>
      <c r="AD94" s="23" t="str">
        <f>IFERROR(VLOOKUP(E94,XC!B:M,11,FALSE),"")</f>
        <v/>
      </c>
      <c r="AE94" s="23" t="str">
        <f>IFERROR(VLOOKUP(E94,WGP!CO:CV,6,FALSE),"")</f>
        <v/>
      </c>
      <c r="AF94" s="23" t="str">
        <f>IFERROR(VLOOKUP(E94,'Road-Relay'!BU:CE,11,FALSE),"")</f>
        <v/>
      </c>
      <c r="AG94" s="43" t="str">
        <f>IFERROR(VLOOKUP(E94,'Road-Relay'!CI:CS,11,FALSE),"")</f>
        <v/>
      </c>
      <c r="AH94" s="63"/>
      <c r="AI94" s="42" t="str">
        <f t="shared" si="93"/>
        <v/>
      </c>
      <c r="AJ94" s="42" t="str">
        <f t="shared" si="94"/>
        <v/>
      </c>
      <c r="AK94" s="42" t="str">
        <f t="shared" si="95"/>
        <v/>
      </c>
      <c r="AL94" s="42" t="str">
        <f t="shared" si="96"/>
        <v/>
      </c>
      <c r="AM94" s="42" t="str">
        <f t="shared" si="97"/>
        <v/>
      </c>
      <c r="AN94" s="42" t="str">
        <f t="shared" si="98"/>
        <v/>
      </c>
      <c r="AO94" s="21" t="str">
        <f t="shared" si="99"/>
        <v/>
      </c>
      <c r="AP94" s="21" t="str">
        <f t="shared" si="100"/>
        <v/>
      </c>
      <c r="AQ94" s="21" t="str">
        <f t="shared" si="101"/>
        <v/>
      </c>
      <c r="AR94" s="21" t="str">
        <f t="shared" si="102"/>
        <v/>
      </c>
      <c r="AS94" s="42" t="str">
        <f t="shared" si="103"/>
        <v/>
      </c>
      <c r="AT94" s="42" t="str">
        <f t="shared" si="104"/>
        <v/>
      </c>
      <c r="AU94" s="42" t="str">
        <f t="shared" si="105"/>
        <v/>
      </c>
      <c r="AV94" s="42" t="str">
        <f t="shared" si="106"/>
        <v/>
      </c>
      <c r="AW94" s="42" t="str">
        <f t="shared" si="107"/>
        <v/>
      </c>
      <c r="AX94" s="42" t="str">
        <f t="shared" si="108"/>
        <v/>
      </c>
      <c r="AY94" s="42" t="str">
        <f t="shared" si="109"/>
        <v/>
      </c>
      <c r="AZ94" s="21" t="str">
        <f t="shared" si="110"/>
        <v/>
      </c>
      <c r="BA94" s="21" t="str">
        <f t="shared" si="111"/>
        <v/>
      </c>
      <c r="BB94" s="21" t="str">
        <f t="shared" si="112"/>
        <v/>
      </c>
      <c r="BC94" s="21" t="str">
        <f t="shared" si="113"/>
        <v>N</v>
      </c>
      <c r="BD94" s="21" t="str">
        <f t="shared" si="114"/>
        <v>N</v>
      </c>
      <c r="BE94" s="21" t="str">
        <f t="shared" si="115"/>
        <v>N</v>
      </c>
      <c r="BF94" s="21" t="str">
        <f t="shared" si="116"/>
        <v>N</v>
      </c>
      <c r="BG94" s="21">
        <f t="shared" si="117"/>
        <v>0</v>
      </c>
      <c r="BH94" s="21"/>
    </row>
    <row r="95" spans="1:60" x14ac:dyDescent="0.25">
      <c r="B95" s="22">
        <v>89</v>
      </c>
      <c r="C95" s="22">
        <f t="shared" si="87"/>
        <v>0</v>
      </c>
      <c r="D95" s="22">
        <v>89</v>
      </c>
      <c r="E95" s="133"/>
      <c r="F95" s="66">
        <f t="shared" si="118"/>
        <v>0</v>
      </c>
      <c r="G95" s="42">
        <f t="shared" si="119"/>
        <v>0</v>
      </c>
      <c r="H95" s="25">
        <f t="shared" si="120"/>
        <v>0</v>
      </c>
      <c r="I95" s="43">
        <f t="shared" si="121"/>
        <v>0</v>
      </c>
      <c r="J95" s="43" t="str">
        <f t="shared" si="122"/>
        <v>N</v>
      </c>
      <c r="K95" s="23" t="str">
        <f>IFERROR(VLOOKUP(E95,XC!B:M,2,FALSE),"")</f>
        <v/>
      </c>
      <c r="L95" s="23" t="str">
        <f>IFERROR(VLOOKUP(E95,XC!B:M,3,FALSE),"")</f>
        <v/>
      </c>
      <c r="M95" s="23" t="str">
        <f>IFERROR(VLOOKUP(E95,WGP!C:J,6,FALSE),"")</f>
        <v/>
      </c>
      <c r="N95" s="23" t="str">
        <f>IFERROR(VLOOKUP(E95,XC!B:M,4,FALSE),"")</f>
        <v/>
      </c>
      <c r="O95" s="23" t="str">
        <f>IFERROR(VLOOKUP(E95,WGP!U:AB,6,FALSE),"")</f>
        <v/>
      </c>
      <c r="P95" s="22" t="str">
        <f>IFERROR(VLOOKUP(E95,'Road-Relay'!C:M,11,FALSE),"")</f>
        <v/>
      </c>
      <c r="Q95" s="23" t="str">
        <f>IFERROR(VLOOKUP(E95,XC!B:M,5,FALSE),"")</f>
        <v/>
      </c>
      <c r="R95" s="24" t="str">
        <f>IFERROR(VLOOKUP(E95,'Road-Relay'!Q:AA,11,FALSE),"")</f>
        <v/>
      </c>
      <c r="S95" s="34" t="str">
        <f>IFERROR(VLOOKUP(E95,WGP!AM:AT,6,FALSE),"")</f>
        <v/>
      </c>
      <c r="T95" s="34" t="str">
        <f>IFERROR(VLOOKUP(E95,XC!B:M,6,FALSE),"")</f>
        <v/>
      </c>
      <c r="U95" s="23" t="str">
        <f>IFERROR(VLOOKUP(E95,'Road-Relay'!AE:AO,11,FALSE),"")</f>
        <v/>
      </c>
      <c r="V95" s="23" t="str">
        <f>IFERROR(VLOOKUP(E95,WGP!BE:BL,6,FALSE),"")</f>
        <v/>
      </c>
      <c r="W95" s="23" t="str">
        <f>IFERROR(VLOOKUP(E95,XC!B:M,7,FALSE),"")</f>
        <v/>
      </c>
      <c r="X95" s="23" t="str">
        <f>IFERROR(VLOOKUP(E95,'Road-Relay'!AS:BC,11,FALSE),"")</f>
        <v/>
      </c>
      <c r="Y95" s="22" t="str">
        <f>IFERROR(VLOOKUP(E95,WGP!BW:CD,6,FALSE),"")</f>
        <v/>
      </c>
      <c r="Z95" s="22" t="str">
        <f>IFERROR(VLOOKUP(E95,XC!B:M,8,FALSE),"")</f>
        <v/>
      </c>
      <c r="AA95" s="22" t="str">
        <f>IFERROR(VLOOKUP(E95,XC!B:M,9,FALSE),"")</f>
        <v/>
      </c>
      <c r="AB95" s="23" t="str">
        <f>IFERROR(VLOOKUP(E95,'Road-Relay'!BG:BQ,11,FALSE),"")</f>
        <v/>
      </c>
      <c r="AC95" s="23" t="str">
        <f>IFERROR(VLOOKUP(E95,XC!B:M,10,FALSE),"")</f>
        <v/>
      </c>
      <c r="AD95" s="23" t="str">
        <f>IFERROR(VLOOKUP(E95,XC!B:M,11,FALSE),"")</f>
        <v/>
      </c>
      <c r="AE95" s="23" t="str">
        <f>IFERROR(VLOOKUP(E95,WGP!CO:CV,6,FALSE),"")</f>
        <v/>
      </c>
      <c r="AF95" s="23" t="str">
        <f>IFERROR(VLOOKUP(E95,'Road-Relay'!BU:CE,11,FALSE),"")</f>
        <v/>
      </c>
      <c r="AG95" s="43" t="str">
        <f>IFERROR(VLOOKUP(E95,'Road-Relay'!CI:CS,11,FALSE),"")</f>
        <v/>
      </c>
      <c r="AH95" s="63"/>
      <c r="AI95" s="42" t="str">
        <f t="shared" si="93"/>
        <v/>
      </c>
      <c r="AJ95" s="42" t="str">
        <f t="shared" si="94"/>
        <v/>
      </c>
      <c r="AK95" s="42" t="str">
        <f t="shared" si="95"/>
        <v/>
      </c>
      <c r="AL95" s="42" t="str">
        <f t="shared" si="96"/>
        <v/>
      </c>
      <c r="AM95" s="42" t="str">
        <f t="shared" si="97"/>
        <v/>
      </c>
      <c r="AN95" s="42" t="str">
        <f t="shared" si="98"/>
        <v/>
      </c>
      <c r="AO95" s="21" t="str">
        <f t="shared" si="99"/>
        <v/>
      </c>
      <c r="AP95" s="21" t="str">
        <f t="shared" si="100"/>
        <v/>
      </c>
      <c r="AQ95" s="21" t="str">
        <f t="shared" si="101"/>
        <v/>
      </c>
      <c r="AR95" s="21" t="str">
        <f t="shared" si="102"/>
        <v/>
      </c>
      <c r="AS95" s="42" t="str">
        <f t="shared" si="103"/>
        <v/>
      </c>
      <c r="AT95" s="42" t="str">
        <f t="shared" si="104"/>
        <v/>
      </c>
      <c r="AU95" s="42" t="str">
        <f t="shared" si="105"/>
        <v/>
      </c>
      <c r="AV95" s="42" t="str">
        <f t="shared" si="106"/>
        <v/>
      </c>
      <c r="AW95" s="42" t="str">
        <f t="shared" si="107"/>
        <v/>
      </c>
      <c r="AX95" s="42" t="str">
        <f t="shared" si="108"/>
        <v/>
      </c>
      <c r="AY95" s="42" t="str">
        <f t="shared" si="109"/>
        <v/>
      </c>
      <c r="AZ95" s="21" t="str">
        <f t="shared" si="110"/>
        <v/>
      </c>
      <c r="BA95" s="21" t="str">
        <f t="shared" si="111"/>
        <v/>
      </c>
      <c r="BB95" s="21" t="str">
        <f t="shared" si="112"/>
        <v/>
      </c>
      <c r="BC95" s="21" t="str">
        <f t="shared" si="113"/>
        <v>N</v>
      </c>
      <c r="BD95" s="21" t="str">
        <f t="shared" si="114"/>
        <v>N</v>
      </c>
      <c r="BE95" s="21" t="str">
        <f t="shared" si="115"/>
        <v>N</v>
      </c>
      <c r="BF95" s="21" t="str">
        <f t="shared" si="116"/>
        <v>N</v>
      </c>
      <c r="BG95" s="21">
        <f t="shared" si="117"/>
        <v>0</v>
      </c>
      <c r="BH95" s="21"/>
    </row>
    <row r="96" spans="1:60" x14ac:dyDescent="0.25">
      <c r="B96" s="22">
        <v>90</v>
      </c>
      <c r="C96" s="22">
        <f t="shared" si="87"/>
        <v>0</v>
      </c>
      <c r="D96" s="22">
        <v>90</v>
      </c>
      <c r="E96" s="133"/>
      <c r="F96" s="66">
        <f t="shared" si="118"/>
        <v>0</v>
      </c>
      <c r="G96" s="42">
        <f t="shared" si="119"/>
        <v>0</v>
      </c>
      <c r="H96" s="25">
        <f t="shared" si="120"/>
        <v>0</v>
      </c>
      <c r="I96" s="43">
        <f t="shared" si="121"/>
        <v>0</v>
      </c>
      <c r="J96" s="43" t="str">
        <f t="shared" si="122"/>
        <v>N</v>
      </c>
      <c r="K96" s="23" t="str">
        <f>IFERROR(VLOOKUP(E96,XC!B:M,2,FALSE),"")</f>
        <v/>
      </c>
      <c r="L96" s="23" t="str">
        <f>IFERROR(VLOOKUP(E96,XC!B:M,3,FALSE),"")</f>
        <v/>
      </c>
      <c r="M96" s="23" t="str">
        <f>IFERROR(VLOOKUP(E96,WGP!C:J,6,FALSE),"")</f>
        <v/>
      </c>
      <c r="N96" s="23" t="str">
        <f>IFERROR(VLOOKUP(E96,XC!B:M,4,FALSE),"")</f>
        <v/>
      </c>
      <c r="O96" s="23" t="str">
        <f>IFERROR(VLOOKUP(E96,WGP!U:AB,6,FALSE),"")</f>
        <v/>
      </c>
      <c r="P96" s="22" t="str">
        <f>IFERROR(VLOOKUP(E96,'Road-Relay'!C:M,11,FALSE),"")</f>
        <v/>
      </c>
      <c r="Q96" s="23" t="str">
        <f>IFERROR(VLOOKUP(E96,XC!B:M,5,FALSE),"")</f>
        <v/>
      </c>
      <c r="R96" s="24" t="str">
        <f>IFERROR(VLOOKUP(E96,'Road-Relay'!Q:AA,11,FALSE),"")</f>
        <v/>
      </c>
      <c r="S96" s="34" t="str">
        <f>IFERROR(VLOOKUP(E96,WGP!AM:AT,6,FALSE),"")</f>
        <v/>
      </c>
      <c r="T96" s="34" t="str">
        <f>IFERROR(VLOOKUP(E96,XC!B:M,6,FALSE),"")</f>
        <v/>
      </c>
      <c r="U96" s="23" t="str">
        <f>IFERROR(VLOOKUP(E96,'Road-Relay'!AE:AO,11,FALSE),"")</f>
        <v/>
      </c>
      <c r="V96" s="23" t="str">
        <f>IFERROR(VLOOKUP(E96,WGP!BE:BL,6,FALSE),"")</f>
        <v/>
      </c>
      <c r="W96" s="23" t="str">
        <f>IFERROR(VLOOKUP(E96,XC!B:M,7,FALSE),"")</f>
        <v/>
      </c>
      <c r="X96" s="23" t="str">
        <f>IFERROR(VLOOKUP(E96,'Road-Relay'!AS:BC,11,FALSE),"")</f>
        <v/>
      </c>
      <c r="Y96" s="22" t="str">
        <f>IFERROR(VLOOKUP(E96,WGP!BW:CD,6,FALSE),"")</f>
        <v/>
      </c>
      <c r="Z96" s="22" t="str">
        <f>IFERROR(VLOOKUP(E96,XC!B:M,8,FALSE),"")</f>
        <v/>
      </c>
      <c r="AA96" s="22" t="str">
        <f>IFERROR(VLOOKUP(E96,XC!B:M,9,FALSE),"")</f>
        <v/>
      </c>
      <c r="AB96" s="23" t="str">
        <f>IFERROR(VLOOKUP(E96,'Road-Relay'!BG:BQ,11,FALSE),"")</f>
        <v/>
      </c>
      <c r="AC96" s="23" t="str">
        <f>IFERROR(VLOOKUP(E96,XC!B:M,10,FALSE),"")</f>
        <v/>
      </c>
      <c r="AD96" s="23" t="str">
        <f>IFERROR(VLOOKUP(E96,XC!B:M,11,FALSE),"")</f>
        <v/>
      </c>
      <c r="AE96" s="23" t="str">
        <f>IFERROR(VLOOKUP(E96,WGP!CO:CV,6,FALSE),"")</f>
        <v/>
      </c>
      <c r="AF96" s="23" t="str">
        <f>IFERROR(VLOOKUP(E96,'Road-Relay'!BU:CE,11,FALSE),"")</f>
        <v/>
      </c>
      <c r="AG96" s="43" t="str">
        <f>IFERROR(VLOOKUP(E96,'Road-Relay'!CI:CS,11,FALSE),"")</f>
        <v/>
      </c>
      <c r="AH96" s="63"/>
      <c r="AI96" s="42" t="str">
        <f t="shared" si="93"/>
        <v/>
      </c>
      <c r="AJ96" s="42" t="str">
        <f t="shared" si="94"/>
        <v/>
      </c>
      <c r="AK96" s="42" t="str">
        <f t="shared" si="95"/>
        <v/>
      </c>
      <c r="AL96" s="42" t="str">
        <f t="shared" si="96"/>
        <v/>
      </c>
      <c r="AM96" s="42" t="str">
        <f t="shared" si="97"/>
        <v/>
      </c>
      <c r="AN96" s="42" t="str">
        <f t="shared" si="98"/>
        <v/>
      </c>
      <c r="AO96" s="21" t="str">
        <f t="shared" si="99"/>
        <v/>
      </c>
      <c r="AP96" s="21" t="str">
        <f t="shared" si="100"/>
        <v/>
      </c>
      <c r="AQ96" s="21" t="str">
        <f t="shared" si="101"/>
        <v/>
      </c>
      <c r="AR96" s="21" t="str">
        <f t="shared" si="102"/>
        <v/>
      </c>
      <c r="AS96" s="42" t="str">
        <f t="shared" si="103"/>
        <v/>
      </c>
      <c r="AT96" s="42" t="str">
        <f t="shared" si="104"/>
        <v/>
      </c>
      <c r="AU96" s="42" t="str">
        <f t="shared" si="105"/>
        <v/>
      </c>
      <c r="AV96" s="42" t="str">
        <f t="shared" si="106"/>
        <v/>
      </c>
      <c r="AW96" s="42" t="str">
        <f t="shared" si="107"/>
        <v/>
      </c>
      <c r="AX96" s="42" t="str">
        <f t="shared" si="108"/>
        <v/>
      </c>
      <c r="AY96" s="42" t="str">
        <f t="shared" si="109"/>
        <v/>
      </c>
      <c r="AZ96" s="21" t="str">
        <f t="shared" si="110"/>
        <v/>
      </c>
      <c r="BA96" s="21" t="str">
        <f t="shared" si="111"/>
        <v/>
      </c>
      <c r="BB96" s="21" t="str">
        <f t="shared" si="112"/>
        <v/>
      </c>
      <c r="BC96" s="21" t="str">
        <f t="shared" si="113"/>
        <v>N</v>
      </c>
      <c r="BD96" s="21" t="str">
        <f t="shared" si="114"/>
        <v>N</v>
      </c>
      <c r="BE96" s="21" t="str">
        <f t="shared" si="115"/>
        <v>N</v>
      </c>
      <c r="BF96" s="21" t="str">
        <f t="shared" si="116"/>
        <v>N</v>
      </c>
      <c r="BG96" s="21">
        <f t="shared" si="117"/>
        <v>0</v>
      </c>
      <c r="BH96" s="21"/>
    </row>
    <row r="97" spans="2:60" x14ac:dyDescent="0.25">
      <c r="B97" s="22">
        <v>91</v>
      </c>
      <c r="C97" s="22">
        <f t="shared" si="87"/>
        <v>0</v>
      </c>
      <c r="D97" s="22">
        <v>91</v>
      </c>
      <c r="E97" s="133"/>
      <c r="F97" s="66">
        <f t="shared" si="118"/>
        <v>0</v>
      </c>
      <c r="G97" s="42">
        <f t="shared" si="119"/>
        <v>0</v>
      </c>
      <c r="H97" s="25">
        <f t="shared" si="120"/>
        <v>0</v>
      </c>
      <c r="I97" s="43">
        <f t="shared" si="121"/>
        <v>0</v>
      </c>
      <c r="J97" s="43" t="str">
        <f t="shared" si="122"/>
        <v>N</v>
      </c>
      <c r="K97" s="23" t="str">
        <f>IFERROR(VLOOKUP(E97,XC!B:M,2,FALSE),"")</f>
        <v/>
      </c>
      <c r="L97" s="23" t="str">
        <f>IFERROR(VLOOKUP(E97,XC!B:M,3,FALSE),"")</f>
        <v/>
      </c>
      <c r="M97" s="23" t="str">
        <f>IFERROR(VLOOKUP(E97,WGP!C:J,6,FALSE),"")</f>
        <v/>
      </c>
      <c r="N97" s="23" t="str">
        <f>IFERROR(VLOOKUP(E97,XC!B:M,4,FALSE),"")</f>
        <v/>
      </c>
      <c r="O97" s="23" t="str">
        <f>IFERROR(VLOOKUP(E97,WGP!U:AB,6,FALSE),"")</f>
        <v/>
      </c>
      <c r="P97" s="22" t="str">
        <f>IFERROR(VLOOKUP(E97,'Road-Relay'!C:M,11,FALSE),"")</f>
        <v/>
      </c>
      <c r="Q97" s="23" t="str">
        <f>IFERROR(VLOOKUP(E97,XC!B:M,5,FALSE),"")</f>
        <v/>
      </c>
      <c r="R97" s="24" t="str">
        <f>IFERROR(VLOOKUP(E97,'Road-Relay'!Q:AA,11,FALSE),"")</f>
        <v/>
      </c>
      <c r="S97" s="34" t="str">
        <f>IFERROR(VLOOKUP(E97,WGP!AM:AT,6,FALSE),"")</f>
        <v/>
      </c>
      <c r="T97" s="34" t="str">
        <f>IFERROR(VLOOKUP(E97,XC!B:M,6,FALSE),"")</f>
        <v/>
      </c>
      <c r="U97" s="23" t="str">
        <f>IFERROR(VLOOKUP(E97,'Road-Relay'!AE:AO,11,FALSE),"")</f>
        <v/>
      </c>
      <c r="V97" s="23" t="str">
        <f>IFERROR(VLOOKUP(E97,WGP!BE:BL,6,FALSE),"")</f>
        <v/>
      </c>
      <c r="W97" s="23" t="str">
        <f>IFERROR(VLOOKUP(E97,XC!B:M,7,FALSE),"")</f>
        <v/>
      </c>
      <c r="X97" s="23" t="str">
        <f>IFERROR(VLOOKUP(E97,'Road-Relay'!AS:BC,11,FALSE),"")</f>
        <v/>
      </c>
      <c r="Y97" s="22" t="str">
        <f>IFERROR(VLOOKUP(E97,WGP!BW:CD,6,FALSE),"")</f>
        <v/>
      </c>
      <c r="Z97" s="22" t="str">
        <f>IFERROR(VLOOKUP(E97,XC!B:M,8,FALSE),"")</f>
        <v/>
      </c>
      <c r="AA97" s="22" t="str">
        <f>IFERROR(VLOOKUP(E97,XC!B:M,9,FALSE),"")</f>
        <v/>
      </c>
      <c r="AB97" s="23" t="str">
        <f>IFERROR(VLOOKUP(E97,'Road-Relay'!BG:BQ,11,FALSE),"")</f>
        <v/>
      </c>
      <c r="AC97" s="23" t="str">
        <f>IFERROR(VLOOKUP(E97,XC!B:M,10,FALSE),"")</f>
        <v/>
      </c>
      <c r="AD97" s="23" t="str">
        <f>IFERROR(VLOOKUP(E97,XC!B:M,11,FALSE),"")</f>
        <v/>
      </c>
      <c r="AE97" s="23" t="str">
        <f>IFERROR(VLOOKUP(E97,WGP!CO:CV,6,FALSE),"")</f>
        <v/>
      </c>
      <c r="AF97" s="23" t="str">
        <f>IFERROR(VLOOKUP(E97,'Road-Relay'!BU:CE,11,FALSE),"")</f>
        <v/>
      </c>
      <c r="AG97" s="43" t="str">
        <f>IFERROR(VLOOKUP(E97,'Road-Relay'!CI:CS,11,FALSE),"")</f>
        <v/>
      </c>
      <c r="AH97" s="63"/>
      <c r="AI97" s="42" t="str">
        <f t="shared" si="93"/>
        <v/>
      </c>
      <c r="AJ97" s="42" t="str">
        <f t="shared" si="94"/>
        <v/>
      </c>
      <c r="AK97" s="42" t="str">
        <f t="shared" si="95"/>
        <v/>
      </c>
      <c r="AL97" s="42" t="str">
        <f t="shared" si="96"/>
        <v/>
      </c>
      <c r="AM97" s="42" t="str">
        <f t="shared" si="97"/>
        <v/>
      </c>
      <c r="AN97" s="42" t="str">
        <f t="shared" si="98"/>
        <v/>
      </c>
      <c r="AO97" s="21" t="str">
        <f t="shared" si="99"/>
        <v/>
      </c>
      <c r="AP97" s="21" t="str">
        <f t="shared" si="100"/>
        <v/>
      </c>
      <c r="AQ97" s="21" t="str">
        <f t="shared" si="101"/>
        <v/>
      </c>
      <c r="AR97" s="21" t="str">
        <f t="shared" si="102"/>
        <v/>
      </c>
      <c r="AS97" s="42" t="str">
        <f t="shared" si="103"/>
        <v/>
      </c>
      <c r="AT97" s="42" t="str">
        <f t="shared" si="104"/>
        <v/>
      </c>
      <c r="AU97" s="42" t="str">
        <f t="shared" si="105"/>
        <v/>
      </c>
      <c r="AV97" s="42" t="str">
        <f t="shared" si="106"/>
        <v/>
      </c>
      <c r="AW97" s="42" t="str">
        <f t="shared" si="107"/>
        <v/>
      </c>
      <c r="AX97" s="42" t="str">
        <f t="shared" si="108"/>
        <v/>
      </c>
      <c r="AY97" s="42" t="str">
        <f t="shared" si="109"/>
        <v/>
      </c>
      <c r="AZ97" s="21" t="str">
        <f t="shared" si="110"/>
        <v/>
      </c>
      <c r="BA97" s="21" t="str">
        <f t="shared" si="111"/>
        <v/>
      </c>
      <c r="BB97" s="21" t="str">
        <f t="shared" si="112"/>
        <v/>
      </c>
      <c r="BC97" s="21" t="str">
        <f t="shared" si="113"/>
        <v>N</v>
      </c>
      <c r="BD97" s="21" t="str">
        <f t="shared" si="114"/>
        <v>N</v>
      </c>
      <c r="BE97" s="21" t="str">
        <f t="shared" si="115"/>
        <v>N</v>
      </c>
      <c r="BF97" s="21" t="str">
        <f t="shared" si="116"/>
        <v>N</v>
      </c>
      <c r="BG97" s="21">
        <f t="shared" si="117"/>
        <v>0</v>
      </c>
      <c r="BH97" s="21"/>
    </row>
    <row r="98" spans="2:60" x14ac:dyDescent="0.25">
      <c r="B98" s="22">
        <v>92</v>
      </c>
      <c r="C98" s="22">
        <f t="shared" si="87"/>
        <v>0</v>
      </c>
      <c r="D98" s="22">
        <v>92</v>
      </c>
      <c r="E98" s="133"/>
      <c r="F98" s="66">
        <f t="shared" si="118"/>
        <v>0</v>
      </c>
      <c r="G98" s="42">
        <f t="shared" si="119"/>
        <v>0</v>
      </c>
      <c r="H98" s="25">
        <f t="shared" si="120"/>
        <v>0</v>
      </c>
      <c r="I98" s="43">
        <f t="shared" si="121"/>
        <v>0</v>
      </c>
      <c r="J98" s="43" t="str">
        <f t="shared" si="122"/>
        <v>N</v>
      </c>
      <c r="K98" s="23" t="str">
        <f>IFERROR(VLOOKUP(E98,XC!B:M,2,FALSE),"")</f>
        <v/>
      </c>
      <c r="L98" s="23" t="str">
        <f>IFERROR(VLOOKUP(E98,XC!B:M,3,FALSE),"")</f>
        <v/>
      </c>
      <c r="M98" s="23" t="str">
        <f>IFERROR(VLOOKUP(E98,WGP!C:J,6,FALSE),"")</f>
        <v/>
      </c>
      <c r="N98" s="23" t="str">
        <f>IFERROR(VLOOKUP(E98,XC!B:M,4,FALSE),"")</f>
        <v/>
      </c>
      <c r="O98" s="23" t="str">
        <f>IFERROR(VLOOKUP(E98,WGP!U:AB,6,FALSE),"")</f>
        <v/>
      </c>
      <c r="P98" s="22" t="str">
        <f>IFERROR(VLOOKUP(E98,'Road-Relay'!C:M,11,FALSE),"")</f>
        <v/>
      </c>
      <c r="Q98" s="23" t="str">
        <f>IFERROR(VLOOKUP(E98,XC!B:M,5,FALSE),"")</f>
        <v/>
      </c>
      <c r="R98" s="24" t="str">
        <f>IFERROR(VLOOKUP(E98,'Road-Relay'!Q:AA,11,FALSE),"")</f>
        <v/>
      </c>
      <c r="S98" s="34" t="str">
        <f>IFERROR(VLOOKUP(E98,WGP!AM:AT,6,FALSE),"")</f>
        <v/>
      </c>
      <c r="T98" s="34" t="str">
        <f>IFERROR(VLOOKUP(E98,XC!B:M,6,FALSE),"")</f>
        <v/>
      </c>
      <c r="U98" s="23" t="str">
        <f>IFERROR(VLOOKUP(E98,'Road-Relay'!AE:AO,11,FALSE),"")</f>
        <v/>
      </c>
      <c r="V98" s="23" t="str">
        <f>IFERROR(VLOOKUP(E98,WGP!BE:BL,6,FALSE),"")</f>
        <v/>
      </c>
      <c r="W98" s="23" t="str">
        <f>IFERROR(VLOOKUP(E98,XC!B:M,7,FALSE),"")</f>
        <v/>
      </c>
      <c r="X98" s="23" t="str">
        <f>IFERROR(VLOOKUP(E98,'Road-Relay'!AS:BC,11,FALSE),"")</f>
        <v/>
      </c>
      <c r="Y98" s="22" t="str">
        <f>IFERROR(VLOOKUP(E98,WGP!BW:CD,6,FALSE),"")</f>
        <v/>
      </c>
      <c r="Z98" s="22" t="str">
        <f>IFERROR(VLOOKUP(E98,XC!B:M,8,FALSE),"")</f>
        <v/>
      </c>
      <c r="AA98" s="22" t="str">
        <f>IFERROR(VLOOKUP(E98,XC!B:M,9,FALSE),"")</f>
        <v/>
      </c>
      <c r="AB98" s="23" t="str">
        <f>IFERROR(VLOOKUP(E98,'Road-Relay'!BG:BQ,11,FALSE),"")</f>
        <v/>
      </c>
      <c r="AC98" s="23" t="str">
        <f>IFERROR(VLOOKUP(E98,XC!B:M,10,FALSE),"")</f>
        <v/>
      </c>
      <c r="AD98" s="23" t="str">
        <f>IFERROR(VLOOKUP(E98,XC!B:M,11,FALSE),"")</f>
        <v/>
      </c>
      <c r="AE98" s="23" t="str">
        <f>IFERROR(VLOOKUP(E98,WGP!CO:CV,6,FALSE),"")</f>
        <v/>
      </c>
      <c r="AF98" s="23" t="str">
        <f>IFERROR(VLOOKUP(E98,'Road-Relay'!BU:CE,11,FALSE),"")</f>
        <v/>
      </c>
      <c r="AG98" s="43" t="str">
        <f>IFERROR(VLOOKUP(E98,'Road-Relay'!CI:CS,11,FALSE),"")</f>
        <v/>
      </c>
      <c r="AH98" s="63"/>
      <c r="AI98" s="42" t="str">
        <f t="shared" si="93"/>
        <v/>
      </c>
      <c r="AJ98" s="42" t="str">
        <f t="shared" si="94"/>
        <v/>
      </c>
      <c r="AK98" s="42" t="str">
        <f t="shared" si="95"/>
        <v/>
      </c>
      <c r="AL98" s="42" t="str">
        <f t="shared" si="96"/>
        <v/>
      </c>
      <c r="AM98" s="42" t="str">
        <f t="shared" si="97"/>
        <v/>
      </c>
      <c r="AN98" s="42" t="str">
        <f t="shared" si="98"/>
        <v/>
      </c>
      <c r="AO98" s="21" t="str">
        <f t="shared" si="99"/>
        <v/>
      </c>
      <c r="AP98" s="21" t="str">
        <f t="shared" si="100"/>
        <v/>
      </c>
      <c r="AQ98" s="21" t="str">
        <f t="shared" si="101"/>
        <v/>
      </c>
      <c r="AR98" s="21" t="str">
        <f t="shared" si="102"/>
        <v/>
      </c>
      <c r="AS98" s="42" t="str">
        <f t="shared" si="103"/>
        <v/>
      </c>
      <c r="AT98" s="42" t="str">
        <f t="shared" si="104"/>
        <v/>
      </c>
      <c r="AU98" s="42" t="str">
        <f t="shared" si="105"/>
        <v/>
      </c>
      <c r="AV98" s="42" t="str">
        <f t="shared" si="106"/>
        <v/>
      </c>
      <c r="AW98" s="42" t="str">
        <f t="shared" si="107"/>
        <v/>
      </c>
      <c r="AX98" s="42" t="str">
        <f t="shared" si="108"/>
        <v/>
      </c>
      <c r="AY98" s="42" t="str">
        <f t="shared" si="109"/>
        <v/>
      </c>
      <c r="AZ98" s="21" t="str">
        <f t="shared" si="110"/>
        <v/>
      </c>
      <c r="BA98" s="21" t="str">
        <f t="shared" si="111"/>
        <v/>
      </c>
      <c r="BB98" s="21" t="str">
        <f t="shared" si="112"/>
        <v/>
      </c>
      <c r="BC98" s="21" t="str">
        <f t="shared" si="113"/>
        <v>N</v>
      </c>
      <c r="BD98" s="21" t="str">
        <f t="shared" si="114"/>
        <v>N</v>
      </c>
      <c r="BE98" s="21" t="str">
        <f t="shared" si="115"/>
        <v>N</v>
      </c>
      <c r="BF98" s="21" t="str">
        <f t="shared" si="116"/>
        <v>N</v>
      </c>
      <c r="BG98" s="21">
        <f t="shared" si="117"/>
        <v>0</v>
      </c>
      <c r="BH98" s="21"/>
    </row>
    <row r="99" spans="2:60" x14ac:dyDescent="0.25">
      <c r="B99" s="22">
        <v>93</v>
      </c>
      <c r="C99" s="22">
        <f t="shared" si="87"/>
        <v>0</v>
      </c>
      <c r="D99" s="22">
        <v>93</v>
      </c>
      <c r="E99" s="133"/>
      <c r="F99" s="66">
        <f t="shared" si="118"/>
        <v>0</v>
      </c>
      <c r="G99" s="42">
        <f t="shared" si="119"/>
        <v>0</v>
      </c>
      <c r="H99" s="25">
        <f t="shared" si="120"/>
        <v>0</v>
      </c>
      <c r="I99" s="43">
        <f t="shared" si="121"/>
        <v>0</v>
      </c>
      <c r="J99" s="43" t="str">
        <f t="shared" si="122"/>
        <v>N</v>
      </c>
      <c r="K99" s="23" t="str">
        <f>IFERROR(VLOOKUP(E99,XC!B:M,2,FALSE),"")</f>
        <v/>
      </c>
      <c r="L99" s="23" t="str">
        <f>IFERROR(VLOOKUP(E99,XC!B:M,3,FALSE),"")</f>
        <v/>
      </c>
      <c r="M99" s="23" t="str">
        <f>IFERROR(VLOOKUP(E99,WGP!C:J,6,FALSE),"")</f>
        <v/>
      </c>
      <c r="N99" s="23" t="str">
        <f>IFERROR(VLOOKUP(E99,XC!B:M,4,FALSE),"")</f>
        <v/>
      </c>
      <c r="O99" s="23" t="str">
        <f>IFERROR(VLOOKUP(E99,WGP!U:AB,6,FALSE),"")</f>
        <v/>
      </c>
      <c r="P99" s="22" t="str">
        <f>IFERROR(VLOOKUP(E99,'Road-Relay'!C:M,11,FALSE),"")</f>
        <v/>
      </c>
      <c r="Q99" s="23" t="str">
        <f>IFERROR(VLOOKUP(E99,XC!B:M,5,FALSE),"")</f>
        <v/>
      </c>
      <c r="R99" s="24" t="str">
        <f>IFERROR(VLOOKUP(E99,'Road-Relay'!Q:AA,11,FALSE),"")</f>
        <v/>
      </c>
      <c r="S99" s="34" t="str">
        <f>IFERROR(VLOOKUP(E99,WGP!AM:AT,6,FALSE),"")</f>
        <v/>
      </c>
      <c r="T99" s="34" t="str">
        <f>IFERROR(VLOOKUP(E99,XC!B:M,6,FALSE),"")</f>
        <v/>
      </c>
      <c r="U99" s="23" t="str">
        <f>IFERROR(VLOOKUP(E99,'Road-Relay'!AE:AO,11,FALSE),"")</f>
        <v/>
      </c>
      <c r="V99" s="23" t="str">
        <f>IFERROR(VLOOKUP(E99,WGP!BE:BL,6,FALSE),"")</f>
        <v/>
      </c>
      <c r="W99" s="23" t="str">
        <f>IFERROR(VLOOKUP(E99,XC!B:M,7,FALSE),"")</f>
        <v/>
      </c>
      <c r="X99" s="23" t="str">
        <f>IFERROR(VLOOKUP(E99,'Road-Relay'!AS:BC,11,FALSE),"")</f>
        <v/>
      </c>
      <c r="Y99" s="22" t="str">
        <f>IFERROR(VLOOKUP(E99,WGP!BW:CD,6,FALSE),"")</f>
        <v/>
      </c>
      <c r="Z99" s="22" t="str">
        <f>IFERROR(VLOOKUP(E99,XC!B:M,8,FALSE),"")</f>
        <v/>
      </c>
      <c r="AA99" s="22" t="str">
        <f>IFERROR(VLOOKUP(E99,XC!B:M,9,FALSE),"")</f>
        <v/>
      </c>
      <c r="AB99" s="23" t="str">
        <f>IFERROR(VLOOKUP(E99,'Road-Relay'!BG:BQ,11,FALSE),"")</f>
        <v/>
      </c>
      <c r="AC99" s="23" t="str">
        <f>IFERROR(VLOOKUP(E99,XC!B:M,10,FALSE),"")</f>
        <v/>
      </c>
      <c r="AD99" s="23" t="str">
        <f>IFERROR(VLOOKUP(E99,XC!B:M,11,FALSE),"")</f>
        <v/>
      </c>
      <c r="AE99" s="23" t="str">
        <f>IFERROR(VLOOKUP(E99,WGP!CO:CV,6,FALSE),"")</f>
        <v/>
      </c>
      <c r="AF99" s="23" t="str">
        <f>IFERROR(VLOOKUP(E99,'Road-Relay'!BU:CE,11,FALSE),"")</f>
        <v/>
      </c>
      <c r="AG99" s="43" t="str">
        <f>IFERROR(VLOOKUP(E99,'Road-Relay'!CI:CS,11,FALSE),"")</f>
        <v/>
      </c>
      <c r="AH99" s="63"/>
      <c r="AI99" s="42" t="str">
        <f t="shared" si="93"/>
        <v/>
      </c>
      <c r="AJ99" s="42" t="str">
        <f t="shared" si="94"/>
        <v/>
      </c>
      <c r="AK99" s="42" t="str">
        <f t="shared" si="95"/>
        <v/>
      </c>
      <c r="AL99" s="42" t="str">
        <f t="shared" si="96"/>
        <v/>
      </c>
      <c r="AM99" s="42" t="str">
        <f t="shared" si="97"/>
        <v/>
      </c>
      <c r="AN99" s="42" t="str">
        <f t="shared" si="98"/>
        <v/>
      </c>
      <c r="AO99" s="21" t="str">
        <f t="shared" si="99"/>
        <v/>
      </c>
      <c r="AP99" s="21" t="str">
        <f t="shared" si="100"/>
        <v/>
      </c>
      <c r="AQ99" s="21" t="str">
        <f t="shared" si="101"/>
        <v/>
      </c>
      <c r="AR99" s="21" t="str">
        <f t="shared" si="102"/>
        <v/>
      </c>
      <c r="AS99" s="42" t="str">
        <f t="shared" si="103"/>
        <v/>
      </c>
      <c r="AT99" s="42" t="str">
        <f t="shared" si="104"/>
        <v/>
      </c>
      <c r="AU99" s="42" t="str">
        <f t="shared" si="105"/>
        <v/>
      </c>
      <c r="AV99" s="42" t="str">
        <f t="shared" si="106"/>
        <v/>
      </c>
      <c r="AW99" s="42" t="str">
        <f t="shared" si="107"/>
        <v/>
      </c>
      <c r="AX99" s="42" t="str">
        <f t="shared" si="108"/>
        <v/>
      </c>
      <c r="AY99" s="42" t="str">
        <f t="shared" si="109"/>
        <v/>
      </c>
      <c r="AZ99" s="21" t="str">
        <f t="shared" si="110"/>
        <v/>
      </c>
      <c r="BA99" s="21" t="str">
        <f t="shared" si="111"/>
        <v/>
      </c>
      <c r="BB99" s="21" t="str">
        <f t="shared" si="112"/>
        <v/>
      </c>
      <c r="BC99" s="21" t="str">
        <f t="shared" si="113"/>
        <v>N</v>
      </c>
      <c r="BD99" s="21" t="str">
        <f t="shared" si="114"/>
        <v>N</v>
      </c>
      <c r="BE99" s="21" t="str">
        <f t="shared" si="115"/>
        <v>N</v>
      </c>
      <c r="BF99" s="21" t="str">
        <f t="shared" si="116"/>
        <v>N</v>
      </c>
      <c r="BG99" s="21">
        <f t="shared" si="117"/>
        <v>0</v>
      </c>
      <c r="BH99" s="21"/>
    </row>
    <row r="100" spans="2:60" x14ac:dyDescent="0.25">
      <c r="B100" s="22">
        <v>94</v>
      </c>
      <c r="C100" s="22">
        <f t="shared" si="87"/>
        <v>0</v>
      </c>
      <c r="D100" s="22">
        <v>94</v>
      </c>
      <c r="E100" s="133"/>
      <c r="F100" s="66">
        <f t="shared" si="118"/>
        <v>0</v>
      </c>
      <c r="G100" s="42">
        <f t="shared" si="119"/>
        <v>0</v>
      </c>
      <c r="H100" s="25">
        <f t="shared" si="120"/>
        <v>0</v>
      </c>
      <c r="I100" s="43">
        <f t="shared" si="121"/>
        <v>0</v>
      </c>
      <c r="J100" s="43" t="str">
        <f t="shared" si="122"/>
        <v>N</v>
      </c>
      <c r="K100" s="23" t="str">
        <f>IFERROR(VLOOKUP(E100,XC!B:M,2,FALSE),"")</f>
        <v/>
      </c>
      <c r="L100" s="23" t="str">
        <f>IFERROR(VLOOKUP(E100,XC!B:M,3,FALSE),"")</f>
        <v/>
      </c>
      <c r="M100" s="23" t="str">
        <f>IFERROR(VLOOKUP(E100,WGP!C:J,6,FALSE),"")</f>
        <v/>
      </c>
      <c r="N100" s="23" t="str">
        <f>IFERROR(VLOOKUP(E100,XC!B:M,4,FALSE),"")</f>
        <v/>
      </c>
      <c r="O100" s="23" t="str">
        <f>IFERROR(VLOOKUP(E100,WGP!U:AB,6,FALSE),"")</f>
        <v/>
      </c>
      <c r="P100" s="22" t="str">
        <f>IFERROR(VLOOKUP(E100,'Road-Relay'!C:M,11,FALSE),"")</f>
        <v/>
      </c>
      <c r="Q100" s="23" t="str">
        <f>IFERROR(VLOOKUP(E100,XC!B:M,5,FALSE),"")</f>
        <v/>
      </c>
      <c r="R100" s="24" t="str">
        <f>IFERROR(VLOOKUP(E100,'Road-Relay'!Q:AA,11,FALSE),"")</f>
        <v/>
      </c>
      <c r="S100" s="34" t="str">
        <f>IFERROR(VLOOKUP(E100,WGP!AM:AT,6,FALSE),"")</f>
        <v/>
      </c>
      <c r="T100" s="34" t="str">
        <f>IFERROR(VLOOKUP(E100,XC!B:M,6,FALSE),"")</f>
        <v/>
      </c>
      <c r="U100" s="23" t="str">
        <f>IFERROR(VLOOKUP(E100,'Road-Relay'!AE:AO,11,FALSE),"")</f>
        <v/>
      </c>
      <c r="V100" s="23" t="str">
        <f>IFERROR(VLOOKUP(E100,WGP!BE:BL,6,FALSE),"")</f>
        <v/>
      </c>
      <c r="W100" s="23" t="str">
        <f>IFERROR(VLOOKUP(E100,XC!B:M,7,FALSE),"")</f>
        <v/>
      </c>
      <c r="X100" s="23" t="str">
        <f>IFERROR(VLOOKUP(E100,'Road-Relay'!AS:BC,11,FALSE),"")</f>
        <v/>
      </c>
      <c r="Y100" s="22" t="str">
        <f>IFERROR(VLOOKUP(E100,WGP!BW:CD,6,FALSE),"")</f>
        <v/>
      </c>
      <c r="Z100" s="22" t="str">
        <f>IFERROR(VLOOKUP(E100,XC!B:M,8,FALSE),"")</f>
        <v/>
      </c>
      <c r="AA100" s="22" t="str">
        <f>IFERROR(VLOOKUP(E100,XC!B:M,9,FALSE),"")</f>
        <v/>
      </c>
      <c r="AB100" s="23" t="str">
        <f>IFERROR(VLOOKUP(E100,'Road-Relay'!BG:BQ,11,FALSE),"")</f>
        <v/>
      </c>
      <c r="AC100" s="23" t="str">
        <f>IFERROR(VLOOKUP(E100,XC!B:M,10,FALSE),"")</f>
        <v/>
      </c>
      <c r="AD100" s="23" t="str">
        <f>IFERROR(VLOOKUP(E100,XC!B:M,11,FALSE),"")</f>
        <v/>
      </c>
      <c r="AE100" s="23" t="str">
        <f>IFERROR(VLOOKUP(E100,WGP!CO:CV,6,FALSE),"")</f>
        <v/>
      </c>
      <c r="AF100" s="23" t="str">
        <f>IFERROR(VLOOKUP(E100,'Road-Relay'!BU:CE,11,FALSE),"")</f>
        <v/>
      </c>
      <c r="AG100" s="43" t="str">
        <f>IFERROR(VLOOKUP(E100,'Road-Relay'!CI:CS,11,FALSE),"")</f>
        <v/>
      </c>
      <c r="AH100" s="63"/>
      <c r="AI100" s="42" t="str">
        <f t="shared" si="93"/>
        <v/>
      </c>
      <c r="AJ100" s="42" t="str">
        <f t="shared" si="94"/>
        <v/>
      </c>
      <c r="AK100" s="42" t="str">
        <f t="shared" si="95"/>
        <v/>
      </c>
      <c r="AL100" s="42" t="str">
        <f t="shared" si="96"/>
        <v/>
      </c>
      <c r="AM100" s="42" t="str">
        <f t="shared" si="97"/>
        <v/>
      </c>
      <c r="AN100" s="42" t="str">
        <f t="shared" si="98"/>
        <v/>
      </c>
      <c r="AO100" s="21" t="str">
        <f t="shared" si="99"/>
        <v/>
      </c>
      <c r="AP100" s="21" t="str">
        <f t="shared" si="100"/>
        <v/>
      </c>
      <c r="AQ100" s="21" t="str">
        <f t="shared" si="101"/>
        <v/>
      </c>
      <c r="AR100" s="21" t="str">
        <f t="shared" si="102"/>
        <v/>
      </c>
      <c r="AS100" s="42" t="str">
        <f t="shared" si="103"/>
        <v/>
      </c>
      <c r="AT100" s="42" t="str">
        <f t="shared" si="104"/>
        <v/>
      </c>
      <c r="AU100" s="42" t="str">
        <f t="shared" si="105"/>
        <v/>
      </c>
      <c r="AV100" s="42" t="str">
        <f t="shared" si="106"/>
        <v/>
      </c>
      <c r="AW100" s="42" t="str">
        <f t="shared" si="107"/>
        <v/>
      </c>
      <c r="AX100" s="42" t="str">
        <f t="shared" si="108"/>
        <v/>
      </c>
      <c r="AY100" s="42" t="str">
        <f t="shared" si="109"/>
        <v/>
      </c>
      <c r="AZ100" s="21" t="str">
        <f t="shared" si="110"/>
        <v/>
      </c>
      <c r="BA100" s="21" t="str">
        <f t="shared" si="111"/>
        <v/>
      </c>
      <c r="BB100" s="21" t="str">
        <f t="shared" si="112"/>
        <v/>
      </c>
      <c r="BC100" s="21" t="str">
        <f t="shared" si="113"/>
        <v>N</v>
      </c>
      <c r="BD100" s="21" t="str">
        <f t="shared" si="114"/>
        <v>N</v>
      </c>
      <c r="BE100" s="21" t="str">
        <f t="shared" si="115"/>
        <v>N</v>
      </c>
      <c r="BF100" s="21" t="str">
        <f t="shared" si="116"/>
        <v>N</v>
      </c>
      <c r="BG100" s="21">
        <f t="shared" si="117"/>
        <v>0</v>
      </c>
      <c r="BH100" s="21"/>
    </row>
    <row r="101" spans="2:60" x14ac:dyDescent="0.25">
      <c r="B101" s="22">
        <v>95</v>
      </c>
      <c r="C101" s="22">
        <f t="shared" si="87"/>
        <v>0</v>
      </c>
      <c r="D101" s="22">
        <v>95</v>
      </c>
      <c r="E101" s="133"/>
      <c r="F101" s="66">
        <f t="shared" si="118"/>
        <v>0</v>
      </c>
      <c r="G101" s="42">
        <f t="shared" si="119"/>
        <v>0</v>
      </c>
      <c r="H101" s="25">
        <f t="shared" si="120"/>
        <v>0</v>
      </c>
      <c r="I101" s="43">
        <f t="shared" si="121"/>
        <v>0</v>
      </c>
      <c r="J101" s="43" t="str">
        <f t="shared" si="122"/>
        <v>N</v>
      </c>
      <c r="K101" s="23" t="str">
        <f>IFERROR(VLOOKUP(E101,XC!B:M,2,FALSE),"")</f>
        <v/>
      </c>
      <c r="L101" s="23" t="str">
        <f>IFERROR(VLOOKUP(E101,XC!B:M,3,FALSE),"")</f>
        <v/>
      </c>
      <c r="M101" s="23" t="str">
        <f>IFERROR(VLOOKUP(E101,WGP!C:J,6,FALSE),"")</f>
        <v/>
      </c>
      <c r="N101" s="23" t="str">
        <f>IFERROR(VLOOKUP(E101,XC!B:M,4,FALSE),"")</f>
        <v/>
      </c>
      <c r="O101" s="23" t="str">
        <f>IFERROR(VLOOKUP(E101,WGP!U:AB,6,FALSE),"")</f>
        <v/>
      </c>
      <c r="P101" s="22" t="str">
        <f>IFERROR(VLOOKUP(E101,'Road-Relay'!C:M,11,FALSE),"")</f>
        <v/>
      </c>
      <c r="Q101" s="23" t="str">
        <f>IFERROR(VLOOKUP(E101,XC!B:M,5,FALSE),"")</f>
        <v/>
      </c>
      <c r="R101" s="24" t="str">
        <f>IFERROR(VLOOKUP(E101,'Road-Relay'!Q:AA,11,FALSE),"")</f>
        <v/>
      </c>
      <c r="S101" s="34" t="str">
        <f>IFERROR(VLOOKUP(E101,WGP!AM:AT,6,FALSE),"")</f>
        <v/>
      </c>
      <c r="T101" s="34" t="str">
        <f>IFERROR(VLOOKUP(E101,XC!B:M,6,FALSE),"")</f>
        <v/>
      </c>
      <c r="U101" s="23" t="str">
        <f>IFERROR(VLOOKUP(E101,'Road-Relay'!AE:AO,11,FALSE),"")</f>
        <v/>
      </c>
      <c r="V101" s="23" t="str">
        <f>IFERROR(VLOOKUP(E101,WGP!BE:BL,6,FALSE),"")</f>
        <v/>
      </c>
      <c r="W101" s="23" t="str">
        <f>IFERROR(VLOOKUP(E101,XC!B:M,7,FALSE),"")</f>
        <v/>
      </c>
      <c r="X101" s="23" t="str">
        <f>IFERROR(VLOOKUP(E101,'Road-Relay'!AS:BC,11,FALSE),"")</f>
        <v/>
      </c>
      <c r="Y101" s="22" t="str">
        <f>IFERROR(VLOOKUP(E101,WGP!BW:CD,6,FALSE),"")</f>
        <v/>
      </c>
      <c r="Z101" s="22" t="str">
        <f>IFERROR(VLOOKUP(E101,XC!B:M,8,FALSE),"")</f>
        <v/>
      </c>
      <c r="AA101" s="22" t="str">
        <f>IFERROR(VLOOKUP(E101,XC!B:M,9,FALSE),"")</f>
        <v/>
      </c>
      <c r="AB101" s="23" t="str">
        <f>IFERROR(VLOOKUP(E101,'Road-Relay'!BG:BQ,11,FALSE),"")</f>
        <v/>
      </c>
      <c r="AC101" s="23" t="str">
        <f>IFERROR(VLOOKUP(E101,XC!B:M,10,FALSE),"")</f>
        <v/>
      </c>
      <c r="AD101" s="23" t="str">
        <f>IFERROR(VLOOKUP(E101,XC!B:M,11,FALSE),"")</f>
        <v/>
      </c>
      <c r="AE101" s="23" t="str">
        <f>IFERROR(VLOOKUP(E101,WGP!CO:CV,6,FALSE),"")</f>
        <v/>
      </c>
      <c r="AF101" s="23" t="str">
        <f>IFERROR(VLOOKUP(E101,'Road-Relay'!BU:CE,11,FALSE),"")</f>
        <v/>
      </c>
      <c r="AG101" s="43" t="str">
        <f>IFERROR(VLOOKUP(E101,'Road-Relay'!CI:CS,11,FALSE),"")</f>
        <v/>
      </c>
      <c r="AH101" s="63"/>
      <c r="AI101" s="42" t="str">
        <f t="shared" si="93"/>
        <v/>
      </c>
      <c r="AJ101" s="42" t="str">
        <f t="shared" si="94"/>
        <v/>
      </c>
      <c r="AK101" s="42" t="str">
        <f t="shared" si="95"/>
        <v/>
      </c>
      <c r="AL101" s="42" t="str">
        <f t="shared" si="96"/>
        <v/>
      </c>
      <c r="AM101" s="42" t="str">
        <f t="shared" si="97"/>
        <v/>
      </c>
      <c r="AN101" s="42" t="str">
        <f t="shared" si="98"/>
        <v/>
      </c>
      <c r="AO101" s="21" t="str">
        <f t="shared" si="99"/>
        <v/>
      </c>
      <c r="AP101" s="21" t="str">
        <f t="shared" si="100"/>
        <v/>
      </c>
      <c r="AQ101" s="21" t="str">
        <f t="shared" si="101"/>
        <v/>
      </c>
      <c r="AR101" s="21" t="str">
        <f t="shared" si="102"/>
        <v/>
      </c>
      <c r="AS101" s="42" t="str">
        <f t="shared" si="103"/>
        <v/>
      </c>
      <c r="AT101" s="42" t="str">
        <f t="shared" si="104"/>
        <v/>
      </c>
      <c r="AU101" s="42" t="str">
        <f t="shared" si="105"/>
        <v/>
      </c>
      <c r="AV101" s="42" t="str">
        <f t="shared" si="106"/>
        <v/>
      </c>
      <c r="AW101" s="42" t="str">
        <f t="shared" si="107"/>
        <v/>
      </c>
      <c r="AX101" s="42" t="str">
        <f t="shared" si="108"/>
        <v/>
      </c>
      <c r="AY101" s="42" t="str">
        <f t="shared" si="109"/>
        <v/>
      </c>
      <c r="AZ101" s="21" t="str">
        <f t="shared" si="110"/>
        <v/>
      </c>
      <c r="BA101" s="21" t="str">
        <f t="shared" si="111"/>
        <v/>
      </c>
      <c r="BB101" s="21" t="str">
        <f t="shared" si="112"/>
        <v/>
      </c>
      <c r="BC101" s="21" t="str">
        <f t="shared" si="113"/>
        <v>N</v>
      </c>
      <c r="BD101" s="21" t="str">
        <f t="shared" si="114"/>
        <v>N</v>
      </c>
      <c r="BE101" s="21" t="str">
        <f t="shared" si="115"/>
        <v>N</v>
      </c>
      <c r="BF101" s="21" t="str">
        <f t="shared" si="116"/>
        <v>N</v>
      </c>
      <c r="BG101" s="21">
        <f t="shared" si="117"/>
        <v>0</v>
      </c>
      <c r="BH101" s="21"/>
    </row>
    <row r="102" spans="2:60" x14ac:dyDescent="0.25">
      <c r="B102" s="22">
        <v>96</v>
      </c>
      <c r="C102" s="22">
        <f t="shared" si="87"/>
        <v>0</v>
      </c>
      <c r="D102" s="22">
        <v>96</v>
      </c>
      <c r="E102" s="133"/>
      <c r="F102" s="66">
        <f t="shared" si="118"/>
        <v>0</v>
      </c>
      <c r="G102" s="42">
        <f t="shared" si="119"/>
        <v>0</v>
      </c>
      <c r="H102" s="25">
        <f t="shared" si="120"/>
        <v>0</v>
      </c>
      <c r="I102" s="43">
        <f t="shared" si="121"/>
        <v>0</v>
      </c>
      <c r="J102" s="43" t="str">
        <f t="shared" si="122"/>
        <v>N</v>
      </c>
      <c r="K102" s="23" t="str">
        <f>IFERROR(VLOOKUP(E102,XC!B:M,2,FALSE),"")</f>
        <v/>
      </c>
      <c r="L102" s="23" t="str">
        <f>IFERROR(VLOOKUP(E102,XC!B:M,3,FALSE),"")</f>
        <v/>
      </c>
      <c r="M102" s="23" t="str">
        <f>IFERROR(VLOOKUP(E102,WGP!C:J,6,FALSE),"")</f>
        <v/>
      </c>
      <c r="N102" s="23" t="str">
        <f>IFERROR(VLOOKUP(E102,XC!B:M,4,FALSE),"")</f>
        <v/>
      </c>
      <c r="O102" s="23" t="str">
        <f>IFERROR(VLOOKUP(E102,WGP!U:AB,6,FALSE),"")</f>
        <v/>
      </c>
      <c r="P102" s="22" t="str">
        <f>IFERROR(VLOOKUP(E102,'Road-Relay'!C:M,11,FALSE),"")</f>
        <v/>
      </c>
      <c r="Q102" s="23" t="str">
        <f>IFERROR(VLOOKUP(E102,XC!B:M,5,FALSE),"")</f>
        <v/>
      </c>
      <c r="R102" s="24" t="str">
        <f>IFERROR(VLOOKUP(E102,'Road-Relay'!Q:AA,11,FALSE),"")</f>
        <v/>
      </c>
      <c r="S102" s="34" t="str">
        <f>IFERROR(VLOOKUP(E102,WGP!AM:AT,6,FALSE),"")</f>
        <v/>
      </c>
      <c r="T102" s="34" t="str">
        <f>IFERROR(VLOOKUP(E102,XC!B:M,6,FALSE),"")</f>
        <v/>
      </c>
      <c r="U102" s="23" t="str">
        <f>IFERROR(VLOOKUP(E102,'Road-Relay'!AE:AO,11,FALSE),"")</f>
        <v/>
      </c>
      <c r="V102" s="23" t="str">
        <f>IFERROR(VLOOKUP(E102,WGP!BE:BL,6,FALSE),"")</f>
        <v/>
      </c>
      <c r="W102" s="23" t="str">
        <f>IFERROR(VLOOKUP(E102,XC!B:M,7,FALSE),"")</f>
        <v/>
      </c>
      <c r="X102" s="23" t="str">
        <f>IFERROR(VLOOKUP(E102,'Road-Relay'!AS:BC,11,FALSE),"")</f>
        <v/>
      </c>
      <c r="Y102" s="22" t="str">
        <f>IFERROR(VLOOKUP(E102,WGP!BW:CD,6,FALSE),"")</f>
        <v/>
      </c>
      <c r="Z102" s="22" t="str">
        <f>IFERROR(VLOOKUP(E102,XC!B:M,8,FALSE),"")</f>
        <v/>
      </c>
      <c r="AA102" s="22" t="str">
        <f>IFERROR(VLOOKUP(E102,XC!B:M,9,FALSE),"")</f>
        <v/>
      </c>
      <c r="AB102" s="23" t="str">
        <f>IFERROR(VLOOKUP(E102,'Road-Relay'!BG:BQ,11,FALSE),"")</f>
        <v/>
      </c>
      <c r="AC102" s="23" t="str">
        <f>IFERROR(VLOOKUP(E102,XC!B:M,10,FALSE),"")</f>
        <v/>
      </c>
      <c r="AD102" s="23" t="str">
        <f>IFERROR(VLOOKUP(E102,XC!B:M,11,FALSE),"")</f>
        <v/>
      </c>
      <c r="AE102" s="23" t="str">
        <f>IFERROR(VLOOKUP(E102,WGP!CO:CV,6,FALSE),"")</f>
        <v/>
      </c>
      <c r="AF102" s="23" t="str">
        <f>IFERROR(VLOOKUP(E102,'Road-Relay'!BU:CE,11,FALSE),"")</f>
        <v/>
      </c>
      <c r="AG102" s="43" t="str">
        <f>IFERROR(VLOOKUP(E102,'Road-Relay'!CI:CS,11,FALSE),"")</f>
        <v/>
      </c>
      <c r="AH102" s="63"/>
      <c r="AI102" s="42" t="str">
        <f t="shared" si="93"/>
        <v/>
      </c>
      <c r="AJ102" s="42" t="str">
        <f t="shared" si="94"/>
        <v/>
      </c>
      <c r="AK102" s="42" t="str">
        <f t="shared" si="95"/>
        <v/>
      </c>
      <c r="AL102" s="42" t="str">
        <f t="shared" si="96"/>
        <v/>
      </c>
      <c r="AM102" s="42" t="str">
        <f t="shared" si="97"/>
        <v/>
      </c>
      <c r="AN102" s="42" t="str">
        <f t="shared" si="98"/>
        <v/>
      </c>
      <c r="AO102" s="21" t="str">
        <f t="shared" si="99"/>
        <v/>
      </c>
      <c r="AP102" s="21" t="str">
        <f t="shared" si="100"/>
        <v/>
      </c>
      <c r="AQ102" s="21" t="str">
        <f t="shared" si="101"/>
        <v/>
      </c>
      <c r="AR102" s="21" t="str">
        <f t="shared" si="102"/>
        <v/>
      </c>
      <c r="AS102" s="42" t="str">
        <f t="shared" si="103"/>
        <v/>
      </c>
      <c r="AT102" s="42" t="str">
        <f t="shared" si="104"/>
        <v/>
      </c>
      <c r="AU102" s="42" t="str">
        <f t="shared" si="105"/>
        <v/>
      </c>
      <c r="AV102" s="42" t="str">
        <f t="shared" si="106"/>
        <v/>
      </c>
      <c r="AW102" s="42" t="str">
        <f t="shared" si="107"/>
        <v/>
      </c>
      <c r="AX102" s="42" t="str">
        <f t="shared" si="108"/>
        <v/>
      </c>
      <c r="AY102" s="42" t="str">
        <f t="shared" si="109"/>
        <v/>
      </c>
      <c r="AZ102" s="21" t="str">
        <f t="shared" si="110"/>
        <v/>
      </c>
      <c r="BA102" s="21" t="str">
        <f t="shared" si="111"/>
        <v/>
      </c>
      <c r="BB102" s="21" t="str">
        <f t="shared" si="112"/>
        <v/>
      </c>
      <c r="BC102" s="21" t="str">
        <f t="shared" si="113"/>
        <v>N</v>
      </c>
      <c r="BD102" s="21" t="str">
        <f t="shared" si="114"/>
        <v>N</v>
      </c>
      <c r="BE102" s="21" t="str">
        <f t="shared" si="115"/>
        <v>N</v>
      </c>
      <c r="BF102" s="21" t="str">
        <f t="shared" si="116"/>
        <v>N</v>
      </c>
      <c r="BG102" s="21">
        <f t="shared" si="117"/>
        <v>0</v>
      </c>
      <c r="BH102" s="21"/>
    </row>
    <row r="103" spans="2:60" x14ac:dyDescent="0.25">
      <c r="B103" s="22">
        <v>97</v>
      </c>
      <c r="C103" s="22">
        <f t="shared" ref="C103:C117" si="123">B103-D103</f>
        <v>0</v>
      </c>
      <c r="D103" s="22">
        <v>97</v>
      </c>
      <c r="E103" s="133"/>
      <c r="F103" s="66">
        <f t="shared" si="118"/>
        <v>0</v>
      </c>
      <c r="G103" s="42">
        <f t="shared" si="119"/>
        <v>0</v>
      </c>
      <c r="H103" s="25">
        <f t="shared" si="120"/>
        <v>0</v>
      </c>
      <c r="I103" s="43">
        <f t="shared" si="121"/>
        <v>0</v>
      </c>
      <c r="J103" s="43" t="str">
        <f t="shared" si="122"/>
        <v>N</v>
      </c>
      <c r="K103" s="23" t="str">
        <f>IFERROR(VLOOKUP(E103,XC!B:M,2,FALSE),"")</f>
        <v/>
      </c>
      <c r="L103" s="23" t="str">
        <f>IFERROR(VLOOKUP(E103,XC!B:M,3,FALSE),"")</f>
        <v/>
      </c>
      <c r="M103" s="23" t="str">
        <f>IFERROR(VLOOKUP(E103,WGP!C:J,6,FALSE),"")</f>
        <v/>
      </c>
      <c r="N103" s="23" t="str">
        <f>IFERROR(VLOOKUP(E103,XC!B:M,4,FALSE),"")</f>
        <v/>
      </c>
      <c r="O103" s="23" t="str">
        <f>IFERROR(VLOOKUP(E103,WGP!U:AB,6,FALSE),"")</f>
        <v/>
      </c>
      <c r="P103" s="22" t="str">
        <f>IFERROR(VLOOKUP(E103,'Road-Relay'!C:M,11,FALSE),"")</f>
        <v/>
      </c>
      <c r="Q103" s="23" t="str">
        <f>IFERROR(VLOOKUP(E103,XC!B:M,5,FALSE),"")</f>
        <v/>
      </c>
      <c r="R103" s="24" t="str">
        <f>IFERROR(VLOOKUP(E103,'Road-Relay'!Q:AA,11,FALSE),"")</f>
        <v/>
      </c>
      <c r="S103" s="34" t="str">
        <f>IFERROR(VLOOKUP(E103,WGP!AM:AT,6,FALSE),"")</f>
        <v/>
      </c>
      <c r="T103" s="34" t="str">
        <f>IFERROR(VLOOKUP(E103,XC!B:M,6,FALSE),"")</f>
        <v/>
      </c>
      <c r="U103" s="23" t="str">
        <f>IFERROR(VLOOKUP(E103,'Road-Relay'!AE:AO,11,FALSE),"")</f>
        <v/>
      </c>
      <c r="V103" s="23" t="str">
        <f>IFERROR(VLOOKUP(E103,WGP!BE:BL,6,FALSE),"")</f>
        <v/>
      </c>
      <c r="W103" s="23" t="str">
        <f>IFERROR(VLOOKUP(E103,XC!B:M,7,FALSE),"")</f>
        <v/>
      </c>
      <c r="X103" s="23" t="str">
        <f>IFERROR(VLOOKUP(E103,'Road-Relay'!AS:BC,11,FALSE),"")</f>
        <v/>
      </c>
      <c r="Y103" s="22" t="str">
        <f>IFERROR(VLOOKUP(E103,WGP!BW:CD,6,FALSE),"")</f>
        <v/>
      </c>
      <c r="Z103" s="22" t="str">
        <f>IFERROR(VLOOKUP(E103,XC!B:M,8,FALSE),"")</f>
        <v/>
      </c>
      <c r="AA103" s="22" t="str">
        <f>IFERROR(VLOOKUP(E103,XC!B:M,9,FALSE),"")</f>
        <v/>
      </c>
      <c r="AB103" s="23" t="str">
        <f>IFERROR(VLOOKUP(E103,'Road-Relay'!BG:BQ,11,FALSE),"")</f>
        <v/>
      </c>
      <c r="AC103" s="23" t="str">
        <f>IFERROR(VLOOKUP(E103,XC!B:M,10,FALSE),"")</f>
        <v/>
      </c>
      <c r="AD103" s="23" t="str">
        <f>IFERROR(VLOOKUP(E103,XC!B:M,11,FALSE),"")</f>
        <v/>
      </c>
      <c r="AE103" s="23" t="str">
        <f>IFERROR(VLOOKUP(E103,WGP!CO:CV,6,FALSE),"")</f>
        <v/>
      </c>
      <c r="AF103" s="23" t="str">
        <f>IFERROR(VLOOKUP(E103,'Road-Relay'!BU:CE,11,FALSE),"")</f>
        <v/>
      </c>
      <c r="AG103" s="43" t="str">
        <f>IFERROR(VLOOKUP(E103,'Road-Relay'!CI:CS,11,FALSE),"")</f>
        <v/>
      </c>
      <c r="AH103" s="63"/>
      <c r="AI103" s="42" t="str">
        <f t="shared" si="93"/>
        <v/>
      </c>
      <c r="AJ103" s="42" t="str">
        <f t="shared" si="94"/>
        <v/>
      </c>
      <c r="AK103" s="42" t="str">
        <f t="shared" si="95"/>
        <v/>
      </c>
      <c r="AL103" s="42" t="str">
        <f t="shared" si="96"/>
        <v/>
      </c>
      <c r="AM103" s="42" t="str">
        <f t="shared" si="97"/>
        <v/>
      </c>
      <c r="AN103" s="42" t="str">
        <f t="shared" si="98"/>
        <v/>
      </c>
      <c r="AO103" s="21" t="str">
        <f t="shared" si="99"/>
        <v/>
      </c>
      <c r="AP103" s="21" t="str">
        <f t="shared" si="100"/>
        <v/>
      </c>
      <c r="AQ103" s="21" t="str">
        <f t="shared" si="101"/>
        <v/>
      </c>
      <c r="AR103" s="21" t="str">
        <f t="shared" si="102"/>
        <v/>
      </c>
      <c r="AS103" s="42" t="str">
        <f t="shared" si="103"/>
        <v/>
      </c>
      <c r="AT103" s="42" t="str">
        <f t="shared" si="104"/>
        <v/>
      </c>
      <c r="AU103" s="42" t="str">
        <f t="shared" si="105"/>
        <v/>
      </c>
      <c r="AV103" s="42" t="str">
        <f t="shared" si="106"/>
        <v/>
      </c>
      <c r="AW103" s="42" t="str">
        <f t="shared" si="107"/>
        <v/>
      </c>
      <c r="AX103" s="42" t="str">
        <f t="shared" si="108"/>
        <v/>
      </c>
      <c r="AY103" s="42" t="str">
        <f t="shared" si="109"/>
        <v/>
      </c>
      <c r="AZ103" s="21" t="str">
        <f t="shared" si="110"/>
        <v/>
      </c>
      <c r="BA103" s="21" t="str">
        <f t="shared" si="111"/>
        <v/>
      </c>
      <c r="BB103" s="21" t="str">
        <f t="shared" si="112"/>
        <v/>
      </c>
      <c r="BC103" s="21" t="str">
        <f t="shared" si="113"/>
        <v>N</v>
      </c>
      <c r="BD103" s="21" t="str">
        <f t="shared" si="114"/>
        <v>N</v>
      </c>
      <c r="BE103" s="21" t="str">
        <f t="shared" si="115"/>
        <v>N</v>
      </c>
      <c r="BF103" s="21" t="str">
        <f t="shared" si="116"/>
        <v>N</v>
      </c>
      <c r="BG103" s="21">
        <f t="shared" si="117"/>
        <v>0</v>
      </c>
      <c r="BH103" s="21"/>
    </row>
    <row r="104" spans="2:60" x14ac:dyDescent="0.25">
      <c r="B104" s="22">
        <v>98</v>
      </c>
      <c r="C104" s="22">
        <f t="shared" si="123"/>
        <v>0</v>
      </c>
      <c r="D104" s="22">
        <v>98</v>
      </c>
      <c r="E104" s="133"/>
      <c r="F104" s="66">
        <f t="shared" si="118"/>
        <v>0</v>
      </c>
      <c r="G104" s="42">
        <f t="shared" si="119"/>
        <v>0</v>
      </c>
      <c r="H104" s="25">
        <f t="shared" si="120"/>
        <v>0</v>
      </c>
      <c r="I104" s="43">
        <f t="shared" si="121"/>
        <v>0</v>
      </c>
      <c r="J104" s="43" t="str">
        <f t="shared" si="122"/>
        <v>N</v>
      </c>
      <c r="K104" s="23" t="str">
        <f>IFERROR(VLOOKUP(E104,XC!B:M,2,FALSE),"")</f>
        <v/>
      </c>
      <c r="L104" s="23" t="str">
        <f>IFERROR(VLOOKUP(E104,XC!B:M,3,FALSE),"")</f>
        <v/>
      </c>
      <c r="M104" s="23" t="str">
        <f>IFERROR(VLOOKUP(E104,WGP!C:J,6,FALSE),"")</f>
        <v/>
      </c>
      <c r="N104" s="23" t="str">
        <f>IFERROR(VLOOKUP(E104,XC!B:M,4,FALSE),"")</f>
        <v/>
      </c>
      <c r="O104" s="23" t="str">
        <f>IFERROR(VLOOKUP(E104,WGP!U:AB,6,FALSE),"")</f>
        <v/>
      </c>
      <c r="P104" s="22" t="str">
        <f>IFERROR(VLOOKUP(E104,'Road-Relay'!C:M,11,FALSE),"")</f>
        <v/>
      </c>
      <c r="Q104" s="23" t="str">
        <f>IFERROR(VLOOKUP(E104,XC!B:M,5,FALSE),"")</f>
        <v/>
      </c>
      <c r="R104" s="24" t="str">
        <f>IFERROR(VLOOKUP(E104,'Road-Relay'!Q:AA,11,FALSE),"")</f>
        <v/>
      </c>
      <c r="S104" s="34" t="str">
        <f>IFERROR(VLOOKUP(E104,WGP!AM:AT,6,FALSE),"")</f>
        <v/>
      </c>
      <c r="T104" s="34" t="str">
        <f>IFERROR(VLOOKUP(E104,XC!B:M,6,FALSE),"")</f>
        <v/>
      </c>
      <c r="U104" s="23" t="str">
        <f>IFERROR(VLOOKUP(E104,'Road-Relay'!AE:AO,11,FALSE),"")</f>
        <v/>
      </c>
      <c r="V104" s="23" t="str">
        <f>IFERROR(VLOOKUP(E104,WGP!BE:BL,6,FALSE),"")</f>
        <v/>
      </c>
      <c r="W104" s="23" t="str">
        <f>IFERROR(VLOOKUP(E104,XC!B:M,7,FALSE),"")</f>
        <v/>
      </c>
      <c r="X104" s="23" t="str">
        <f>IFERROR(VLOOKUP(E104,'Road-Relay'!AS:BC,11,FALSE),"")</f>
        <v/>
      </c>
      <c r="Y104" s="22" t="str">
        <f>IFERROR(VLOOKUP(E104,WGP!BW:CD,6,FALSE),"")</f>
        <v/>
      </c>
      <c r="Z104" s="22" t="str">
        <f>IFERROR(VLOOKUP(E104,XC!B:M,8,FALSE),"")</f>
        <v/>
      </c>
      <c r="AA104" s="22" t="str">
        <f>IFERROR(VLOOKUP(E104,XC!B:M,9,FALSE),"")</f>
        <v/>
      </c>
      <c r="AB104" s="23" t="str">
        <f>IFERROR(VLOOKUP(E104,'Road-Relay'!BG:BQ,11,FALSE),"")</f>
        <v/>
      </c>
      <c r="AC104" s="23" t="str">
        <f>IFERROR(VLOOKUP(E104,XC!B:M,10,FALSE),"")</f>
        <v/>
      </c>
      <c r="AD104" s="23" t="str">
        <f>IFERROR(VLOOKUP(E104,XC!B:M,11,FALSE),"")</f>
        <v/>
      </c>
      <c r="AE104" s="23" t="str">
        <f>IFERROR(VLOOKUP(E104,WGP!CO:CV,6,FALSE),"")</f>
        <v/>
      </c>
      <c r="AF104" s="23" t="str">
        <f>IFERROR(VLOOKUP(E104,'Road-Relay'!BU:CE,11,FALSE),"")</f>
        <v/>
      </c>
      <c r="AG104" s="43" t="str">
        <f>IFERROR(VLOOKUP(E104,'Road-Relay'!CI:CS,11,FALSE),"")</f>
        <v/>
      </c>
      <c r="AH104" s="63"/>
      <c r="AI104" s="42" t="str">
        <f t="shared" si="93"/>
        <v/>
      </c>
      <c r="AJ104" s="42" t="str">
        <f t="shared" si="94"/>
        <v/>
      </c>
      <c r="AK104" s="42" t="str">
        <f t="shared" si="95"/>
        <v/>
      </c>
      <c r="AL104" s="42" t="str">
        <f t="shared" si="96"/>
        <v/>
      </c>
      <c r="AM104" s="42" t="str">
        <f t="shared" si="97"/>
        <v/>
      </c>
      <c r="AN104" s="42" t="str">
        <f t="shared" si="98"/>
        <v/>
      </c>
      <c r="AO104" s="21" t="str">
        <f t="shared" si="99"/>
        <v/>
      </c>
      <c r="AP104" s="21" t="str">
        <f t="shared" si="100"/>
        <v/>
      </c>
      <c r="AQ104" s="21" t="str">
        <f t="shared" si="101"/>
        <v/>
      </c>
      <c r="AR104" s="21" t="str">
        <f t="shared" si="102"/>
        <v/>
      </c>
      <c r="AS104" s="42" t="str">
        <f t="shared" si="103"/>
        <v/>
      </c>
      <c r="AT104" s="42" t="str">
        <f t="shared" si="104"/>
        <v/>
      </c>
      <c r="AU104" s="42" t="str">
        <f t="shared" si="105"/>
        <v/>
      </c>
      <c r="AV104" s="42" t="str">
        <f t="shared" si="106"/>
        <v/>
      </c>
      <c r="AW104" s="42" t="str">
        <f t="shared" si="107"/>
        <v/>
      </c>
      <c r="AX104" s="42" t="str">
        <f t="shared" si="108"/>
        <v/>
      </c>
      <c r="AY104" s="42" t="str">
        <f t="shared" si="109"/>
        <v/>
      </c>
      <c r="AZ104" s="21" t="str">
        <f t="shared" si="110"/>
        <v/>
      </c>
      <c r="BA104" s="21" t="str">
        <f t="shared" si="111"/>
        <v/>
      </c>
      <c r="BB104" s="21" t="str">
        <f t="shared" si="112"/>
        <v/>
      </c>
      <c r="BC104" s="21" t="str">
        <f t="shared" si="113"/>
        <v>N</v>
      </c>
      <c r="BD104" s="21" t="str">
        <f t="shared" si="114"/>
        <v>N</v>
      </c>
      <c r="BE104" s="21" t="str">
        <f t="shared" si="115"/>
        <v>N</v>
      </c>
      <c r="BF104" s="21" t="str">
        <f t="shared" si="116"/>
        <v>N</v>
      </c>
      <c r="BG104" s="21">
        <f t="shared" si="117"/>
        <v>0</v>
      </c>
      <c r="BH104" s="21"/>
    </row>
    <row r="105" spans="2:60" x14ac:dyDescent="0.25">
      <c r="B105" s="22">
        <v>99</v>
      </c>
      <c r="C105" s="22">
        <f t="shared" si="123"/>
        <v>0</v>
      </c>
      <c r="D105" s="22">
        <v>99</v>
      </c>
      <c r="E105" s="133"/>
      <c r="F105" s="66">
        <f t="shared" si="118"/>
        <v>0</v>
      </c>
      <c r="G105" s="42">
        <f t="shared" si="119"/>
        <v>0</v>
      </c>
      <c r="H105" s="25">
        <f t="shared" si="120"/>
        <v>0</v>
      </c>
      <c r="I105" s="43">
        <f t="shared" si="121"/>
        <v>0</v>
      </c>
      <c r="J105" s="43" t="str">
        <f t="shared" si="122"/>
        <v>N</v>
      </c>
      <c r="K105" s="23" t="str">
        <f>IFERROR(VLOOKUP(E105,XC!B:M,2,FALSE),"")</f>
        <v/>
      </c>
      <c r="L105" s="23" t="str">
        <f>IFERROR(VLOOKUP(E105,XC!B:M,3,FALSE),"")</f>
        <v/>
      </c>
      <c r="M105" s="23" t="str">
        <f>IFERROR(VLOOKUP(E105,WGP!C:J,6,FALSE),"")</f>
        <v/>
      </c>
      <c r="N105" s="23" t="str">
        <f>IFERROR(VLOOKUP(E105,XC!B:M,4,FALSE),"")</f>
        <v/>
      </c>
      <c r="O105" s="23" t="str">
        <f>IFERROR(VLOOKUP(E105,WGP!U:AB,6,FALSE),"")</f>
        <v/>
      </c>
      <c r="P105" s="22" t="str">
        <f>IFERROR(VLOOKUP(E105,'Road-Relay'!C:M,11,FALSE),"")</f>
        <v/>
      </c>
      <c r="Q105" s="23" t="str">
        <f>IFERROR(VLOOKUP(E105,XC!B:M,5,FALSE),"")</f>
        <v/>
      </c>
      <c r="R105" s="24" t="str">
        <f>IFERROR(VLOOKUP(E105,'Road-Relay'!Q:AA,11,FALSE),"")</f>
        <v/>
      </c>
      <c r="S105" s="34" t="str">
        <f>IFERROR(VLOOKUP(E105,WGP!AM:AT,6,FALSE),"")</f>
        <v/>
      </c>
      <c r="T105" s="34" t="str">
        <f>IFERROR(VLOOKUP(E105,XC!B:M,6,FALSE),"")</f>
        <v/>
      </c>
      <c r="U105" s="23" t="str">
        <f>IFERROR(VLOOKUP(E105,'Road-Relay'!AE:AO,11,FALSE),"")</f>
        <v/>
      </c>
      <c r="V105" s="23" t="str">
        <f>IFERROR(VLOOKUP(E105,WGP!BE:BL,6,FALSE),"")</f>
        <v/>
      </c>
      <c r="W105" s="23" t="str">
        <f>IFERROR(VLOOKUP(E105,XC!B:M,7,FALSE),"")</f>
        <v/>
      </c>
      <c r="X105" s="23" t="str">
        <f>IFERROR(VLOOKUP(E105,'Road-Relay'!AS:BC,11,FALSE),"")</f>
        <v/>
      </c>
      <c r="Y105" s="22" t="str">
        <f>IFERROR(VLOOKUP(E105,WGP!BW:CD,6,FALSE),"")</f>
        <v/>
      </c>
      <c r="Z105" s="22" t="str">
        <f>IFERROR(VLOOKUP(E105,XC!B:M,8,FALSE),"")</f>
        <v/>
      </c>
      <c r="AA105" s="22" t="str">
        <f>IFERROR(VLOOKUP(E105,XC!B:M,9,FALSE),"")</f>
        <v/>
      </c>
      <c r="AB105" s="23" t="str">
        <f>IFERROR(VLOOKUP(E105,'Road-Relay'!BG:BQ,11,FALSE),"")</f>
        <v/>
      </c>
      <c r="AC105" s="23" t="str">
        <f>IFERROR(VLOOKUP(E105,XC!B:M,10,FALSE),"")</f>
        <v/>
      </c>
      <c r="AD105" s="23" t="str">
        <f>IFERROR(VLOOKUP(E105,XC!B:M,11,FALSE),"")</f>
        <v/>
      </c>
      <c r="AE105" s="23" t="str">
        <f>IFERROR(VLOOKUP(E105,WGP!CO:CV,6,FALSE),"")</f>
        <v/>
      </c>
      <c r="AF105" s="23" t="str">
        <f>IFERROR(VLOOKUP(E105,'Road-Relay'!BU:CE,11,FALSE),"")</f>
        <v/>
      </c>
      <c r="AG105" s="43" t="str">
        <f>IFERROR(VLOOKUP(E105,'Road-Relay'!CI:CS,11,FALSE),"")</f>
        <v/>
      </c>
      <c r="AH105" s="63"/>
      <c r="AI105" s="42" t="str">
        <f t="shared" si="93"/>
        <v/>
      </c>
      <c r="AJ105" s="42" t="str">
        <f t="shared" si="94"/>
        <v/>
      </c>
      <c r="AK105" s="42" t="str">
        <f t="shared" si="95"/>
        <v/>
      </c>
      <c r="AL105" s="42" t="str">
        <f t="shared" si="96"/>
        <v/>
      </c>
      <c r="AM105" s="42" t="str">
        <f t="shared" si="97"/>
        <v/>
      </c>
      <c r="AN105" s="42" t="str">
        <f t="shared" si="98"/>
        <v/>
      </c>
      <c r="AO105" s="21" t="str">
        <f t="shared" si="99"/>
        <v/>
      </c>
      <c r="AP105" s="21" t="str">
        <f t="shared" si="100"/>
        <v/>
      </c>
      <c r="AQ105" s="21" t="str">
        <f t="shared" si="101"/>
        <v/>
      </c>
      <c r="AR105" s="21" t="str">
        <f t="shared" si="102"/>
        <v/>
      </c>
      <c r="AS105" s="42" t="str">
        <f t="shared" si="103"/>
        <v/>
      </c>
      <c r="AT105" s="42" t="str">
        <f t="shared" si="104"/>
        <v/>
      </c>
      <c r="AU105" s="42" t="str">
        <f t="shared" si="105"/>
        <v/>
      </c>
      <c r="AV105" s="42" t="str">
        <f t="shared" si="106"/>
        <v/>
      </c>
      <c r="AW105" s="42" t="str">
        <f t="shared" si="107"/>
        <v/>
      </c>
      <c r="AX105" s="42" t="str">
        <f t="shared" si="108"/>
        <v/>
      </c>
      <c r="AY105" s="42" t="str">
        <f t="shared" si="109"/>
        <v/>
      </c>
      <c r="AZ105" s="21" t="str">
        <f t="shared" si="110"/>
        <v/>
      </c>
      <c r="BA105" s="21" t="str">
        <f t="shared" si="111"/>
        <v/>
      </c>
      <c r="BB105" s="21" t="str">
        <f t="shared" si="112"/>
        <v/>
      </c>
      <c r="BC105" s="21" t="str">
        <f t="shared" si="113"/>
        <v>N</v>
      </c>
      <c r="BD105" s="21" t="str">
        <f t="shared" si="114"/>
        <v>N</v>
      </c>
      <c r="BE105" s="21" t="str">
        <f t="shared" si="115"/>
        <v>N</v>
      </c>
      <c r="BF105" s="21" t="str">
        <f t="shared" si="116"/>
        <v>N</v>
      </c>
      <c r="BG105" s="21">
        <f t="shared" si="117"/>
        <v>0</v>
      </c>
      <c r="BH105" s="21"/>
    </row>
    <row r="106" spans="2:60" x14ac:dyDescent="0.25">
      <c r="B106" s="22">
        <v>100</v>
      </c>
      <c r="C106" s="22">
        <f t="shared" si="123"/>
        <v>0</v>
      </c>
      <c r="D106" s="22">
        <v>100</v>
      </c>
      <c r="E106" s="133"/>
      <c r="F106" s="66">
        <f t="shared" si="118"/>
        <v>0</v>
      </c>
      <c r="G106" s="42">
        <f t="shared" si="119"/>
        <v>0</v>
      </c>
      <c r="H106" s="25">
        <f t="shared" si="120"/>
        <v>0</v>
      </c>
      <c r="I106" s="43">
        <f t="shared" si="121"/>
        <v>0</v>
      </c>
      <c r="J106" s="43" t="str">
        <f t="shared" si="122"/>
        <v>N</v>
      </c>
      <c r="K106" s="23" t="str">
        <f>IFERROR(VLOOKUP(E106,XC!B:M,2,FALSE),"")</f>
        <v/>
      </c>
      <c r="L106" s="23" t="str">
        <f>IFERROR(VLOOKUP(E106,XC!B:M,3,FALSE),"")</f>
        <v/>
      </c>
      <c r="M106" s="23" t="str">
        <f>IFERROR(VLOOKUP(E106,WGP!C:J,6,FALSE),"")</f>
        <v/>
      </c>
      <c r="N106" s="23" t="str">
        <f>IFERROR(VLOOKUP(E106,XC!B:M,4,FALSE),"")</f>
        <v/>
      </c>
      <c r="O106" s="23" t="str">
        <f>IFERROR(VLOOKUP(E106,WGP!U:AB,6,FALSE),"")</f>
        <v/>
      </c>
      <c r="P106" s="22" t="str">
        <f>IFERROR(VLOOKUP(E106,'Road-Relay'!C:M,11,FALSE),"")</f>
        <v/>
      </c>
      <c r="Q106" s="23" t="str">
        <f>IFERROR(VLOOKUP(E106,XC!B:M,5,FALSE),"")</f>
        <v/>
      </c>
      <c r="R106" s="24" t="str">
        <f>IFERROR(VLOOKUP(E106,'Road-Relay'!Q:AA,11,FALSE),"")</f>
        <v/>
      </c>
      <c r="S106" s="34" t="str">
        <f>IFERROR(VLOOKUP(E106,WGP!AM:AT,6,FALSE),"")</f>
        <v/>
      </c>
      <c r="T106" s="34" t="str">
        <f>IFERROR(VLOOKUP(E106,XC!B:M,6,FALSE),"")</f>
        <v/>
      </c>
      <c r="U106" s="23" t="str">
        <f>IFERROR(VLOOKUP(E106,'Road-Relay'!AE:AO,11,FALSE),"")</f>
        <v/>
      </c>
      <c r="V106" s="23" t="str">
        <f>IFERROR(VLOOKUP(E106,WGP!BE:BL,6,FALSE),"")</f>
        <v/>
      </c>
      <c r="W106" s="23" t="str">
        <f>IFERROR(VLOOKUP(E106,XC!B:M,7,FALSE),"")</f>
        <v/>
      </c>
      <c r="X106" s="23" t="str">
        <f>IFERROR(VLOOKUP(E106,'Road-Relay'!AS:BC,11,FALSE),"")</f>
        <v/>
      </c>
      <c r="Y106" s="22" t="str">
        <f>IFERROR(VLOOKUP(E106,WGP!BW:CD,6,FALSE),"")</f>
        <v/>
      </c>
      <c r="Z106" s="22" t="str">
        <f>IFERROR(VLOOKUP(E106,XC!B:M,8,FALSE),"")</f>
        <v/>
      </c>
      <c r="AA106" s="22" t="str">
        <f>IFERROR(VLOOKUP(E106,XC!B:M,9,FALSE),"")</f>
        <v/>
      </c>
      <c r="AB106" s="23" t="str">
        <f>IFERROR(VLOOKUP(E106,'Road-Relay'!BG:BQ,11,FALSE),"")</f>
        <v/>
      </c>
      <c r="AC106" s="23" t="str">
        <f>IFERROR(VLOOKUP(E106,XC!B:M,10,FALSE),"")</f>
        <v/>
      </c>
      <c r="AD106" s="23" t="str">
        <f>IFERROR(VLOOKUP(E106,XC!B:M,11,FALSE),"")</f>
        <v/>
      </c>
      <c r="AE106" s="23" t="str">
        <f>IFERROR(VLOOKUP(E106,WGP!CO:CV,6,FALSE),"")</f>
        <v/>
      </c>
      <c r="AF106" s="23" t="str">
        <f>IFERROR(VLOOKUP(E106,'Road-Relay'!BU:CE,11,FALSE),"")</f>
        <v/>
      </c>
      <c r="AG106" s="43" t="str">
        <f>IFERROR(VLOOKUP(E106,'Road-Relay'!CI:CS,11,FALSE),"")</f>
        <v/>
      </c>
      <c r="AH106" s="63"/>
      <c r="AI106" s="42" t="str">
        <f t="shared" si="93"/>
        <v/>
      </c>
      <c r="AJ106" s="42" t="str">
        <f t="shared" si="94"/>
        <v/>
      </c>
      <c r="AK106" s="42" t="str">
        <f t="shared" si="95"/>
        <v/>
      </c>
      <c r="AL106" s="42" t="str">
        <f t="shared" si="96"/>
        <v/>
      </c>
      <c r="AM106" s="42" t="str">
        <f t="shared" si="97"/>
        <v/>
      </c>
      <c r="AN106" s="42" t="str">
        <f t="shared" si="98"/>
        <v/>
      </c>
      <c r="AO106" s="21" t="str">
        <f t="shared" si="99"/>
        <v/>
      </c>
      <c r="AP106" s="21" t="str">
        <f t="shared" si="100"/>
        <v/>
      </c>
      <c r="AQ106" s="21" t="str">
        <f t="shared" si="101"/>
        <v/>
      </c>
      <c r="AR106" s="21" t="str">
        <f t="shared" si="102"/>
        <v/>
      </c>
      <c r="AS106" s="42" t="str">
        <f t="shared" si="103"/>
        <v/>
      </c>
      <c r="AT106" s="42" t="str">
        <f t="shared" si="104"/>
        <v/>
      </c>
      <c r="AU106" s="42" t="str">
        <f t="shared" si="105"/>
        <v/>
      </c>
      <c r="AV106" s="42" t="str">
        <f t="shared" si="106"/>
        <v/>
      </c>
      <c r="AW106" s="42" t="str">
        <f t="shared" si="107"/>
        <v/>
      </c>
      <c r="AX106" s="42" t="str">
        <f t="shared" si="108"/>
        <v/>
      </c>
      <c r="AY106" s="42" t="str">
        <f t="shared" si="109"/>
        <v/>
      </c>
      <c r="AZ106" s="21" t="str">
        <f t="shared" si="110"/>
        <v/>
      </c>
      <c r="BA106" s="21" t="str">
        <f t="shared" si="111"/>
        <v/>
      </c>
      <c r="BB106" s="21" t="str">
        <f t="shared" si="112"/>
        <v/>
      </c>
      <c r="BC106" s="21" t="str">
        <f t="shared" si="113"/>
        <v>N</v>
      </c>
      <c r="BD106" s="21" t="str">
        <f t="shared" si="114"/>
        <v>N</v>
      </c>
      <c r="BE106" s="21" t="str">
        <f t="shared" si="115"/>
        <v>N</v>
      </c>
      <c r="BF106" s="21" t="str">
        <f t="shared" si="116"/>
        <v>N</v>
      </c>
      <c r="BG106" s="21">
        <f t="shared" si="117"/>
        <v>0</v>
      </c>
      <c r="BH106" s="21"/>
    </row>
    <row r="107" spans="2:60" x14ac:dyDescent="0.25">
      <c r="B107" s="22">
        <v>101</v>
      </c>
      <c r="C107" s="22">
        <f t="shared" si="123"/>
        <v>0</v>
      </c>
      <c r="D107" s="22">
        <v>101</v>
      </c>
      <c r="E107" s="133"/>
      <c r="F107" s="66">
        <f t="shared" si="118"/>
        <v>0</v>
      </c>
      <c r="G107" s="42">
        <f t="shared" si="119"/>
        <v>0</v>
      </c>
      <c r="H107" s="25">
        <f t="shared" si="120"/>
        <v>0</v>
      </c>
      <c r="I107" s="43">
        <f t="shared" si="121"/>
        <v>0</v>
      </c>
      <c r="J107" s="43" t="str">
        <f t="shared" si="122"/>
        <v>N</v>
      </c>
      <c r="K107" s="23" t="str">
        <f>IFERROR(VLOOKUP(E107,XC!B:M,2,FALSE),"")</f>
        <v/>
      </c>
      <c r="L107" s="23" t="str">
        <f>IFERROR(VLOOKUP(E107,XC!B:M,3,FALSE),"")</f>
        <v/>
      </c>
      <c r="M107" s="23" t="str">
        <f>IFERROR(VLOOKUP(E107,WGP!C:J,6,FALSE),"")</f>
        <v/>
      </c>
      <c r="N107" s="23" t="str">
        <f>IFERROR(VLOOKUP(E107,XC!B:M,4,FALSE),"")</f>
        <v/>
      </c>
      <c r="O107" s="23" t="str">
        <f>IFERROR(VLOOKUP(E107,WGP!U:AB,6,FALSE),"")</f>
        <v/>
      </c>
      <c r="P107" s="22" t="str">
        <f>IFERROR(VLOOKUP(E107,'Road-Relay'!C:M,11,FALSE),"")</f>
        <v/>
      </c>
      <c r="Q107" s="23" t="str">
        <f>IFERROR(VLOOKUP(E107,XC!B:M,5,FALSE),"")</f>
        <v/>
      </c>
      <c r="R107" s="24" t="str">
        <f>IFERROR(VLOOKUP(E107,'Road-Relay'!Q:AA,11,FALSE),"")</f>
        <v/>
      </c>
      <c r="S107" s="34" t="str">
        <f>IFERROR(VLOOKUP(E107,WGP!AM:AT,6,FALSE),"")</f>
        <v/>
      </c>
      <c r="T107" s="34" t="str">
        <f>IFERROR(VLOOKUP(E107,XC!B:M,6,FALSE),"")</f>
        <v/>
      </c>
      <c r="U107" s="23" t="str">
        <f>IFERROR(VLOOKUP(E107,'Road-Relay'!AE:AO,11,FALSE),"")</f>
        <v/>
      </c>
      <c r="V107" s="23" t="str">
        <f>IFERROR(VLOOKUP(E107,WGP!BE:BL,6,FALSE),"")</f>
        <v/>
      </c>
      <c r="W107" s="23" t="str">
        <f>IFERROR(VLOOKUP(E107,XC!B:M,7,FALSE),"")</f>
        <v/>
      </c>
      <c r="X107" s="23" t="str">
        <f>IFERROR(VLOOKUP(E107,'Road-Relay'!AS:BC,11,FALSE),"")</f>
        <v/>
      </c>
      <c r="Y107" s="22" t="str">
        <f>IFERROR(VLOOKUP(E107,WGP!BW:CD,6,FALSE),"")</f>
        <v/>
      </c>
      <c r="Z107" s="22" t="str">
        <f>IFERROR(VLOOKUP(E107,XC!B:M,8,FALSE),"")</f>
        <v/>
      </c>
      <c r="AA107" s="22" t="str">
        <f>IFERROR(VLOOKUP(E107,XC!B:M,9,FALSE),"")</f>
        <v/>
      </c>
      <c r="AB107" s="23" t="str">
        <f>IFERROR(VLOOKUP(E107,'Road-Relay'!BG:BQ,11,FALSE),"")</f>
        <v/>
      </c>
      <c r="AC107" s="23" t="str">
        <f>IFERROR(VLOOKUP(E107,XC!B:M,10,FALSE),"")</f>
        <v/>
      </c>
      <c r="AD107" s="23" t="str">
        <f>IFERROR(VLOOKUP(E107,XC!B:M,11,FALSE),"")</f>
        <v/>
      </c>
      <c r="AE107" s="23" t="str">
        <f>IFERROR(VLOOKUP(E107,WGP!CO:CV,6,FALSE),"")</f>
        <v/>
      </c>
      <c r="AF107" s="23" t="str">
        <f>IFERROR(VLOOKUP(E107,'Road-Relay'!BU:CE,11,FALSE),"")</f>
        <v/>
      </c>
      <c r="AG107" s="43" t="str">
        <f>IFERROR(VLOOKUP(E107,'Road-Relay'!CI:CS,11,FALSE),"")</f>
        <v/>
      </c>
      <c r="AH107" s="63"/>
      <c r="AI107" s="42" t="str">
        <f t="shared" si="93"/>
        <v/>
      </c>
      <c r="AJ107" s="42" t="str">
        <f t="shared" si="94"/>
        <v/>
      </c>
      <c r="AK107" s="42" t="str">
        <f t="shared" si="95"/>
        <v/>
      </c>
      <c r="AL107" s="42" t="str">
        <f t="shared" si="96"/>
        <v/>
      </c>
      <c r="AM107" s="42" t="str">
        <f t="shared" si="97"/>
        <v/>
      </c>
      <c r="AN107" s="42" t="str">
        <f t="shared" si="98"/>
        <v/>
      </c>
      <c r="AO107" s="21" t="str">
        <f t="shared" si="99"/>
        <v/>
      </c>
      <c r="AP107" s="21" t="str">
        <f t="shared" si="100"/>
        <v/>
      </c>
      <c r="AQ107" s="21" t="str">
        <f t="shared" si="101"/>
        <v/>
      </c>
      <c r="AR107" s="21" t="str">
        <f t="shared" si="102"/>
        <v/>
      </c>
      <c r="AS107" s="42" t="str">
        <f t="shared" si="103"/>
        <v/>
      </c>
      <c r="AT107" s="42" t="str">
        <f t="shared" si="104"/>
        <v/>
      </c>
      <c r="AU107" s="42" t="str">
        <f t="shared" si="105"/>
        <v/>
      </c>
      <c r="AV107" s="42" t="str">
        <f t="shared" si="106"/>
        <v/>
      </c>
      <c r="AW107" s="42" t="str">
        <f t="shared" si="107"/>
        <v/>
      </c>
      <c r="AX107" s="42" t="str">
        <f t="shared" si="108"/>
        <v/>
      </c>
      <c r="AY107" s="42" t="str">
        <f t="shared" si="109"/>
        <v/>
      </c>
      <c r="AZ107" s="21" t="str">
        <f t="shared" si="110"/>
        <v/>
      </c>
      <c r="BA107" s="21" t="str">
        <f t="shared" si="111"/>
        <v/>
      </c>
      <c r="BB107" s="21" t="str">
        <f t="shared" si="112"/>
        <v/>
      </c>
      <c r="BC107" s="21" t="str">
        <f t="shared" si="113"/>
        <v>N</v>
      </c>
      <c r="BD107" s="21" t="str">
        <f t="shared" si="114"/>
        <v>N</v>
      </c>
      <c r="BE107" s="21" t="str">
        <f t="shared" si="115"/>
        <v>N</v>
      </c>
      <c r="BF107" s="21" t="str">
        <f t="shared" si="116"/>
        <v>N</v>
      </c>
      <c r="BG107" s="21">
        <f t="shared" si="117"/>
        <v>0</v>
      </c>
      <c r="BH107" s="21"/>
    </row>
    <row r="108" spans="2:60" x14ac:dyDescent="0.25">
      <c r="B108" s="22">
        <v>102</v>
      </c>
      <c r="C108" s="22">
        <f t="shared" si="123"/>
        <v>0</v>
      </c>
      <c r="D108" s="22">
        <v>102</v>
      </c>
      <c r="E108" s="133"/>
      <c r="F108" s="66">
        <f t="shared" si="118"/>
        <v>0</v>
      </c>
      <c r="G108" s="42">
        <f t="shared" si="119"/>
        <v>0</v>
      </c>
      <c r="H108" s="25">
        <f t="shared" si="120"/>
        <v>0</v>
      </c>
      <c r="I108" s="43">
        <f t="shared" si="121"/>
        <v>0</v>
      </c>
      <c r="J108" s="43" t="str">
        <f t="shared" si="122"/>
        <v>N</v>
      </c>
      <c r="K108" s="23" t="str">
        <f>IFERROR(VLOOKUP(E108,XC!B:M,2,FALSE),"")</f>
        <v/>
      </c>
      <c r="L108" s="23" t="str">
        <f>IFERROR(VLOOKUP(E108,XC!B:M,3,FALSE),"")</f>
        <v/>
      </c>
      <c r="M108" s="23" t="str">
        <f>IFERROR(VLOOKUP(E108,WGP!C:J,6,FALSE),"")</f>
        <v/>
      </c>
      <c r="N108" s="23" t="str">
        <f>IFERROR(VLOOKUP(E108,XC!B:M,4,FALSE),"")</f>
        <v/>
      </c>
      <c r="O108" s="23" t="str">
        <f>IFERROR(VLOOKUP(E108,WGP!U:AB,6,FALSE),"")</f>
        <v/>
      </c>
      <c r="P108" s="22" t="str">
        <f>IFERROR(VLOOKUP(E108,'Road-Relay'!C:M,11,FALSE),"")</f>
        <v/>
      </c>
      <c r="Q108" s="23" t="str">
        <f>IFERROR(VLOOKUP(E108,XC!B:M,5,FALSE),"")</f>
        <v/>
      </c>
      <c r="R108" s="24" t="str">
        <f>IFERROR(VLOOKUP(E108,'Road-Relay'!Q:AA,11,FALSE),"")</f>
        <v/>
      </c>
      <c r="S108" s="34" t="str">
        <f>IFERROR(VLOOKUP(E108,WGP!AM:AT,6,FALSE),"")</f>
        <v/>
      </c>
      <c r="T108" s="34" t="str">
        <f>IFERROR(VLOOKUP(E108,XC!B:M,6,FALSE),"")</f>
        <v/>
      </c>
      <c r="U108" s="23" t="str">
        <f>IFERROR(VLOOKUP(E108,'Road-Relay'!AE:AO,11,FALSE),"")</f>
        <v/>
      </c>
      <c r="V108" s="23" t="str">
        <f>IFERROR(VLOOKUP(E108,WGP!BE:BL,6,FALSE),"")</f>
        <v/>
      </c>
      <c r="W108" s="23" t="str">
        <f>IFERROR(VLOOKUP(E108,XC!B:M,7,FALSE),"")</f>
        <v/>
      </c>
      <c r="X108" s="23" t="str">
        <f>IFERROR(VLOOKUP(E108,'Road-Relay'!AS:BC,11,FALSE),"")</f>
        <v/>
      </c>
      <c r="Y108" s="22" t="str">
        <f>IFERROR(VLOOKUP(E108,WGP!BW:CD,6,FALSE),"")</f>
        <v/>
      </c>
      <c r="Z108" s="22" t="str">
        <f>IFERROR(VLOOKUP(E108,XC!B:M,8,FALSE),"")</f>
        <v/>
      </c>
      <c r="AA108" s="22" t="str">
        <f>IFERROR(VLOOKUP(E108,XC!B:M,9,FALSE),"")</f>
        <v/>
      </c>
      <c r="AB108" s="23" t="str">
        <f>IFERROR(VLOOKUP(E108,'Road-Relay'!BG:BQ,11,FALSE),"")</f>
        <v/>
      </c>
      <c r="AC108" s="23" t="str">
        <f>IFERROR(VLOOKUP(E108,XC!B:M,10,FALSE),"")</f>
        <v/>
      </c>
      <c r="AD108" s="23" t="str">
        <f>IFERROR(VLOOKUP(E108,XC!B:M,11,FALSE),"")</f>
        <v/>
      </c>
      <c r="AE108" s="23" t="str">
        <f>IFERROR(VLOOKUP(E108,WGP!CO:CV,6,FALSE),"")</f>
        <v/>
      </c>
      <c r="AF108" s="23" t="str">
        <f>IFERROR(VLOOKUP(E108,'Road-Relay'!BU:CE,11,FALSE),"")</f>
        <v/>
      </c>
      <c r="AG108" s="43" t="str">
        <f>IFERROR(VLOOKUP(E108,'Road-Relay'!CI:CS,11,FALSE),"")</f>
        <v/>
      </c>
      <c r="AH108" s="63"/>
      <c r="AI108" s="42" t="str">
        <f t="shared" si="93"/>
        <v/>
      </c>
      <c r="AJ108" s="42" t="str">
        <f t="shared" si="94"/>
        <v/>
      </c>
      <c r="AK108" s="42" t="str">
        <f t="shared" si="95"/>
        <v/>
      </c>
      <c r="AL108" s="42" t="str">
        <f t="shared" si="96"/>
        <v/>
      </c>
      <c r="AM108" s="42" t="str">
        <f t="shared" si="97"/>
        <v/>
      </c>
      <c r="AN108" s="42" t="str">
        <f t="shared" si="98"/>
        <v/>
      </c>
      <c r="AO108" s="21" t="str">
        <f t="shared" si="99"/>
        <v/>
      </c>
      <c r="AP108" s="21" t="str">
        <f t="shared" si="100"/>
        <v/>
      </c>
      <c r="AQ108" s="21" t="str">
        <f t="shared" si="101"/>
        <v/>
      </c>
      <c r="AR108" s="21" t="str">
        <f t="shared" si="102"/>
        <v/>
      </c>
      <c r="AS108" s="42" t="str">
        <f t="shared" si="103"/>
        <v/>
      </c>
      <c r="AT108" s="42" t="str">
        <f t="shared" si="104"/>
        <v/>
      </c>
      <c r="AU108" s="42" t="str">
        <f t="shared" si="105"/>
        <v/>
      </c>
      <c r="AV108" s="42" t="str">
        <f t="shared" si="106"/>
        <v/>
      </c>
      <c r="AW108" s="42" t="str">
        <f t="shared" si="107"/>
        <v/>
      </c>
      <c r="AX108" s="42" t="str">
        <f t="shared" si="108"/>
        <v/>
      </c>
      <c r="AY108" s="42" t="str">
        <f t="shared" si="109"/>
        <v/>
      </c>
      <c r="AZ108" s="21" t="str">
        <f t="shared" si="110"/>
        <v/>
      </c>
      <c r="BA108" s="21" t="str">
        <f t="shared" si="111"/>
        <v/>
      </c>
      <c r="BB108" s="21" t="str">
        <f t="shared" si="112"/>
        <v/>
      </c>
      <c r="BC108" s="21" t="str">
        <f t="shared" si="113"/>
        <v>N</v>
      </c>
      <c r="BD108" s="21" t="str">
        <f t="shared" si="114"/>
        <v>N</v>
      </c>
      <c r="BE108" s="21" t="str">
        <f t="shared" si="115"/>
        <v>N</v>
      </c>
      <c r="BF108" s="21" t="str">
        <f t="shared" si="116"/>
        <v>N</v>
      </c>
      <c r="BG108" s="21">
        <f t="shared" si="117"/>
        <v>0</v>
      </c>
      <c r="BH108" s="21"/>
    </row>
    <row r="109" spans="2:60" x14ac:dyDescent="0.25">
      <c r="B109" s="22">
        <v>103</v>
      </c>
      <c r="C109" s="22">
        <f t="shared" si="123"/>
        <v>0</v>
      </c>
      <c r="D109" s="22">
        <v>103</v>
      </c>
      <c r="E109" s="133"/>
      <c r="F109" s="66">
        <f t="shared" si="118"/>
        <v>0</v>
      </c>
      <c r="G109" s="42">
        <f t="shared" si="119"/>
        <v>0</v>
      </c>
      <c r="H109" s="25">
        <f t="shared" si="120"/>
        <v>0</v>
      </c>
      <c r="I109" s="43">
        <f t="shared" si="121"/>
        <v>0</v>
      </c>
      <c r="J109" s="43" t="str">
        <f t="shared" si="122"/>
        <v>N</v>
      </c>
      <c r="K109" s="23" t="str">
        <f>IFERROR(VLOOKUP(E109,XC!B:M,2,FALSE),"")</f>
        <v/>
      </c>
      <c r="L109" s="23" t="str">
        <f>IFERROR(VLOOKUP(E109,XC!B:M,3,FALSE),"")</f>
        <v/>
      </c>
      <c r="M109" s="23" t="str">
        <f>IFERROR(VLOOKUP(E109,WGP!C:J,6,FALSE),"")</f>
        <v/>
      </c>
      <c r="N109" s="23" t="str">
        <f>IFERROR(VLOOKUP(E109,XC!B:M,4,FALSE),"")</f>
        <v/>
      </c>
      <c r="O109" s="23" t="str">
        <f>IFERROR(VLOOKUP(E109,WGP!U:AB,6,FALSE),"")</f>
        <v/>
      </c>
      <c r="P109" s="22" t="str">
        <f>IFERROR(VLOOKUP(E109,'Road-Relay'!C:M,11,FALSE),"")</f>
        <v/>
      </c>
      <c r="Q109" s="23" t="str">
        <f>IFERROR(VLOOKUP(E109,XC!B:M,5,FALSE),"")</f>
        <v/>
      </c>
      <c r="R109" s="24" t="str">
        <f>IFERROR(VLOOKUP(E109,'Road-Relay'!Q:AA,11,FALSE),"")</f>
        <v/>
      </c>
      <c r="S109" s="34" t="str">
        <f>IFERROR(VLOOKUP(E109,WGP!AM:AT,6,FALSE),"")</f>
        <v/>
      </c>
      <c r="T109" s="34" t="str">
        <f>IFERROR(VLOOKUP(E109,XC!B:M,6,FALSE),"")</f>
        <v/>
      </c>
      <c r="U109" s="23" t="str">
        <f>IFERROR(VLOOKUP(E109,'Road-Relay'!AE:AO,11,FALSE),"")</f>
        <v/>
      </c>
      <c r="V109" s="23" t="str">
        <f>IFERROR(VLOOKUP(E109,WGP!BE:BL,6,FALSE),"")</f>
        <v/>
      </c>
      <c r="W109" s="23" t="str">
        <f>IFERROR(VLOOKUP(E109,XC!B:M,7,FALSE),"")</f>
        <v/>
      </c>
      <c r="X109" s="23" t="str">
        <f>IFERROR(VLOOKUP(E109,'Road-Relay'!AS:BC,11,FALSE),"")</f>
        <v/>
      </c>
      <c r="Y109" s="22" t="str">
        <f>IFERROR(VLOOKUP(E109,WGP!BW:CD,6,FALSE),"")</f>
        <v/>
      </c>
      <c r="Z109" s="22" t="str">
        <f>IFERROR(VLOOKUP(E109,XC!B:M,8,FALSE),"")</f>
        <v/>
      </c>
      <c r="AA109" s="22" t="str">
        <f>IFERROR(VLOOKUP(E109,XC!B:M,9,FALSE),"")</f>
        <v/>
      </c>
      <c r="AB109" s="23" t="str">
        <f>IFERROR(VLOOKUP(E109,'Road-Relay'!BG:BQ,11,FALSE),"")</f>
        <v/>
      </c>
      <c r="AC109" s="23" t="str">
        <f>IFERROR(VLOOKUP(E109,XC!B:M,10,FALSE),"")</f>
        <v/>
      </c>
      <c r="AD109" s="23" t="str">
        <f>IFERROR(VLOOKUP(E109,XC!B:M,11,FALSE),"")</f>
        <v/>
      </c>
      <c r="AE109" s="23" t="str">
        <f>IFERROR(VLOOKUP(E109,WGP!CO:CV,6,FALSE),"")</f>
        <v/>
      </c>
      <c r="AF109" s="23" t="str">
        <f>IFERROR(VLOOKUP(E109,'Road-Relay'!BU:CE,11,FALSE),"")</f>
        <v/>
      </c>
      <c r="AG109" s="43" t="str">
        <f>IFERROR(VLOOKUP(E109,'Road-Relay'!CI:CS,11,FALSE),"")</f>
        <v/>
      </c>
      <c r="AH109" s="63"/>
      <c r="AI109" s="42" t="str">
        <f t="shared" si="93"/>
        <v/>
      </c>
      <c r="AJ109" s="42" t="str">
        <f t="shared" si="94"/>
        <v/>
      </c>
      <c r="AK109" s="42" t="str">
        <f t="shared" si="95"/>
        <v/>
      </c>
      <c r="AL109" s="42" t="str">
        <f t="shared" si="96"/>
        <v/>
      </c>
      <c r="AM109" s="42" t="str">
        <f t="shared" si="97"/>
        <v/>
      </c>
      <c r="AN109" s="42" t="str">
        <f t="shared" si="98"/>
        <v/>
      </c>
      <c r="AO109" s="21" t="str">
        <f t="shared" si="99"/>
        <v/>
      </c>
      <c r="AP109" s="21" t="str">
        <f t="shared" si="100"/>
        <v/>
      </c>
      <c r="AQ109" s="21" t="str">
        <f t="shared" si="101"/>
        <v/>
      </c>
      <c r="AR109" s="21" t="str">
        <f t="shared" si="102"/>
        <v/>
      </c>
      <c r="AS109" s="42" t="str">
        <f t="shared" si="103"/>
        <v/>
      </c>
      <c r="AT109" s="42" t="str">
        <f t="shared" si="104"/>
        <v/>
      </c>
      <c r="AU109" s="42" t="str">
        <f t="shared" si="105"/>
        <v/>
      </c>
      <c r="AV109" s="42" t="str">
        <f t="shared" si="106"/>
        <v/>
      </c>
      <c r="AW109" s="42" t="str">
        <f t="shared" si="107"/>
        <v/>
      </c>
      <c r="AX109" s="42" t="str">
        <f t="shared" si="108"/>
        <v/>
      </c>
      <c r="AY109" s="42" t="str">
        <f t="shared" si="109"/>
        <v/>
      </c>
      <c r="AZ109" s="21" t="str">
        <f t="shared" si="110"/>
        <v/>
      </c>
      <c r="BA109" s="21" t="str">
        <f t="shared" si="111"/>
        <v/>
      </c>
      <c r="BB109" s="21" t="str">
        <f t="shared" si="112"/>
        <v/>
      </c>
      <c r="BC109" s="21" t="str">
        <f t="shared" si="113"/>
        <v>N</v>
      </c>
      <c r="BD109" s="21" t="str">
        <f t="shared" si="114"/>
        <v>N</v>
      </c>
      <c r="BE109" s="21" t="str">
        <f t="shared" si="115"/>
        <v>N</v>
      </c>
      <c r="BF109" s="21" t="str">
        <f t="shared" si="116"/>
        <v>N</v>
      </c>
      <c r="BG109" s="21">
        <f t="shared" si="117"/>
        <v>0</v>
      </c>
      <c r="BH109" s="21"/>
    </row>
    <row r="110" spans="2:60" x14ac:dyDescent="0.25">
      <c r="B110" s="22">
        <v>104</v>
      </c>
      <c r="C110" s="22">
        <f t="shared" si="123"/>
        <v>0</v>
      </c>
      <c r="D110" s="22">
        <v>104</v>
      </c>
      <c r="E110" s="133"/>
      <c r="F110" s="66">
        <f t="shared" si="118"/>
        <v>0</v>
      </c>
      <c r="G110" s="42">
        <f t="shared" si="119"/>
        <v>0</v>
      </c>
      <c r="H110" s="25">
        <f t="shared" si="120"/>
        <v>0</v>
      </c>
      <c r="I110" s="43">
        <f t="shared" si="121"/>
        <v>0</v>
      </c>
      <c r="J110" s="43" t="str">
        <f t="shared" si="122"/>
        <v>N</v>
      </c>
      <c r="K110" s="23" t="str">
        <f>IFERROR(VLOOKUP(E110,XC!B:M,2,FALSE),"")</f>
        <v/>
      </c>
      <c r="L110" s="23" t="str">
        <f>IFERROR(VLOOKUP(E110,XC!B:M,3,FALSE),"")</f>
        <v/>
      </c>
      <c r="M110" s="23" t="str">
        <f>IFERROR(VLOOKUP(E110,WGP!C:J,6,FALSE),"")</f>
        <v/>
      </c>
      <c r="N110" s="23" t="str">
        <f>IFERROR(VLOOKUP(E110,XC!B:M,4,FALSE),"")</f>
        <v/>
      </c>
      <c r="O110" s="23" t="str">
        <f>IFERROR(VLOOKUP(E110,WGP!U:AB,6,FALSE),"")</f>
        <v/>
      </c>
      <c r="P110" s="22" t="str">
        <f>IFERROR(VLOOKUP(E110,'Road-Relay'!C:M,11,FALSE),"")</f>
        <v/>
      </c>
      <c r="Q110" s="23" t="str">
        <f>IFERROR(VLOOKUP(E110,XC!B:M,5,FALSE),"")</f>
        <v/>
      </c>
      <c r="R110" s="24" t="str">
        <f>IFERROR(VLOOKUP(E110,'Road-Relay'!Q:AA,11,FALSE),"")</f>
        <v/>
      </c>
      <c r="S110" s="34" t="str">
        <f>IFERROR(VLOOKUP(E110,WGP!AM:AT,6,FALSE),"")</f>
        <v/>
      </c>
      <c r="T110" s="34" t="str">
        <f>IFERROR(VLOOKUP(E110,XC!B:M,6,FALSE),"")</f>
        <v/>
      </c>
      <c r="U110" s="23" t="str">
        <f>IFERROR(VLOOKUP(E110,'Road-Relay'!AE:AO,11,FALSE),"")</f>
        <v/>
      </c>
      <c r="V110" s="23" t="str">
        <f>IFERROR(VLOOKUP(E110,WGP!BE:BL,6,FALSE),"")</f>
        <v/>
      </c>
      <c r="W110" s="23" t="str">
        <f>IFERROR(VLOOKUP(E110,XC!B:M,7,FALSE),"")</f>
        <v/>
      </c>
      <c r="X110" s="23" t="str">
        <f>IFERROR(VLOOKUP(E110,'Road-Relay'!AS:BC,11,FALSE),"")</f>
        <v/>
      </c>
      <c r="Y110" s="22" t="str">
        <f>IFERROR(VLOOKUP(E110,WGP!BW:CD,6,FALSE),"")</f>
        <v/>
      </c>
      <c r="Z110" s="22" t="str">
        <f>IFERROR(VLOOKUP(E110,XC!B:M,8,FALSE),"")</f>
        <v/>
      </c>
      <c r="AA110" s="22" t="str">
        <f>IFERROR(VLOOKUP(E110,XC!B:M,9,FALSE),"")</f>
        <v/>
      </c>
      <c r="AB110" s="23" t="str">
        <f>IFERROR(VLOOKUP(E110,'Road-Relay'!BG:BQ,11,FALSE),"")</f>
        <v/>
      </c>
      <c r="AC110" s="23" t="str">
        <f>IFERROR(VLOOKUP(E110,XC!B:M,10,FALSE),"")</f>
        <v/>
      </c>
      <c r="AD110" s="23" t="str">
        <f>IFERROR(VLOOKUP(E110,XC!B:M,11,FALSE),"")</f>
        <v/>
      </c>
      <c r="AE110" s="23" t="str">
        <f>IFERROR(VLOOKUP(E110,WGP!CO:CV,6,FALSE),"")</f>
        <v/>
      </c>
      <c r="AF110" s="23" t="str">
        <f>IFERROR(VLOOKUP(E110,'Road-Relay'!BU:CE,11,FALSE),"")</f>
        <v/>
      </c>
      <c r="AG110" s="43" t="str">
        <f>IFERROR(VLOOKUP(E110,'Road-Relay'!CI:CS,11,FALSE),"")</f>
        <v/>
      </c>
      <c r="AH110" s="63"/>
      <c r="AI110" s="42" t="str">
        <f t="shared" si="93"/>
        <v/>
      </c>
      <c r="AJ110" s="42" t="str">
        <f t="shared" si="94"/>
        <v/>
      </c>
      <c r="AK110" s="42" t="str">
        <f t="shared" si="95"/>
        <v/>
      </c>
      <c r="AL110" s="42" t="str">
        <f t="shared" si="96"/>
        <v/>
      </c>
      <c r="AM110" s="42" t="str">
        <f t="shared" si="97"/>
        <v/>
      </c>
      <c r="AN110" s="42" t="str">
        <f t="shared" si="98"/>
        <v/>
      </c>
      <c r="AO110" s="21" t="str">
        <f t="shared" si="99"/>
        <v/>
      </c>
      <c r="AP110" s="21" t="str">
        <f t="shared" si="100"/>
        <v/>
      </c>
      <c r="AQ110" s="21" t="str">
        <f t="shared" si="101"/>
        <v/>
      </c>
      <c r="AR110" s="21" t="str">
        <f t="shared" si="102"/>
        <v/>
      </c>
      <c r="AS110" s="42" t="str">
        <f t="shared" si="103"/>
        <v/>
      </c>
      <c r="AT110" s="42" t="str">
        <f t="shared" si="104"/>
        <v/>
      </c>
      <c r="AU110" s="42" t="str">
        <f t="shared" si="105"/>
        <v/>
      </c>
      <c r="AV110" s="42" t="str">
        <f t="shared" si="106"/>
        <v/>
      </c>
      <c r="AW110" s="42" t="str">
        <f t="shared" si="107"/>
        <v/>
      </c>
      <c r="AX110" s="42" t="str">
        <f t="shared" si="108"/>
        <v/>
      </c>
      <c r="AY110" s="42" t="str">
        <f t="shared" si="109"/>
        <v/>
      </c>
      <c r="AZ110" s="21" t="str">
        <f t="shared" si="110"/>
        <v/>
      </c>
      <c r="BA110" s="21" t="str">
        <f t="shared" si="111"/>
        <v/>
      </c>
      <c r="BB110" s="21" t="str">
        <f t="shared" si="112"/>
        <v/>
      </c>
      <c r="BC110" s="21" t="str">
        <f t="shared" si="113"/>
        <v>N</v>
      </c>
      <c r="BD110" s="21" t="str">
        <f t="shared" si="114"/>
        <v>N</v>
      </c>
      <c r="BE110" s="21" t="str">
        <f t="shared" si="115"/>
        <v>N</v>
      </c>
      <c r="BF110" s="21" t="str">
        <f t="shared" si="116"/>
        <v>N</v>
      </c>
      <c r="BG110" s="21">
        <f t="shared" si="117"/>
        <v>0</v>
      </c>
      <c r="BH110" s="21"/>
    </row>
    <row r="111" spans="2:60" x14ac:dyDescent="0.25">
      <c r="B111" s="22">
        <v>105</v>
      </c>
      <c r="C111" s="22">
        <f t="shared" si="123"/>
        <v>0</v>
      </c>
      <c r="D111" s="22">
        <v>105</v>
      </c>
      <c r="E111" s="133"/>
      <c r="F111" s="66">
        <f t="shared" si="118"/>
        <v>0</v>
      </c>
      <c r="G111" s="42">
        <f t="shared" si="119"/>
        <v>0</v>
      </c>
      <c r="H111" s="25">
        <f t="shared" si="120"/>
        <v>0</v>
      </c>
      <c r="I111" s="43">
        <f t="shared" si="121"/>
        <v>0</v>
      </c>
      <c r="J111" s="43" t="str">
        <f t="shared" si="122"/>
        <v>N</v>
      </c>
      <c r="K111" s="23" t="str">
        <f>IFERROR(VLOOKUP(E111,XC!B:M,2,FALSE),"")</f>
        <v/>
      </c>
      <c r="L111" s="23" t="str">
        <f>IFERROR(VLOOKUP(E111,XC!B:M,3,FALSE),"")</f>
        <v/>
      </c>
      <c r="M111" s="23" t="str">
        <f>IFERROR(VLOOKUP(E111,WGP!C:J,6,FALSE),"")</f>
        <v/>
      </c>
      <c r="N111" s="23" t="str">
        <f>IFERROR(VLOOKUP(E111,XC!B:M,4,FALSE),"")</f>
        <v/>
      </c>
      <c r="O111" s="23" t="str">
        <f>IFERROR(VLOOKUP(E111,WGP!U:AB,6,FALSE),"")</f>
        <v/>
      </c>
      <c r="P111" s="22" t="str">
        <f>IFERROR(VLOOKUP(E111,'Road-Relay'!C:M,11,FALSE),"")</f>
        <v/>
      </c>
      <c r="Q111" s="23" t="str">
        <f>IFERROR(VLOOKUP(E111,XC!B:M,5,FALSE),"")</f>
        <v/>
      </c>
      <c r="R111" s="24" t="str">
        <f>IFERROR(VLOOKUP(E111,'Road-Relay'!Q:AA,11,FALSE),"")</f>
        <v/>
      </c>
      <c r="S111" s="34" t="str">
        <f>IFERROR(VLOOKUP(E111,WGP!AM:AT,6,FALSE),"")</f>
        <v/>
      </c>
      <c r="T111" s="34" t="str">
        <f>IFERROR(VLOOKUP(E111,XC!B:M,6,FALSE),"")</f>
        <v/>
      </c>
      <c r="U111" s="23" t="str">
        <f>IFERROR(VLOOKUP(E111,'Road-Relay'!AE:AO,11,FALSE),"")</f>
        <v/>
      </c>
      <c r="V111" s="23" t="str">
        <f>IFERROR(VLOOKUP(E111,WGP!BE:BL,6,FALSE),"")</f>
        <v/>
      </c>
      <c r="W111" s="23" t="str">
        <f>IFERROR(VLOOKUP(E111,XC!B:M,7,FALSE),"")</f>
        <v/>
      </c>
      <c r="X111" s="23" t="str">
        <f>IFERROR(VLOOKUP(E111,'Road-Relay'!AS:BC,11,FALSE),"")</f>
        <v/>
      </c>
      <c r="Y111" s="22" t="str">
        <f>IFERROR(VLOOKUP(E111,WGP!BW:CD,6,FALSE),"")</f>
        <v/>
      </c>
      <c r="Z111" s="22" t="str">
        <f>IFERROR(VLOOKUP(E111,XC!B:M,8,FALSE),"")</f>
        <v/>
      </c>
      <c r="AA111" s="22" t="str">
        <f>IFERROR(VLOOKUP(E111,XC!B:M,9,FALSE),"")</f>
        <v/>
      </c>
      <c r="AB111" s="23" t="str">
        <f>IFERROR(VLOOKUP(E111,'Road-Relay'!BG:BQ,11,FALSE),"")</f>
        <v/>
      </c>
      <c r="AC111" s="23" t="str">
        <f>IFERROR(VLOOKUP(E111,XC!B:M,10,FALSE),"")</f>
        <v/>
      </c>
      <c r="AD111" s="23" t="str">
        <f>IFERROR(VLOOKUP(E111,XC!B:M,11,FALSE),"")</f>
        <v/>
      </c>
      <c r="AE111" s="23" t="str">
        <f>IFERROR(VLOOKUP(E111,WGP!CO:CV,6,FALSE),"")</f>
        <v/>
      </c>
      <c r="AF111" s="23" t="str">
        <f>IFERROR(VLOOKUP(E111,'Road-Relay'!BU:CE,11,FALSE),"")</f>
        <v/>
      </c>
      <c r="AG111" s="43" t="str">
        <f>IFERROR(VLOOKUP(E111,'Road-Relay'!CI:CS,11,FALSE),"")</f>
        <v/>
      </c>
      <c r="AH111" s="63"/>
      <c r="AI111" s="42" t="str">
        <f t="shared" si="93"/>
        <v/>
      </c>
      <c r="AJ111" s="42" t="str">
        <f t="shared" si="94"/>
        <v/>
      </c>
      <c r="AK111" s="42" t="str">
        <f t="shared" si="95"/>
        <v/>
      </c>
      <c r="AL111" s="42" t="str">
        <f t="shared" si="96"/>
        <v/>
      </c>
      <c r="AM111" s="42" t="str">
        <f t="shared" si="97"/>
        <v/>
      </c>
      <c r="AN111" s="42" t="str">
        <f t="shared" si="98"/>
        <v/>
      </c>
      <c r="AO111" s="21" t="str">
        <f t="shared" si="99"/>
        <v/>
      </c>
      <c r="AP111" s="21" t="str">
        <f t="shared" si="100"/>
        <v/>
      </c>
      <c r="AQ111" s="21" t="str">
        <f t="shared" si="101"/>
        <v/>
      </c>
      <c r="AR111" s="21" t="str">
        <f t="shared" si="102"/>
        <v/>
      </c>
      <c r="AS111" s="42" t="str">
        <f t="shared" si="103"/>
        <v/>
      </c>
      <c r="AT111" s="42" t="str">
        <f t="shared" si="104"/>
        <v/>
      </c>
      <c r="AU111" s="42" t="str">
        <f t="shared" si="105"/>
        <v/>
      </c>
      <c r="AV111" s="42" t="str">
        <f t="shared" si="106"/>
        <v/>
      </c>
      <c r="AW111" s="42" t="str">
        <f t="shared" si="107"/>
        <v/>
      </c>
      <c r="AX111" s="42" t="str">
        <f t="shared" si="108"/>
        <v/>
      </c>
      <c r="AY111" s="42" t="str">
        <f t="shared" si="109"/>
        <v/>
      </c>
      <c r="AZ111" s="21" t="str">
        <f t="shared" si="110"/>
        <v/>
      </c>
      <c r="BA111" s="21" t="str">
        <f t="shared" si="111"/>
        <v/>
      </c>
      <c r="BB111" s="21" t="str">
        <f t="shared" si="112"/>
        <v/>
      </c>
      <c r="BC111" s="21" t="str">
        <f t="shared" si="113"/>
        <v>N</v>
      </c>
      <c r="BD111" s="21" t="str">
        <f t="shared" si="114"/>
        <v>N</v>
      </c>
      <c r="BE111" s="21" t="str">
        <f t="shared" si="115"/>
        <v>N</v>
      </c>
      <c r="BF111" s="21" t="str">
        <f t="shared" si="116"/>
        <v>N</v>
      </c>
      <c r="BG111" s="21">
        <f t="shared" si="117"/>
        <v>0</v>
      </c>
      <c r="BH111" s="21"/>
    </row>
    <row r="112" spans="2:60" x14ac:dyDescent="0.25">
      <c r="B112" s="22">
        <v>106</v>
      </c>
      <c r="C112" s="22">
        <f t="shared" si="123"/>
        <v>0</v>
      </c>
      <c r="D112" s="22">
        <v>106</v>
      </c>
      <c r="E112" s="133"/>
      <c r="F112" s="66">
        <f t="shared" si="118"/>
        <v>0</v>
      </c>
      <c r="G112" s="42">
        <f t="shared" si="119"/>
        <v>0</v>
      </c>
      <c r="H112" s="25">
        <f t="shared" si="120"/>
        <v>0</v>
      </c>
      <c r="I112" s="43">
        <f t="shared" si="121"/>
        <v>0</v>
      </c>
      <c r="J112" s="43" t="str">
        <f t="shared" si="122"/>
        <v>N</v>
      </c>
      <c r="K112" s="23" t="str">
        <f>IFERROR(VLOOKUP(E112,XC!B:M,2,FALSE),"")</f>
        <v/>
      </c>
      <c r="L112" s="23" t="str">
        <f>IFERROR(VLOOKUP(E112,XC!B:M,3,FALSE),"")</f>
        <v/>
      </c>
      <c r="M112" s="23" t="str">
        <f>IFERROR(VLOOKUP(E112,WGP!C:J,6,FALSE),"")</f>
        <v/>
      </c>
      <c r="N112" s="23" t="str">
        <f>IFERROR(VLOOKUP(E112,XC!B:M,4,FALSE),"")</f>
        <v/>
      </c>
      <c r="O112" s="23" t="str">
        <f>IFERROR(VLOOKUP(E112,WGP!U:AB,6,FALSE),"")</f>
        <v/>
      </c>
      <c r="P112" s="22" t="str">
        <f>IFERROR(VLOOKUP(E112,'Road-Relay'!C:M,11,FALSE),"")</f>
        <v/>
      </c>
      <c r="Q112" s="23" t="str">
        <f>IFERROR(VLOOKUP(E112,XC!B:M,5,FALSE),"")</f>
        <v/>
      </c>
      <c r="R112" s="24" t="str">
        <f>IFERROR(VLOOKUP(E112,'Road-Relay'!Q:AA,11,FALSE),"")</f>
        <v/>
      </c>
      <c r="S112" s="34" t="str">
        <f>IFERROR(VLOOKUP(E112,WGP!AM:AT,6,FALSE),"")</f>
        <v/>
      </c>
      <c r="T112" s="34" t="str">
        <f>IFERROR(VLOOKUP(E112,XC!B:M,6,FALSE),"")</f>
        <v/>
      </c>
      <c r="U112" s="23" t="str">
        <f>IFERROR(VLOOKUP(E112,'Road-Relay'!AE:AO,11,FALSE),"")</f>
        <v/>
      </c>
      <c r="V112" s="23" t="str">
        <f>IFERROR(VLOOKUP(E112,WGP!BE:BL,6,FALSE),"")</f>
        <v/>
      </c>
      <c r="W112" s="23" t="str">
        <f>IFERROR(VLOOKUP(E112,XC!B:M,7,FALSE),"")</f>
        <v/>
      </c>
      <c r="X112" s="23" t="str">
        <f>IFERROR(VLOOKUP(E112,'Road-Relay'!AS:BC,11,FALSE),"")</f>
        <v/>
      </c>
      <c r="Y112" s="22" t="str">
        <f>IFERROR(VLOOKUP(E112,WGP!BW:CD,6,FALSE),"")</f>
        <v/>
      </c>
      <c r="Z112" s="22" t="str">
        <f>IFERROR(VLOOKUP(E112,XC!B:M,8,FALSE),"")</f>
        <v/>
      </c>
      <c r="AA112" s="22" t="str">
        <f>IFERROR(VLOOKUP(E112,XC!B:M,9,FALSE),"")</f>
        <v/>
      </c>
      <c r="AB112" s="23" t="str">
        <f>IFERROR(VLOOKUP(E112,'Road-Relay'!BG:BQ,11,FALSE),"")</f>
        <v/>
      </c>
      <c r="AC112" s="23" t="str">
        <f>IFERROR(VLOOKUP(E112,XC!B:M,10,FALSE),"")</f>
        <v/>
      </c>
      <c r="AD112" s="23" t="str">
        <f>IFERROR(VLOOKUP(E112,XC!B:M,11,FALSE),"")</f>
        <v/>
      </c>
      <c r="AE112" s="23" t="str">
        <f>IFERROR(VLOOKUP(E112,WGP!CO:CV,6,FALSE),"")</f>
        <v/>
      </c>
      <c r="AF112" s="23" t="str">
        <f>IFERROR(VLOOKUP(E112,'Road-Relay'!BU:CE,11,FALSE),"")</f>
        <v/>
      </c>
      <c r="AG112" s="43" t="str">
        <f>IFERROR(VLOOKUP(E112,'Road-Relay'!CI:CS,11,FALSE),"")</f>
        <v/>
      </c>
      <c r="AH112" s="63"/>
      <c r="AI112" s="42" t="str">
        <f t="shared" si="93"/>
        <v/>
      </c>
      <c r="AJ112" s="42" t="str">
        <f t="shared" si="94"/>
        <v/>
      </c>
      <c r="AK112" s="42" t="str">
        <f t="shared" si="95"/>
        <v/>
      </c>
      <c r="AL112" s="42" t="str">
        <f t="shared" si="96"/>
        <v/>
      </c>
      <c r="AM112" s="42" t="str">
        <f t="shared" si="97"/>
        <v/>
      </c>
      <c r="AN112" s="42" t="str">
        <f t="shared" si="98"/>
        <v/>
      </c>
      <c r="AO112" s="21" t="str">
        <f t="shared" si="99"/>
        <v/>
      </c>
      <c r="AP112" s="21" t="str">
        <f t="shared" si="100"/>
        <v/>
      </c>
      <c r="AQ112" s="21" t="str">
        <f t="shared" si="101"/>
        <v/>
      </c>
      <c r="AR112" s="21" t="str">
        <f t="shared" si="102"/>
        <v/>
      </c>
      <c r="AS112" s="42" t="str">
        <f t="shared" si="103"/>
        <v/>
      </c>
      <c r="AT112" s="42" t="str">
        <f t="shared" si="104"/>
        <v/>
      </c>
      <c r="AU112" s="42" t="str">
        <f t="shared" si="105"/>
        <v/>
      </c>
      <c r="AV112" s="42" t="str">
        <f t="shared" si="106"/>
        <v/>
      </c>
      <c r="AW112" s="42" t="str">
        <f t="shared" si="107"/>
        <v/>
      </c>
      <c r="AX112" s="42" t="str">
        <f t="shared" si="108"/>
        <v/>
      </c>
      <c r="AY112" s="42" t="str">
        <f t="shared" si="109"/>
        <v/>
      </c>
      <c r="AZ112" s="21" t="str">
        <f t="shared" si="110"/>
        <v/>
      </c>
      <c r="BA112" s="21" t="str">
        <f t="shared" si="111"/>
        <v/>
      </c>
      <c r="BB112" s="21" t="str">
        <f t="shared" si="112"/>
        <v/>
      </c>
      <c r="BC112" s="21" t="str">
        <f t="shared" si="113"/>
        <v>N</v>
      </c>
      <c r="BD112" s="21" t="str">
        <f t="shared" si="114"/>
        <v>N</v>
      </c>
      <c r="BE112" s="21" t="str">
        <f t="shared" si="115"/>
        <v>N</v>
      </c>
      <c r="BF112" s="21" t="str">
        <f t="shared" si="116"/>
        <v>N</v>
      </c>
      <c r="BG112" s="21">
        <f t="shared" si="117"/>
        <v>0</v>
      </c>
      <c r="BH112" s="21"/>
    </row>
    <row r="113" spans="2:60" x14ac:dyDescent="0.25">
      <c r="B113" s="22">
        <v>107</v>
      </c>
      <c r="C113" s="22">
        <f t="shared" si="123"/>
        <v>0</v>
      </c>
      <c r="D113" s="22">
        <v>107</v>
      </c>
      <c r="E113" s="133"/>
      <c r="F113" s="66">
        <f t="shared" si="118"/>
        <v>0</v>
      </c>
      <c r="G113" s="42">
        <f t="shared" si="119"/>
        <v>0</v>
      </c>
      <c r="H113" s="25">
        <f t="shared" si="120"/>
        <v>0</v>
      </c>
      <c r="I113" s="43">
        <f t="shared" si="121"/>
        <v>0</v>
      </c>
      <c r="J113" s="43" t="str">
        <f t="shared" si="122"/>
        <v>N</v>
      </c>
      <c r="K113" s="23" t="str">
        <f>IFERROR(VLOOKUP(E113,XC!B:M,2,FALSE),"")</f>
        <v/>
      </c>
      <c r="L113" s="23" t="str">
        <f>IFERROR(VLOOKUP(E113,XC!B:M,3,FALSE),"")</f>
        <v/>
      </c>
      <c r="M113" s="23" t="str">
        <f>IFERROR(VLOOKUP(E113,WGP!C:J,6,FALSE),"")</f>
        <v/>
      </c>
      <c r="N113" s="23" t="str">
        <f>IFERROR(VLOOKUP(E113,XC!B:M,4,FALSE),"")</f>
        <v/>
      </c>
      <c r="O113" s="23" t="str">
        <f>IFERROR(VLOOKUP(E113,WGP!U:AB,6,FALSE),"")</f>
        <v/>
      </c>
      <c r="P113" s="22" t="str">
        <f>IFERROR(VLOOKUP(E113,'Road-Relay'!C:M,11,FALSE),"")</f>
        <v/>
      </c>
      <c r="Q113" s="23" t="str">
        <f>IFERROR(VLOOKUP(E113,XC!B:M,5,FALSE),"")</f>
        <v/>
      </c>
      <c r="R113" s="24" t="str">
        <f>IFERROR(VLOOKUP(E113,'Road-Relay'!Q:AA,11,FALSE),"")</f>
        <v/>
      </c>
      <c r="S113" s="34" t="str">
        <f>IFERROR(VLOOKUP(E113,WGP!AM:AT,6,FALSE),"")</f>
        <v/>
      </c>
      <c r="T113" s="34" t="str">
        <f>IFERROR(VLOOKUP(E113,XC!B:M,6,FALSE),"")</f>
        <v/>
      </c>
      <c r="U113" s="23" t="str">
        <f>IFERROR(VLOOKUP(E113,'Road-Relay'!AE:AO,11,FALSE),"")</f>
        <v/>
      </c>
      <c r="V113" s="23" t="str">
        <f>IFERROR(VLOOKUP(E113,WGP!BE:BL,6,FALSE),"")</f>
        <v/>
      </c>
      <c r="W113" s="23" t="str">
        <f>IFERROR(VLOOKUP(E113,XC!B:M,7,FALSE),"")</f>
        <v/>
      </c>
      <c r="X113" s="23" t="str">
        <f>IFERROR(VLOOKUP(E113,'Road-Relay'!AS:BC,11,FALSE),"")</f>
        <v/>
      </c>
      <c r="Y113" s="22" t="str">
        <f>IFERROR(VLOOKUP(E113,WGP!BW:CD,6,FALSE),"")</f>
        <v/>
      </c>
      <c r="Z113" s="22" t="str">
        <f>IFERROR(VLOOKUP(E113,XC!B:M,8,FALSE),"")</f>
        <v/>
      </c>
      <c r="AA113" s="22" t="str">
        <f>IFERROR(VLOOKUP(E113,XC!B:M,9,FALSE),"")</f>
        <v/>
      </c>
      <c r="AB113" s="23" t="str">
        <f>IFERROR(VLOOKUP(E113,'Road-Relay'!BG:BQ,11,FALSE),"")</f>
        <v/>
      </c>
      <c r="AC113" s="23" t="str">
        <f>IFERROR(VLOOKUP(E113,XC!B:M,10,FALSE),"")</f>
        <v/>
      </c>
      <c r="AD113" s="23" t="str">
        <f>IFERROR(VLOOKUP(E113,XC!B:M,11,FALSE),"")</f>
        <v/>
      </c>
      <c r="AE113" s="23" t="str">
        <f>IFERROR(VLOOKUP(E113,WGP!CO:CV,6,FALSE),"")</f>
        <v/>
      </c>
      <c r="AF113" s="23" t="str">
        <f>IFERROR(VLOOKUP(E113,'Road-Relay'!BU:CE,11,FALSE),"")</f>
        <v/>
      </c>
      <c r="AG113" s="43" t="str">
        <f>IFERROR(VLOOKUP(E113,'Road-Relay'!CI:CS,11,FALSE),"")</f>
        <v/>
      </c>
      <c r="AH113" s="63"/>
      <c r="AI113" s="42" t="str">
        <f t="shared" si="93"/>
        <v/>
      </c>
      <c r="AJ113" s="42" t="str">
        <f t="shared" si="94"/>
        <v/>
      </c>
      <c r="AK113" s="42" t="str">
        <f t="shared" si="95"/>
        <v/>
      </c>
      <c r="AL113" s="42" t="str">
        <f t="shared" si="96"/>
        <v/>
      </c>
      <c r="AM113" s="42" t="str">
        <f t="shared" si="97"/>
        <v/>
      </c>
      <c r="AN113" s="42" t="str">
        <f t="shared" si="98"/>
        <v/>
      </c>
      <c r="AO113" s="21" t="str">
        <f t="shared" si="99"/>
        <v/>
      </c>
      <c r="AP113" s="21" t="str">
        <f t="shared" si="100"/>
        <v/>
      </c>
      <c r="AQ113" s="21" t="str">
        <f t="shared" si="101"/>
        <v/>
      </c>
      <c r="AR113" s="21" t="str">
        <f t="shared" si="102"/>
        <v/>
      </c>
      <c r="AS113" s="42" t="str">
        <f t="shared" si="103"/>
        <v/>
      </c>
      <c r="AT113" s="42" t="str">
        <f t="shared" si="104"/>
        <v/>
      </c>
      <c r="AU113" s="42" t="str">
        <f t="shared" si="105"/>
        <v/>
      </c>
      <c r="AV113" s="42" t="str">
        <f t="shared" si="106"/>
        <v/>
      </c>
      <c r="AW113" s="42" t="str">
        <f t="shared" si="107"/>
        <v/>
      </c>
      <c r="AX113" s="42" t="str">
        <f t="shared" si="108"/>
        <v/>
      </c>
      <c r="AY113" s="42" t="str">
        <f t="shared" si="109"/>
        <v/>
      </c>
      <c r="AZ113" s="21" t="str">
        <f t="shared" si="110"/>
        <v/>
      </c>
      <c r="BA113" s="21" t="str">
        <f t="shared" si="111"/>
        <v/>
      </c>
      <c r="BB113" s="21" t="str">
        <f t="shared" si="112"/>
        <v/>
      </c>
      <c r="BC113" s="21" t="str">
        <f t="shared" si="113"/>
        <v>N</v>
      </c>
      <c r="BD113" s="21" t="str">
        <f t="shared" si="114"/>
        <v>N</v>
      </c>
      <c r="BE113" s="21" t="str">
        <f t="shared" si="115"/>
        <v>N</v>
      </c>
      <c r="BF113" s="21" t="str">
        <f t="shared" si="116"/>
        <v>N</v>
      </c>
      <c r="BG113" s="21">
        <f t="shared" si="117"/>
        <v>0</v>
      </c>
      <c r="BH113" s="21"/>
    </row>
    <row r="114" spans="2:60" x14ac:dyDescent="0.25">
      <c r="B114" s="22">
        <v>108</v>
      </c>
      <c r="C114" s="22">
        <f t="shared" si="123"/>
        <v>0</v>
      </c>
      <c r="D114" s="22">
        <v>108</v>
      </c>
      <c r="E114" s="133"/>
      <c r="F114" s="66">
        <f t="shared" si="118"/>
        <v>0</v>
      </c>
      <c r="G114" s="42">
        <f t="shared" si="119"/>
        <v>0</v>
      </c>
      <c r="H114" s="25">
        <f t="shared" si="120"/>
        <v>0</v>
      </c>
      <c r="I114" s="43">
        <f t="shared" si="121"/>
        <v>0</v>
      </c>
      <c r="J114" s="43" t="str">
        <f t="shared" si="122"/>
        <v>N</v>
      </c>
      <c r="K114" s="23" t="str">
        <f>IFERROR(VLOOKUP(E114,XC!B:M,2,FALSE),"")</f>
        <v/>
      </c>
      <c r="L114" s="23" t="str">
        <f>IFERROR(VLOOKUP(E114,XC!B:M,3,FALSE),"")</f>
        <v/>
      </c>
      <c r="M114" s="23" t="str">
        <f>IFERROR(VLOOKUP(E114,WGP!C:J,6,FALSE),"")</f>
        <v/>
      </c>
      <c r="N114" s="23" t="str">
        <f>IFERROR(VLOOKUP(E114,XC!B:M,4,FALSE),"")</f>
        <v/>
      </c>
      <c r="O114" s="23" t="str">
        <f>IFERROR(VLOOKUP(E114,WGP!U:AB,6,FALSE),"")</f>
        <v/>
      </c>
      <c r="P114" s="22" t="str">
        <f>IFERROR(VLOOKUP(E114,'Road-Relay'!C:M,11,FALSE),"")</f>
        <v/>
      </c>
      <c r="Q114" s="23" t="str">
        <f>IFERROR(VLOOKUP(E114,XC!B:M,5,FALSE),"")</f>
        <v/>
      </c>
      <c r="R114" s="24" t="str">
        <f>IFERROR(VLOOKUP(E114,'Road-Relay'!Q:AA,11,FALSE),"")</f>
        <v/>
      </c>
      <c r="S114" s="34" t="str">
        <f>IFERROR(VLOOKUP(E114,WGP!AM:AT,6,FALSE),"")</f>
        <v/>
      </c>
      <c r="T114" s="34" t="str">
        <f>IFERROR(VLOOKUP(E114,XC!B:M,6,FALSE),"")</f>
        <v/>
      </c>
      <c r="U114" s="23" t="str">
        <f>IFERROR(VLOOKUP(E114,'Road-Relay'!AE:AO,11,FALSE),"")</f>
        <v/>
      </c>
      <c r="V114" s="23" t="str">
        <f>IFERROR(VLOOKUP(E114,WGP!BE:BL,6,FALSE),"")</f>
        <v/>
      </c>
      <c r="W114" s="23" t="str">
        <f>IFERROR(VLOOKUP(E114,XC!B:M,7,FALSE),"")</f>
        <v/>
      </c>
      <c r="X114" s="23" t="str">
        <f>IFERROR(VLOOKUP(E114,'Road-Relay'!AS:BC,11,FALSE),"")</f>
        <v/>
      </c>
      <c r="Y114" s="22" t="str">
        <f>IFERROR(VLOOKUP(E114,WGP!BW:CD,6,FALSE),"")</f>
        <v/>
      </c>
      <c r="Z114" s="22" t="str">
        <f>IFERROR(VLOOKUP(E114,XC!B:M,8,FALSE),"")</f>
        <v/>
      </c>
      <c r="AA114" s="22" t="str">
        <f>IFERROR(VLOOKUP(E114,XC!B:M,9,FALSE),"")</f>
        <v/>
      </c>
      <c r="AB114" s="23" t="str">
        <f>IFERROR(VLOOKUP(E114,'Road-Relay'!BG:BQ,11,FALSE),"")</f>
        <v/>
      </c>
      <c r="AC114" s="23" t="str">
        <f>IFERROR(VLOOKUP(E114,XC!B:M,10,FALSE),"")</f>
        <v/>
      </c>
      <c r="AD114" s="23" t="str">
        <f>IFERROR(VLOOKUP(E114,XC!B:M,11,FALSE),"")</f>
        <v/>
      </c>
      <c r="AE114" s="23" t="str">
        <f>IFERROR(VLOOKUP(E114,WGP!CO:CV,6,FALSE),"")</f>
        <v/>
      </c>
      <c r="AF114" s="23" t="str">
        <f>IFERROR(VLOOKUP(E114,'Road-Relay'!BU:CE,11,FALSE),"")</f>
        <v/>
      </c>
      <c r="AG114" s="43" t="str">
        <f>IFERROR(VLOOKUP(E114,'Road-Relay'!CI:CS,11,FALSE),"")</f>
        <v/>
      </c>
      <c r="AH114" s="63"/>
      <c r="AI114" s="42" t="str">
        <f t="shared" si="93"/>
        <v/>
      </c>
      <c r="AJ114" s="42" t="str">
        <f t="shared" si="94"/>
        <v/>
      </c>
      <c r="AK114" s="42" t="str">
        <f t="shared" si="95"/>
        <v/>
      </c>
      <c r="AL114" s="42" t="str">
        <f t="shared" si="96"/>
        <v/>
      </c>
      <c r="AM114" s="42" t="str">
        <f t="shared" si="97"/>
        <v/>
      </c>
      <c r="AN114" s="42" t="str">
        <f t="shared" si="98"/>
        <v/>
      </c>
      <c r="AO114" s="21" t="str">
        <f t="shared" si="99"/>
        <v/>
      </c>
      <c r="AP114" s="21" t="str">
        <f t="shared" si="100"/>
        <v/>
      </c>
      <c r="AQ114" s="21" t="str">
        <f t="shared" si="101"/>
        <v/>
      </c>
      <c r="AR114" s="21" t="str">
        <f t="shared" si="102"/>
        <v/>
      </c>
      <c r="AS114" s="42" t="str">
        <f t="shared" si="103"/>
        <v/>
      </c>
      <c r="AT114" s="42" t="str">
        <f t="shared" si="104"/>
        <v/>
      </c>
      <c r="AU114" s="42" t="str">
        <f t="shared" si="105"/>
        <v/>
      </c>
      <c r="AV114" s="42" t="str">
        <f t="shared" si="106"/>
        <v/>
      </c>
      <c r="AW114" s="42" t="str">
        <f t="shared" si="107"/>
        <v/>
      </c>
      <c r="AX114" s="42" t="str">
        <f t="shared" si="108"/>
        <v/>
      </c>
      <c r="AY114" s="42" t="str">
        <f t="shared" si="109"/>
        <v/>
      </c>
      <c r="AZ114" s="21" t="str">
        <f t="shared" si="110"/>
        <v/>
      </c>
      <c r="BA114" s="21" t="str">
        <f t="shared" si="111"/>
        <v/>
      </c>
      <c r="BB114" s="21" t="str">
        <f t="shared" si="112"/>
        <v/>
      </c>
      <c r="BC114" s="21" t="str">
        <f t="shared" si="113"/>
        <v>N</v>
      </c>
      <c r="BD114" s="21" t="str">
        <f t="shared" si="114"/>
        <v>N</v>
      </c>
      <c r="BE114" s="21" t="str">
        <f t="shared" si="115"/>
        <v>N</v>
      </c>
      <c r="BF114" s="21" t="str">
        <f t="shared" si="116"/>
        <v>N</v>
      </c>
      <c r="BG114" s="21">
        <f t="shared" si="117"/>
        <v>0</v>
      </c>
      <c r="BH114" s="21"/>
    </row>
    <row r="115" spans="2:60" x14ac:dyDescent="0.25">
      <c r="B115" s="22">
        <v>109</v>
      </c>
      <c r="C115" s="22">
        <f t="shared" si="123"/>
        <v>0</v>
      </c>
      <c r="D115" s="22">
        <v>109</v>
      </c>
      <c r="E115" s="133"/>
      <c r="F115" s="66">
        <f t="shared" si="118"/>
        <v>0</v>
      </c>
      <c r="G115" s="42">
        <f t="shared" si="119"/>
        <v>0</v>
      </c>
      <c r="H115" s="25">
        <f t="shared" si="120"/>
        <v>0</v>
      </c>
      <c r="I115" s="43">
        <f t="shared" si="121"/>
        <v>0</v>
      </c>
      <c r="J115" s="43" t="str">
        <f t="shared" si="122"/>
        <v>N</v>
      </c>
      <c r="K115" s="23" t="str">
        <f>IFERROR(VLOOKUP(E115,XC!B:M,2,FALSE),"")</f>
        <v/>
      </c>
      <c r="L115" s="23" t="str">
        <f>IFERROR(VLOOKUP(E115,XC!B:M,3,FALSE),"")</f>
        <v/>
      </c>
      <c r="M115" s="23" t="str">
        <f>IFERROR(VLOOKUP(E115,WGP!C:J,6,FALSE),"")</f>
        <v/>
      </c>
      <c r="N115" s="23" t="str">
        <f>IFERROR(VLOOKUP(E115,XC!B:M,4,FALSE),"")</f>
        <v/>
      </c>
      <c r="O115" s="23" t="str">
        <f>IFERROR(VLOOKUP(E115,WGP!U:AB,6,FALSE),"")</f>
        <v/>
      </c>
      <c r="P115" s="22" t="str">
        <f>IFERROR(VLOOKUP(E115,'Road-Relay'!C:M,11,FALSE),"")</f>
        <v/>
      </c>
      <c r="Q115" s="23" t="str">
        <f>IFERROR(VLOOKUP(E115,XC!B:M,5,FALSE),"")</f>
        <v/>
      </c>
      <c r="R115" s="24" t="str">
        <f>IFERROR(VLOOKUP(E115,'Road-Relay'!Q:AA,11,FALSE),"")</f>
        <v/>
      </c>
      <c r="S115" s="34" t="str">
        <f>IFERROR(VLOOKUP(E115,WGP!AM:AT,6,FALSE),"")</f>
        <v/>
      </c>
      <c r="T115" s="34" t="str">
        <f>IFERROR(VLOOKUP(E115,XC!B:M,6,FALSE),"")</f>
        <v/>
      </c>
      <c r="U115" s="23" t="str">
        <f>IFERROR(VLOOKUP(E115,'Road-Relay'!AE:AO,11,FALSE),"")</f>
        <v/>
      </c>
      <c r="V115" s="23" t="str">
        <f>IFERROR(VLOOKUP(E115,WGP!BE:BL,6,FALSE),"")</f>
        <v/>
      </c>
      <c r="W115" s="23" t="str">
        <f>IFERROR(VLOOKUP(E115,XC!B:M,7,FALSE),"")</f>
        <v/>
      </c>
      <c r="X115" s="23" t="str">
        <f>IFERROR(VLOOKUP(E115,'Road-Relay'!AS:BC,11,FALSE),"")</f>
        <v/>
      </c>
      <c r="Y115" s="22" t="str">
        <f>IFERROR(VLOOKUP(E115,WGP!BW:CD,6,FALSE),"")</f>
        <v/>
      </c>
      <c r="Z115" s="22" t="str">
        <f>IFERROR(VLOOKUP(E115,XC!B:M,8,FALSE),"")</f>
        <v/>
      </c>
      <c r="AA115" s="22" t="str">
        <f>IFERROR(VLOOKUP(E115,XC!B:M,9,FALSE),"")</f>
        <v/>
      </c>
      <c r="AB115" s="23" t="str">
        <f>IFERROR(VLOOKUP(E115,'Road-Relay'!BG:BQ,11,FALSE),"")</f>
        <v/>
      </c>
      <c r="AC115" s="23" t="str">
        <f>IFERROR(VLOOKUP(E115,XC!B:M,10,FALSE),"")</f>
        <v/>
      </c>
      <c r="AD115" s="23" t="str">
        <f>IFERROR(VLOOKUP(E115,XC!B:M,11,FALSE),"")</f>
        <v/>
      </c>
      <c r="AE115" s="23" t="str">
        <f>IFERROR(VLOOKUP(E115,WGP!CO:CV,6,FALSE),"")</f>
        <v/>
      </c>
      <c r="AF115" s="23" t="str">
        <f>IFERROR(VLOOKUP(E115,'Road-Relay'!BU:CE,11,FALSE),"")</f>
        <v/>
      </c>
      <c r="AG115" s="43" t="str">
        <f>IFERROR(VLOOKUP(E115,'Road-Relay'!CI:CS,11,FALSE),"")</f>
        <v/>
      </c>
      <c r="AH115" s="63"/>
      <c r="AI115" s="42" t="str">
        <f t="shared" si="93"/>
        <v/>
      </c>
      <c r="AJ115" s="42" t="str">
        <f t="shared" si="94"/>
        <v/>
      </c>
      <c r="AK115" s="42" t="str">
        <f t="shared" si="95"/>
        <v/>
      </c>
      <c r="AL115" s="42" t="str">
        <f t="shared" si="96"/>
        <v/>
      </c>
      <c r="AM115" s="42" t="str">
        <f t="shared" si="97"/>
        <v/>
      </c>
      <c r="AN115" s="42" t="str">
        <f t="shared" si="98"/>
        <v/>
      </c>
      <c r="AO115" s="21" t="str">
        <f t="shared" si="99"/>
        <v/>
      </c>
      <c r="AP115" s="21" t="str">
        <f t="shared" si="100"/>
        <v/>
      </c>
      <c r="AQ115" s="21" t="str">
        <f t="shared" si="101"/>
        <v/>
      </c>
      <c r="AR115" s="21" t="str">
        <f t="shared" si="102"/>
        <v/>
      </c>
      <c r="AS115" s="42" t="str">
        <f t="shared" si="103"/>
        <v/>
      </c>
      <c r="AT115" s="42" t="str">
        <f t="shared" si="104"/>
        <v/>
      </c>
      <c r="AU115" s="42" t="str">
        <f t="shared" si="105"/>
        <v/>
      </c>
      <c r="AV115" s="42" t="str">
        <f t="shared" si="106"/>
        <v/>
      </c>
      <c r="AW115" s="42" t="str">
        <f t="shared" si="107"/>
        <v/>
      </c>
      <c r="AX115" s="42" t="str">
        <f t="shared" si="108"/>
        <v/>
      </c>
      <c r="AY115" s="42" t="str">
        <f t="shared" si="109"/>
        <v/>
      </c>
      <c r="AZ115" s="21" t="str">
        <f t="shared" si="110"/>
        <v/>
      </c>
      <c r="BA115" s="21" t="str">
        <f t="shared" si="111"/>
        <v/>
      </c>
      <c r="BB115" s="21" t="str">
        <f t="shared" si="112"/>
        <v/>
      </c>
      <c r="BC115" s="21" t="str">
        <f t="shared" si="113"/>
        <v>N</v>
      </c>
      <c r="BD115" s="21" t="str">
        <f t="shared" si="114"/>
        <v>N</v>
      </c>
      <c r="BE115" s="21" t="str">
        <f t="shared" si="115"/>
        <v>N</v>
      </c>
      <c r="BF115" s="21" t="str">
        <f t="shared" si="116"/>
        <v>N</v>
      </c>
      <c r="BG115" s="21">
        <f t="shared" si="117"/>
        <v>0</v>
      </c>
      <c r="BH115" s="21"/>
    </row>
    <row r="116" spans="2:60" x14ac:dyDescent="0.25">
      <c r="B116" s="22">
        <v>110</v>
      </c>
      <c r="C116" s="22">
        <f t="shared" si="123"/>
        <v>0</v>
      </c>
      <c r="D116" s="22">
        <v>110</v>
      </c>
      <c r="E116" s="133"/>
      <c r="F116" s="66">
        <f t="shared" si="118"/>
        <v>0</v>
      </c>
      <c r="G116" s="42">
        <f t="shared" si="119"/>
        <v>0</v>
      </c>
      <c r="H116" s="25">
        <f t="shared" si="120"/>
        <v>0</v>
      </c>
      <c r="I116" s="43">
        <f t="shared" si="121"/>
        <v>0</v>
      </c>
      <c r="J116" s="43" t="str">
        <f t="shared" si="122"/>
        <v>N</v>
      </c>
      <c r="K116" s="23" t="str">
        <f>IFERROR(VLOOKUP(E116,XC!B:M,2,FALSE),"")</f>
        <v/>
      </c>
      <c r="L116" s="23" t="str">
        <f>IFERROR(VLOOKUP(E116,XC!B:M,3,FALSE),"")</f>
        <v/>
      </c>
      <c r="M116" s="23" t="str">
        <f>IFERROR(VLOOKUP(E116,WGP!C:J,6,FALSE),"")</f>
        <v/>
      </c>
      <c r="N116" s="23" t="str">
        <f>IFERROR(VLOOKUP(E116,XC!B:M,4,FALSE),"")</f>
        <v/>
      </c>
      <c r="O116" s="23" t="str">
        <f>IFERROR(VLOOKUP(E116,WGP!U:AB,6,FALSE),"")</f>
        <v/>
      </c>
      <c r="P116" s="22" t="str">
        <f>IFERROR(VLOOKUP(E116,'Road-Relay'!C:M,11,FALSE),"")</f>
        <v/>
      </c>
      <c r="Q116" s="23" t="str">
        <f>IFERROR(VLOOKUP(E116,XC!B:M,5,FALSE),"")</f>
        <v/>
      </c>
      <c r="R116" s="24" t="str">
        <f>IFERROR(VLOOKUP(E116,'Road-Relay'!Q:AA,11,FALSE),"")</f>
        <v/>
      </c>
      <c r="S116" s="34" t="str">
        <f>IFERROR(VLOOKUP(E116,WGP!AM:AT,6,FALSE),"")</f>
        <v/>
      </c>
      <c r="T116" s="34" t="str">
        <f>IFERROR(VLOOKUP(E116,XC!B:M,6,FALSE),"")</f>
        <v/>
      </c>
      <c r="U116" s="23" t="str">
        <f>IFERROR(VLOOKUP(E116,'Road-Relay'!AE:AO,11,FALSE),"")</f>
        <v/>
      </c>
      <c r="V116" s="23" t="str">
        <f>IFERROR(VLOOKUP(E116,WGP!BE:BL,6,FALSE),"")</f>
        <v/>
      </c>
      <c r="W116" s="23" t="str">
        <f>IFERROR(VLOOKUP(E116,XC!B:M,7,FALSE),"")</f>
        <v/>
      </c>
      <c r="X116" s="23" t="str">
        <f>IFERROR(VLOOKUP(E116,'Road-Relay'!AS:BC,11,FALSE),"")</f>
        <v/>
      </c>
      <c r="Y116" s="22" t="str">
        <f>IFERROR(VLOOKUP(E116,WGP!BW:CD,6,FALSE),"")</f>
        <v/>
      </c>
      <c r="Z116" s="22" t="str">
        <f>IFERROR(VLOOKUP(E116,XC!B:M,8,FALSE),"")</f>
        <v/>
      </c>
      <c r="AA116" s="22" t="str">
        <f>IFERROR(VLOOKUP(E116,XC!B:M,9,FALSE),"")</f>
        <v/>
      </c>
      <c r="AB116" s="23" t="str">
        <f>IFERROR(VLOOKUP(E116,'Road-Relay'!BG:BQ,11,FALSE),"")</f>
        <v/>
      </c>
      <c r="AC116" s="23" t="str">
        <f>IFERROR(VLOOKUP(E116,XC!B:M,10,FALSE),"")</f>
        <v/>
      </c>
      <c r="AD116" s="23" t="str">
        <f>IFERROR(VLOOKUP(E116,XC!B:M,11,FALSE),"")</f>
        <v/>
      </c>
      <c r="AE116" s="23" t="str">
        <f>IFERROR(VLOOKUP(E116,WGP!CO:CV,6,FALSE),"")</f>
        <v/>
      </c>
      <c r="AF116" s="23" t="str">
        <f>IFERROR(VLOOKUP(E116,'Road-Relay'!BU:CE,11,FALSE),"")</f>
        <v/>
      </c>
      <c r="AG116" s="43" t="str">
        <f>IFERROR(VLOOKUP(E116,'Road-Relay'!CI:CS,11,FALSE),"")</f>
        <v/>
      </c>
      <c r="AH116" s="63"/>
      <c r="AI116" s="42" t="str">
        <f t="shared" si="93"/>
        <v/>
      </c>
      <c r="AJ116" s="42" t="str">
        <f t="shared" si="94"/>
        <v/>
      </c>
      <c r="AK116" s="42" t="str">
        <f t="shared" si="95"/>
        <v/>
      </c>
      <c r="AL116" s="42" t="str">
        <f t="shared" si="96"/>
        <v/>
      </c>
      <c r="AM116" s="42" t="str">
        <f t="shared" si="97"/>
        <v/>
      </c>
      <c r="AN116" s="42" t="str">
        <f t="shared" si="98"/>
        <v/>
      </c>
      <c r="AO116" s="21" t="str">
        <f t="shared" si="99"/>
        <v/>
      </c>
      <c r="AP116" s="21" t="str">
        <f t="shared" si="100"/>
        <v/>
      </c>
      <c r="AQ116" s="21" t="str">
        <f t="shared" si="101"/>
        <v/>
      </c>
      <c r="AR116" s="21" t="str">
        <f t="shared" si="102"/>
        <v/>
      </c>
      <c r="AS116" s="42" t="str">
        <f t="shared" si="103"/>
        <v/>
      </c>
      <c r="AT116" s="42" t="str">
        <f t="shared" si="104"/>
        <v/>
      </c>
      <c r="AU116" s="42" t="str">
        <f t="shared" si="105"/>
        <v/>
      </c>
      <c r="AV116" s="42" t="str">
        <f t="shared" si="106"/>
        <v/>
      </c>
      <c r="AW116" s="42" t="str">
        <f t="shared" si="107"/>
        <v/>
      </c>
      <c r="AX116" s="42" t="str">
        <f t="shared" si="108"/>
        <v/>
      </c>
      <c r="AY116" s="42" t="str">
        <f t="shared" si="109"/>
        <v/>
      </c>
      <c r="AZ116" s="21" t="str">
        <f t="shared" si="110"/>
        <v/>
      </c>
      <c r="BA116" s="21" t="str">
        <f t="shared" si="111"/>
        <v/>
      </c>
      <c r="BB116" s="21" t="str">
        <f t="shared" si="112"/>
        <v/>
      </c>
      <c r="BC116" s="21" t="str">
        <f t="shared" si="113"/>
        <v>N</v>
      </c>
      <c r="BD116" s="21" t="str">
        <f t="shared" si="114"/>
        <v>N</v>
      </c>
      <c r="BE116" s="21" t="str">
        <f t="shared" si="115"/>
        <v>N</v>
      </c>
      <c r="BF116" s="21" t="str">
        <f t="shared" si="116"/>
        <v>N</v>
      </c>
      <c r="BG116" s="21">
        <f t="shared" si="117"/>
        <v>0</v>
      </c>
      <c r="BH116" s="21"/>
    </row>
    <row r="117" spans="2:60" x14ac:dyDescent="0.25">
      <c r="B117" s="22">
        <v>111</v>
      </c>
      <c r="C117" s="22">
        <f t="shared" si="123"/>
        <v>0</v>
      </c>
      <c r="D117" s="22">
        <v>111</v>
      </c>
      <c r="E117" s="133"/>
      <c r="F117" s="66">
        <f t="shared" si="118"/>
        <v>0</v>
      </c>
      <c r="G117" s="42">
        <f t="shared" si="119"/>
        <v>0</v>
      </c>
      <c r="H117" s="25">
        <f t="shared" si="120"/>
        <v>0</v>
      </c>
      <c r="I117" s="43">
        <f t="shared" si="121"/>
        <v>0</v>
      </c>
      <c r="J117" s="43" t="str">
        <f t="shared" si="122"/>
        <v>N</v>
      </c>
      <c r="K117" s="23" t="str">
        <f>IFERROR(VLOOKUP(E117,XC!B:M,2,FALSE),"")</f>
        <v/>
      </c>
      <c r="L117" s="23" t="str">
        <f>IFERROR(VLOOKUP(E117,XC!B:M,3,FALSE),"")</f>
        <v/>
      </c>
      <c r="M117" s="23" t="str">
        <f>IFERROR(VLOOKUP(E117,WGP!C:J,6,FALSE),"")</f>
        <v/>
      </c>
      <c r="N117" s="23" t="str">
        <f>IFERROR(VLOOKUP(E117,XC!B:M,4,FALSE),"")</f>
        <v/>
      </c>
      <c r="O117" s="23" t="str">
        <f>IFERROR(VLOOKUP(E117,WGP!U:AB,6,FALSE),"")</f>
        <v/>
      </c>
      <c r="P117" s="22" t="str">
        <f>IFERROR(VLOOKUP(E117,'Road-Relay'!C:M,11,FALSE),"")</f>
        <v/>
      </c>
      <c r="Q117" s="23" t="str">
        <f>IFERROR(VLOOKUP(E117,XC!B:M,5,FALSE),"")</f>
        <v/>
      </c>
      <c r="R117" s="24" t="str">
        <f>IFERROR(VLOOKUP(E117,'Road-Relay'!Q:AA,11,FALSE),"")</f>
        <v/>
      </c>
      <c r="S117" s="34" t="str">
        <f>IFERROR(VLOOKUP(E117,WGP!AM:AT,6,FALSE),"")</f>
        <v/>
      </c>
      <c r="T117" s="34" t="str">
        <f>IFERROR(VLOOKUP(E117,XC!B:M,6,FALSE),"")</f>
        <v/>
      </c>
      <c r="U117" s="23" t="str">
        <f>IFERROR(VLOOKUP(E117,'Road-Relay'!AE:AO,11,FALSE),"")</f>
        <v/>
      </c>
      <c r="V117" s="23" t="str">
        <f>IFERROR(VLOOKUP(E117,WGP!BE:BL,6,FALSE),"")</f>
        <v/>
      </c>
      <c r="W117" s="23" t="str">
        <f>IFERROR(VLOOKUP(E117,XC!B:M,7,FALSE),"")</f>
        <v/>
      </c>
      <c r="X117" s="23" t="str">
        <f>IFERROR(VLOOKUP(E117,'Road-Relay'!AS:BC,11,FALSE),"")</f>
        <v/>
      </c>
      <c r="Y117" s="22" t="str">
        <f>IFERROR(VLOOKUP(E117,WGP!BW:CD,6,FALSE),"")</f>
        <v/>
      </c>
      <c r="Z117" s="22" t="str">
        <f>IFERROR(VLOOKUP(E117,XC!B:M,8,FALSE),"")</f>
        <v/>
      </c>
      <c r="AA117" s="22" t="str">
        <f>IFERROR(VLOOKUP(E117,XC!B:M,9,FALSE),"")</f>
        <v/>
      </c>
      <c r="AB117" s="23" t="str">
        <f>IFERROR(VLOOKUP(E117,'Road-Relay'!BG:BQ,11,FALSE),"")</f>
        <v/>
      </c>
      <c r="AC117" s="23" t="str">
        <f>IFERROR(VLOOKUP(E117,XC!B:M,10,FALSE),"")</f>
        <v/>
      </c>
      <c r="AD117" s="23" t="str">
        <f>IFERROR(VLOOKUP(E117,XC!B:M,11,FALSE),"")</f>
        <v/>
      </c>
      <c r="AE117" s="23" t="str">
        <f>IFERROR(VLOOKUP(E117,WGP!CO:CV,6,FALSE),"")</f>
        <v/>
      </c>
      <c r="AF117" s="23" t="str">
        <f>IFERROR(VLOOKUP(E117,'Road-Relay'!BU:CE,11,FALSE),"")</f>
        <v/>
      </c>
      <c r="AG117" s="43" t="str">
        <f>IFERROR(VLOOKUP(E117,'Road-Relay'!CI:CS,11,FALSE),"")</f>
        <v/>
      </c>
      <c r="AH117" s="63"/>
      <c r="AI117" s="42" t="str">
        <f t="shared" si="93"/>
        <v/>
      </c>
      <c r="AJ117" s="42" t="str">
        <f t="shared" si="94"/>
        <v/>
      </c>
      <c r="AK117" s="42" t="str">
        <f t="shared" si="95"/>
        <v/>
      </c>
      <c r="AL117" s="42" t="str">
        <f t="shared" si="96"/>
        <v/>
      </c>
      <c r="AM117" s="42" t="str">
        <f t="shared" si="97"/>
        <v/>
      </c>
      <c r="AN117" s="42" t="str">
        <f t="shared" si="98"/>
        <v/>
      </c>
      <c r="AO117" s="21" t="str">
        <f t="shared" si="99"/>
        <v/>
      </c>
      <c r="AP117" s="21" t="str">
        <f t="shared" si="100"/>
        <v/>
      </c>
      <c r="AQ117" s="21" t="str">
        <f t="shared" si="101"/>
        <v/>
      </c>
      <c r="AR117" s="21" t="str">
        <f t="shared" si="102"/>
        <v/>
      </c>
      <c r="AS117" s="42" t="str">
        <f t="shared" si="103"/>
        <v/>
      </c>
      <c r="AT117" s="42" t="str">
        <f t="shared" si="104"/>
        <v/>
      </c>
      <c r="AU117" s="42" t="str">
        <f t="shared" si="105"/>
        <v/>
      </c>
      <c r="AV117" s="42" t="str">
        <f t="shared" si="106"/>
        <v/>
      </c>
      <c r="AW117" s="42" t="str">
        <f t="shared" si="107"/>
        <v/>
      </c>
      <c r="AX117" s="42" t="str">
        <f t="shared" si="108"/>
        <v/>
      </c>
      <c r="AY117" s="42" t="str">
        <f t="shared" si="109"/>
        <v/>
      </c>
      <c r="AZ117" s="21" t="str">
        <f t="shared" si="110"/>
        <v/>
      </c>
      <c r="BA117" s="21" t="str">
        <f t="shared" si="111"/>
        <v/>
      </c>
      <c r="BB117" s="21" t="str">
        <f t="shared" si="112"/>
        <v/>
      </c>
      <c r="BC117" s="21" t="str">
        <f t="shared" si="113"/>
        <v>N</v>
      </c>
      <c r="BD117" s="21" t="str">
        <f t="shared" si="114"/>
        <v>N</v>
      </c>
      <c r="BE117" s="21" t="str">
        <f t="shared" si="115"/>
        <v>N</v>
      </c>
      <c r="BF117" s="21" t="str">
        <f t="shared" si="116"/>
        <v>N</v>
      </c>
      <c r="BG117" s="21">
        <f t="shared" si="117"/>
        <v>0</v>
      </c>
      <c r="BH117" s="21"/>
    </row>
    <row r="118" spans="2:60" x14ac:dyDescent="0.25">
      <c r="B118" s="22">
        <v>112</v>
      </c>
      <c r="C118" s="22">
        <f t="shared" ref="C118:C121" si="124">B118-D118</f>
        <v>0</v>
      </c>
      <c r="D118" s="22">
        <v>112</v>
      </c>
      <c r="E118" s="133"/>
      <c r="F118" s="66">
        <f t="shared" si="118"/>
        <v>0</v>
      </c>
      <c r="G118" s="42">
        <f t="shared" si="119"/>
        <v>0</v>
      </c>
      <c r="H118" s="25">
        <f t="shared" si="120"/>
        <v>0</v>
      </c>
      <c r="I118" s="43">
        <f t="shared" si="121"/>
        <v>0</v>
      </c>
      <c r="J118" s="43" t="str">
        <f t="shared" si="122"/>
        <v>N</v>
      </c>
      <c r="K118" s="23" t="str">
        <f>IFERROR(VLOOKUP(E118,XC!B:M,2,FALSE),"")</f>
        <v/>
      </c>
      <c r="L118" s="23" t="str">
        <f>IFERROR(VLOOKUP(E118,XC!B:M,3,FALSE),"")</f>
        <v/>
      </c>
      <c r="M118" s="23" t="str">
        <f>IFERROR(VLOOKUP(E118,WGP!C:J,6,FALSE),"")</f>
        <v/>
      </c>
      <c r="N118" s="23" t="str">
        <f>IFERROR(VLOOKUP(E118,XC!B:M,4,FALSE),"")</f>
        <v/>
      </c>
      <c r="O118" s="23" t="str">
        <f>IFERROR(VLOOKUP(E118,WGP!U:AB,6,FALSE),"")</f>
        <v/>
      </c>
      <c r="P118" s="22" t="str">
        <f>IFERROR(VLOOKUP(E118,'Road-Relay'!C:M,11,FALSE),"")</f>
        <v/>
      </c>
      <c r="Q118" s="23" t="str">
        <f>IFERROR(VLOOKUP(E118,XC!B:M,5,FALSE),"")</f>
        <v/>
      </c>
      <c r="R118" s="24" t="str">
        <f>IFERROR(VLOOKUP(E118,'Road-Relay'!Q:AA,11,FALSE),"")</f>
        <v/>
      </c>
      <c r="S118" s="34" t="str">
        <f>IFERROR(VLOOKUP(E118,WGP!AM:AT,6,FALSE),"")</f>
        <v/>
      </c>
      <c r="T118" s="34" t="str">
        <f>IFERROR(VLOOKUP(E118,XC!B:M,6,FALSE),"")</f>
        <v/>
      </c>
      <c r="U118" s="23" t="str">
        <f>IFERROR(VLOOKUP(E118,'Road-Relay'!AE:AO,11,FALSE),"")</f>
        <v/>
      </c>
      <c r="V118" s="23" t="str">
        <f>IFERROR(VLOOKUP(E118,WGP!BE:BL,6,FALSE),"")</f>
        <v/>
      </c>
      <c r="W118" s="23" t="str">
        <f>IFERROR(VLOOKUP(E118,XC!B:M,7,FALSE),"")</f>
        <v/>
      </c>
      <c r="X118" s="23" t="str">
        <f>IFERROR(VLOOKUP(E118,'Road-Relay'!AS:BC,11,FALSE),"")</f>
        <v/>
      </c>
      <c r="Y118" s="22" t="str">
        <f>IFERROR(VLOOKUP(E118,WGP!BW:CD,6,FALSE),"")</f>
        <v/>
      </c>
      <c r="Z118" s="22" t="str">
        <f>IFERROR(VLOOKUP(E118,XC!B:M,8,FALSE),"")</f>
        <v/>
      </c>
      <c r="AA118" s="22" t="str">
        <f>IFERROR(VLOOKUP(E118,XC!B:M,9,FALSE),"")</f>
        <v/>
      </c>
      <c r="AB118" s="23" t="str">
        <f>IFERROR(VLOOKUP(E118,'Road-Relay'!BG:BQ,11,FALSE),"")</f>
        <v/>
      </c>
      <c r="AC118" s="23" t="str">
        <f>IFERROR(VLOOKUP(E118,XC!B:M,10,FALSE),"")</f>
        <v/>
      </c>
      <c r="AD118" s="23" t="str">
        <f>IFERROR(VLOOKUP(E118,XC!B:M,11,FALSE),"")</f>
        <v/>
      </c>
      <c r="AE118" s="23" t="str">
        <f>IFERROR(VLOOKUP(E118,WGP!CO:CV,6,FALSE),"")</f>
        <v/>
      </c>
      <c r="AF118" s="23" t="str">
        <f>IFERROR(VLOOKUP(E118,'Road-Relay'!BU:CE,11,FALSE),"")</f>
        <v/>
      </c>
      <c r="AG118" s="43" t="str">
        <f>IFERROR(VLOOKUP(E118,'Road-Relay'!CI:CS,11,FALSE),"")</f>
        <v/>
      </c>
      <c r="AH118" s="63"/>
      <c r="AI118" s="42" t="str">
        <f t="shared" si="93"/>
        <v/>
      </c>
      <c r="AJ118" s="42" t="str">
        <f t="shared" si="94"/>
        <v/>
      </c>
      <c r="AK118" s="42" t="str">
        <f t="shared" si="95"/>
        <v/>
      </c>
      <c r="AL118" s="42" t="str">
        <f t="shared" si="96"/>
        <v/>
      </c>
      <c r="AM118" s="42" t="str">
        <f t="shared" si="97"/>
        <v/>
      </c>
      <c r="AN118" s="42" t="str">
        <f t="shared" si="98"/>
        <v/>
      </c>
      <c r="AO118" s="21" t="str">
        <f t="shared" si="99"/>
        <v/>
      </c>
      <c r="AP118" s="21" t="str">
        <f t="shared" si="100"/>
        <v/>
      </c>
      <c r="AQ118" s="21" t="str">
        <f t="shared" si="101"/>
        <v/>
      </c>
      <c r="AR118" s="21" t="str">
        <f t="shared" si="102"/>
        <v/>
      </c>
      <c r="AS118" s="42" t="str">
        <f t="shared" si="103"/>
        <v/>
      </c>
      <c r="AT118" s="42" t="str">
        <f t="shared" si="104"/>
        <v/>
      </c>
      <c r="AU118" s="42" t="str">
        <f t="shared" si="105"/>
        <v/>
      </c>
      <c r="AV118" s="42" t="str">
        <f t="shared" si="106"/>
        <v/>
      </c>
      <c r="AW118" s="42" t="str">
        <f t="shared" si="107"/>
        <v/>
      </c>
      <c r="AX118" s="42" t="str">
        <f t="shared" si="108"/>
        <v/>
      </c>
      <c r="AY118" s="42" t="str">
        <f t="shared" si="109"/>
        <v/>
      </c>
      <c r="AZ118" s="21" t="str">
        <f t="shared" si="110"/>
        <v/>
      </c>
      <c r="BA118" s="21" t="str">
        <f t="shared" si="111"/>
        <v/>
      </c>
      <c r="BB118" s="21" t="str">
        <f t="shared" si="112"/>
        <v/>
      </c>
      <c r="BC118" s="21" t="str">
        <f t="shared" si="113"/>
        <v>N</v>
      </c>
      <c r="BD118" s="21" t="str">
        <f t="shared" si="114"/>
        <v>N</v>
      </c>
      <c r="BE118" s="21" t="str">
        <f t="shared" si="115"/>
        <v>N</v>
      </c>
      <c r="BF118" s="21" t="str">
        <f t="shared" si="116"/>
        <v>N</v>
      </c>
      <c r="BG118" s="21">
        <f t="shared" si="117"/>
        <v>0</v>
      </c>
      <c r="BH118" s="21"/>
    </row>
    <row r="119" spans="2:60" x14ac:dyDescent="0.25">
      <c r="B119" s="22">
        <v>113</v>
      </c>
      <c r="C119" s="22">
        <f t="shared" si="124"/>
        <v>0</v>
      </c>
      <c r="D119" s="22">
        <v>113</v>
      </c>
      <c r="E119" s="133"/>
      <c r="F119" s="66">
        <f t="shared" si="118"/>
        <v>0</v>
      </c>
      <c r="G119" s="42">
        <f t="shared" si="119"/>
        <v>0</v>
      </c>
      <c r="H119" s="25">
        <f t="shared" si="120"/>
        <v>0</v>
      </c>
      <c r="I119" s="43">
        <f t="shared" si="121"/>
        <v>0</v>
      </c>
      <c r="J119" s="43" t="str">
        <f t="shared" si="122"/>
        <v>N</v>
      </c>
      <c r="K119" s="23" t="str">
        <f>IFERROR(VLOOKUP(E119,XC!B:M,2,FALSE),"")</f>
        <v/>
      </c>
      <c r="L119" s="23" t="str">
        <f>IFERROR(VLOOKUP(E119,XC!B:M,3,FALSE),"")</f>
        <v/>
      </c>
      <c r="M119" s="23" t="str">
        <f>IFERROR(VLOOKUP(E119,WGP!C:J,6,FALSE),"")</f>
        <v/>
      </c>
      <c r="N119" s="23" t="str">
        <f>IFERROR(VLOOKUP(E119,XC!B:M,4,FALSE),"")</f>
        <v/>
      </c>
      <c r="O119" s="23" t="str">
        <f>IFERROR(VLOOKUP(E119,WGP!U:AB,6,FALSE),"")</f>
        <v/>
      </c>
      <c r="P119" s="22" t="str">
        <f>IFERROR(VLOOKUP(E119,'Road-Relay'!C:M,11,FALSE),"")</f>
        <v/>
      </c>
      <c r="Q119" s="23" t="str">
        <f>IFERROR(VLOOKUP(E119,XC!B:M,5,FALSE),"")</f>
        <v/>
      </c>
      <c r="R119" s="24" t="str">
        <f>IFERROR(VLOOKUP(E119,'Road-Relay'!Q:AA,11,FALSE),"")</f>
        <v/>
      </c>
      <c r="S119" s="34" t="str">
        <f>IFERROR(VLOOKUP(E119,WGP!AM:AT,6,FALSE),"")</f>
        <v/>
      </c>
      <c r="T119" s="34" t="str">
        <f>IFERROR(VLOOKUP(E119,XC!B:M,6,FALSE),"")</f>
        <v/>
      </c>
      <c r="U119" s="23" t="str">
        <f>IFERROR(VLOOKUP(E119,'Road-Relay'!AE:AO,11,FALSE),"")</f>
        <v/>
      </c>
      <c r="V119" s="23" t="str">
        <f>IFERROR(VLOOKUP(E119,WGP!BE:BL,6,FALSE),"")</f>
        <v/>
      </c>
      <c r="W119" s="23" t="str">
        <f>IFERROR(VLOOKUP(E119,XC!B:M,7,FALSE),"")</f>
        <v/>
      </c>
      <c r="X119" s="23" t="str">
        <f>IFERROR(VLOOKUP(E119,'Road-Relay'!AS:BC,11,FALSE),"")</f>
        <v/>
      </c>
      <c r="Y119" s="22" t="str">
        <f>IFERROR(VLOOKUP(E119,WGP!BW:CD,6,FALSE),"")</f>
        <v/>
      </c>
      <c r="Z119" s="22" t="str">
        <f>IFERROR(VLOOKUP(E119,XC!B:M,8,FALSE),"")</f>
        <v/>
      </c>
      <c r="AA119" s="22" t="str">
        <f>IFERROR(VLOOKUP(E119,XC!B:M,9,FALSE),"")</f>
        <v/>
      </c>
      <c r="AB119" s="23" t="str">
        <f>IFERROR(VLOOKUP(E119,'Road-Relay'!BG:BQ,11,FALSE),"")</f>
        <v/>
      </c>
      <c r="AC119" s="23" t="str">
        <f>IFERROR(VLOOKUP(E119,XC!B:M,10,FALSE),"")</f>
        <v/>
      </c>
      <c r="AD119" s="23" t="str">
        <f>IFERROR(VLOOKUP(E119,XC!B:M,11,FALSE),"")</f>
        <v/>
      </c>
      <c r="AE119" s="23" t="str">
        <f>IFERROR(VLOOKUP(E119,WGP!CO:CV,6,FALSE),"")</f>
        <v/>
      </c>
      <c r="AF119" s="23" t="str">
        <f>IFERROR(VLOOKUP(E119,'Road-Relay'!BU:CE,11,FALSE),"")</f>
        <v/>
      </c>
      <c r="AG119" s="43" t="str">
        <f>IFERROR(VLOOKUP(E119,'Road-Relay'!CI:CS,11,FALSE),"")</f>
        <v/>
      </c>
      <c r="AH119" s="63"/>
      <c r="AI119" s="42" t="str">
        <f t="shared" si="93"/>
        <v/>
      </c>
      <c r="AJ119" s="42" t="str">
        <f t="shared" si="94"/>
        <v/>
      </c>
      <c r="AK119" s="42" t="str">
        <f t="shared" si="95"/>
        <v/>
      </c>
      <c r="AL119" s="42" t="str">
        <f t="shared" si="96"/>
        <v/>
      </c>
      <c r="AM119" s="42" t="str">
        <f t="shared" si="97"/>
        <v/>
      </c>
      <c r="AN119" s="42" t="str">
        <f t="shared" si="98"/>
        <v/>
      </c>
      <c r="AO119" s="21" t="str">
        <f t="shared" si="99"/>
        <v/>
      </c>
      <c r="AP119" s="21" t="str">
        <f t="shared" si="100"/>
        <v/>
      </c>
      <c r="AQ119" s="21" t="str">
        <f t="shared" si="101"/>
        <v/>
      </c>
      <c r="AR119" s="21" t="str">
        <f t="shared" si="102"/>
        <v/>
      </c>
      <c r="AS119" s="42" t="str">
        <f t="shared" si="103"/>
        <v/>
      </c>
      <c r="AT119" s="42" t="str">
        <f t="shared" si="104"/>
        <v/>
      </c>
      <c r="AU119" s="42" t="str">
        <f t="shared" si="105"/>
        <v/>
      </c>
      <c r="AV119" s="42" t="str">
        <f t="shared" si="106"/>
        <v/>
      </c>
      <c r="AW119" s="42" t="str">
        <f t="shared" si="107"/>
        <v/>
      </c>
      <c r="AX119" s="42" t="str">
        <f t="shared" si="108"/>
        <v/>
      </c>
      <c r="AY119" s="42" t="str">
        <f t="shared" si="109"/>
        <v/>
      </c>
      <c r="AZ119" s="21" t="str">
        <f t="shared" si="110"/>
        <v/>
      </c>
      <c r="BA119" s="21" t="str">
        <f t="shared" si="111"/>
        <v/>
      </c>
      <c r="BB119" s="21" t="str">
        <f t="shared" si="112"/>
        <v/>
      </c>
      <c r="BC119" s="21" t="str">
        <f t="shared" si="113"/>
        <v>N</v>
      </c>
      <c r="BD119" s="21" t="str">
        <f t="shared" si="114"/>
        <v>N</v>
      </c>
      <c r="BE119" s="21" t="str">
        <f t="shared" si="115"/>
        <v>N</v>
      </c>
      <c r="BF119" s="21" t="str">
        <f t="shared" si="116"/>
        <v>N</v>
      </c>
      <c r="BG119" s="21">
        <f t="shared" si="117"/>
        <v>0</v>
      </c>
      <c r="BH119" s="21"/>
    </row>
    <row r="120" spans="2:60" x14ac:dyDescent="0.25">
      <c r="B120" s="22">
        <v>114</v>
      </c>
      <c r="C120" s="22">
        <f t="shared" si="124"/>
        <v>0</v>
      </c>
      <c r="D120" s="22">
        <v>114</v>
      </c>
      <c r="E120" s="133"/>
      <c r="F120" s="66">
        <f t="shared" si="118"/>
        <v>0</v>
      </c>
      <c r="G120" s="42">
        <f t="shared" si="119"/>
        <v>0</v>
      </c>
      <c r="H120" s="25">
        <f t="shared" si="120"/>
        <v>0</v>
      </c>
      <c r="I120" s="43">
        <f t="shared" si="121"/>
        <v>0</v>
      </c>
      <c r="J120" s="43" t="str">
        <f t="shared" si="122"/>
        <v>N</v>
      </c>
      <c r="K120" s="23" t="str">
        <f>IFERROR(VLOOKUP(E120,XC!B:M,2,FALSE),"")</f>
        <v/>
      </c>
      <c r="L120" s="23" t="str">
        <f>IFERROR(VLOOKUP(E120,XC!B:M,3,FALSE),"")</f>
        <v/>
      </c>
      <c r="M120" s="23" t="str">
        <f>IFERROR(VLOOKUP(E120,WGP!C:J,6,FALSE),"")</f>
        <v/>
      </c>
      <c r="N120" s="23" t="str">
        <f>IFERROR(VLOOKUP(E120,XC!B:M,4,FALSE),"")</f>
        <v/>
      </c>
      <c r="O120" s="23" t="str">
        <f>IFERROR(VLOOKUP(E120,WGP!U:AB,6,FALSE),"")</f>
        <v/>
      </c>
      <c r="P120" s="22" t="str">
        <f>IFERROR(VLOOKUP(E120,'Road-Relay'!C:M,11,FALSE),"")</f>
        <v/>
      </c>
      <c r="Q120" s="23" t="str">
        <f>IFERROR(VLOOKUP(E120,XC!B:M,5,FALSE),"")</f>
        <v/>
      </c>
      <c r="R120" s="24" t="str">
        <f>IFERROR(VLOOKUP(E120,'Road-Relay'!Q:AA,11,FALSE),"")</f>
        <v/>
      </c>
      <c r="S120" s="34" t="str">
        <f>IFERROR(VLOOKUP(E120,WGP!AM:AT,6,FALSE),"")</f>
        <v/>
      </c>
      <c r="T120" s="34" t="str">
        <f>IFERROR(VLOOKUP(E120,XC!B:M,6,FALSE),"")</f>
        <v/>
      </c>
      <c r="U120" s="23" t="str">
        <f>IFERROR(VLOOKUP(E120,'Road-Relay'!AE:AO,11,FALSE),"")</f>
        <v/>
      </c>
      <c r="V120" s="23" t="str">
        <f>IFERROR(VLOOKUP(E120,WGP!BE:BL,6,FALSE),"")</f>
        <v/>
      </c>
      <c r="W120" s="23" t="str">
        <f>IFERROR(VLOOKUP(E120,XC!B:M,7,FALSE),"")</f>
        <v/>
      </c>
      <c r="X120" s="23" t="str">
        <f>IFERROR(VLOOKUP(E120,'Road-Relay'!AS:BC,11,FALSE),"")</f>
        <v/>
      </c>
      <c r="Y120" s="22" t="str">
        <f>IFERROR(VLOOKUP(E120,WGP!BW:CD,6,FALSE),"")</f>
        <v/>
      </c>
      <c r="Z120" s="22" t="str">
        <f>IFERROR(VLOOKUP(E120,XC!B:M,8,FALSE),"")</f>
        <v/>
      </c>
      <c r="AA120" s="22" t="str">
        <f>IFERROR(VLOOKUP(E120,XC!B:M,9,FALSE),"")</f>
        <v/>
      </c>
      <c r="AB120" s="23" t="str">
        <f>IFERROR(VLOOKUP(E120,'Road-Relay'!BG:BQ,11,FALSE),"")</f>
        <v/>
      </c>
      <c r="AC120" s="23" t="str">
        <f>IFERROR(VLOOKUP(E120,XC!B:M,10,FALSE),"")</f>
        <v/>
      </c>
      <c r="AD120" s="23" t="str">
        <f>IFERROR(VLOOKUP(E120,XC!B:M,11,FALSE),"")</f>
        <v/>
      </c>
      <c r="AE120" s="23" t="str">
        <f>IFERROR(VLOOKUP(E120,WGP!CO:CV,6,FALSE),"")</f>
        <v/>
      </c>
      <c r="AF120" s="23" t="str">
        <f>IFERROR(VLOOKUP(E120,'Road-Relay'!BU:CE,11,FALSE),"")</f>
        <v/>
      </c>
      <c r="AG120" s="43" t="str">
        <f>IFERROR(VLOOKUP(E120,'Road-Relay'!CI:CS,11,FALSE),"")</f>
        <v/>
      </c>
      <c r="AH120" s="63"/>
      <c r="AI120" s="42" t="str">
        <f t="shared" si="93"/>
        <v/>
      </c>
      <c r="AJ120" s="42" t="str">
        <f t="shared" si="94"/>
        <v/>
      </c>
      <c r="AK120" s="42" t="str">
        <f t="shared" si="95"/>
        <v/>
      </c>
      <c r="AL120" s="42" t="str">
        <f t="shared" si="96"/>
        <v/>
      </c>
      <c r="AM120" s="42" t="str">
        <f t="shared" si="97"/>
        <v/>
      </c>
      <c r="AN120" s="42" t="str">
        <f t="shared" si="98"/>
        <v/>
      </c>
      <c r="AO120" s="21" t="str">
        <f t="shared" si="99"/>
        <v/>
      </c>
      <c r="AP120" s="21" t="str">
        <f t="shared" si="100"/>
        <v/>
      </c>
      <c r="AQ120" s="21" t="str">
        <f t="shared" si="101"/>
        <v/>
      </c>
      <c r="AR120" s="21" t="str">
        <f t="shared" si="102"/>
        <v/>
      </c>
      <c r="AS120" s="42" t="str">
        <f t="shared" si="103"/>
        <v/>
      </c>
      <c r="AT120" s="42" t="str">
        <f t="shared" si="104"/>
        <v/>
      </c>
      <c r="AU120" s="42" t="str">
        <f t="shared" si="105"/>
        <v/>
      </c>
      <c r="AV120" s="42" t="str">
        <f t="shared" si="106"/>
        <v/>
      </c>
      <c r="AW120" s="42" t="str">
        <f t="shared" si="107"/>
        <v/>
      </c>
      <c r="AX120" s="42" t="str">
        <f t="shared" si="108"/>
        <v/>
      </c>
      <c r="AY120" s="42" t="str">
        <f t="shared" si="109"/>
        <v/>
      </c>
      <c r="AZ120" s="21" t="str">
        <f t="shared" si="110"/>
        <v/>
      </c>
      <c r="BA120" s="21" t="str">
        <f t="shared" si="111"/>
        <v/>
      </c>
      <c r="BB120" s="21" t="str">
        <f t="shared" si="112"/>
        <v/>
      </c>
      <c r="BC120" s="21" t="str">
        <f t="shared" si="113"/>
        <v>N</v>
      </c>
      <c r="BD120" s="21" t="str">
        <f t="shared" si="114"/>
        <v>N</v>
      </c>
      <c r="BE120" s="21" t="str">
        <f t="shared" si="115"/>
        <v>N</v>
      </c>
      <c r="BF120" s="21" t="str">
        <f t="shared" si="116"/>
        <v>N</v>
      </c>
      <c r="BG120" s="21">
        <f t="shared" si="117"/>
        <v>0</v>
      </c>
      <c r="BH120" s="21"/>
    </row>
    <row r="121" spans="2:60" x14ac:dyDescent="0.25">
      <c r="B121" s="22">
        <v>115</v>
      </c>
      <c r="C121" s="22">
        <f t="shared" si="124"/>
        <v>0</v>
      </c>
      <c r="D121" s="22">
        <v>115</v>
      </c>
      <c r="E121" s="133"/>
      <c r="F121" s="66">
        <f t="shared" si="118"/>
        <v>0</v>
      </c>
      <c r="G121" s="42">
        <f t="shared" si="119"/>
        <v>0</v>
      </c>
      <c r="H121" s="25">
        <f t="shared" si="120"/>
        <v>0</v>
      </c>
      <c r="I121" s="43">
        <f t="shared" ref="I121:I134" si="125">SUM(K121,L121,N121,Q121,T121,W121,Z121,AA121,AC121,AD121)</f>
        <v>0</v>
      </c>
      <c r="J121" s="43" t="str">
        <f t="shared" si="122"/>
        <v>N</v>
      </c>
      <c r="K121" s="23" t="str">
        <f>IFERROR(VLOOKUP(E121,XC!B:M,2,FALSE),"")</f>
        <v/>
      </c>
      <c r="L121" s="23" t="str">
        <f>IFERROR(VLOOKUP(E121,XC!B:M,3,FALSE),"")</f>
        <v/>
      </c>
      <c r="M121" s="23" t="str">
        <f>IFERROR(VLOOKUP(E121,WGP!C:J,6,FALSE),"")</f>
        <v/>
      </c>
      <c r="N121" s="23" t="str">
        <f>IFERROR(VLOOKUP(E121,XC!B:M,4,FALSE),"")</f>
        <v/>
      </c>
      <c r="O121" s="23" t="str">
        <f>IFERROR(VLOOKUP(E121,WGP!U:AB,6,FALSE),"")</f>
        <v/>
      </c>
      <c r="P121" s="22" t="str">
        <f>IFERROR(VLOOKUP(E121,'Road-Relay'!C:M,11,FALSE),"")</f>
        <v/>
      </c>
      <c r="Q121" s="23" t="str">
        <f>IFERROR(VLOOKUP(E121,XC!B:M,5,FALSE),"")</f>
        <v/>
      </c>
      <c r="R121" s="24" t="str">
        <f>IFERROR(VLOOKUP(E121,'Road-Relay'!Q:AA,11,FALSE),"")</f>
        <v/>
      </c>
      <c r="S121" s="34" t="str">
        <f>IFERROR(VLOOKUP(E121,WGP!AM:AT,6,FALSE),"")</f>
        <v/>
      </c>
      <c r="T121" s="34" t="str">
        <f>IFERROR(VLOOKUP(E121,XC!B:M,6,FALSE),"")</f>
        <v/>
      </c>
      <c r="U121" s="23" t="str">
        <f>IFERROR(VLOOKUP(E121,'Road-Relay'!AE:AO,11,FALSE),"")</f>
        <v/>
      </c>
      <c r="V121" s="23" t="str">
        <f>IFERROR(VLOOKUP(E121,WGP!BE:BL,6,FALSE),"")</f>
        <v/>
      </c>
      <c r="W121" s="23" t="str">
        <f>IFERROR(VLOOKUP(E121,XC!B:M,7,FALSE),"")</f>
        <v/>
      </c>
      <c r="X121" s="23" t="str">
        <f>IFERROR(VLOOKUP(E121,'Road-Relay'!AS:BC,11,FALSE),"")</f>
        <v/>
      </c>
      <c r="Y121" s="22" t="str">
        <f>IFERROR(VLOOKUP(E121,WGP!BW:CD,6,FALSE),"")</f>
        <v/>
      </c>
      <c r="Z121" s="22" t="str">
        <f>IFERROR(VLOOKUP(E121,XC!B:M,8,FALSE),"")</f>
        <v/>
      </c>
      <c r="AA121" s="22" t="str">
        <f>IFERROR(VLOOKUP(E121,XC!B:M,9,FALSE),"")</f>
        <v/>
      </c>
      <c r="AB121" s="23" t="str">
        <f>IFERROR(VLOOKUP(E121,'Road-Relay'!BG:BQ,11,FALSE),"")</f>
        <v/>
      </c>
      <c r="AC121" s="23" t="str">
        <f>IFERROR(VLOOKUP(E121,XC!B:M,10,FALSE),"")</f>
        <v/>
      </c>
      <c r="AD121" s="23" t="str">
        <f>IFERROR(VLOOKUP(E121,XC!B:M,11,FALSE),"")</f>
        <v/>
      </c>
      <c r="AE121" s="23" t="str">
        <f>IFERROR(VLOOKUP(E121,WGP!CO:CV,6,FALSE),"")</f>
        <v/>
      </c>
      <c r="AF121" s="23" t="str">
        <f>IFERROR(VLOOKUP(E121,'Road-Relay'!BU:CE,11,FALSE),"")</f>
        <v/>
      </c>
      <c r="AG121" s="43" t="str">
        <f>IFERROR(VLOOKUP(E121,'Road-Relay'!CI:CS,11,FALSE),"")</f>
        <v/>
      </c>
      <c r="AH121" s="63"/>
      <c r="AI121" s="42" t="str">
        <f t="shared" si="93"/>
        <v/>
      </c>
      <c r="AJ121" s="42" t="str">
        <f t="shared" si="94"/>
        <v/>
      </c>
      <c r="AK121" s="42" t="str">
        <f t="shared" si="95"/>
        <v/>
      </c>
      <c r="AL121" s="42" t="str">
        <f t="shared" si="96"/>
        <v/>
      </c>
      <c r="AM121" s="42" t="str">
        <f t="shared" si="97"/>
        <v/>
      </c>
      <c r="AN121" s="42" t="str">
        <f t="shared" si="98"/>
        <v/>
      </c>
      <c r="AO121" s="21" t="str">
        <f t="shared" si="99"/>
        <v/>
      </c>
      <c r="AP121" s="21" t="str">
        <f t="shared" si="100"/>
        <v/>
      </c>
      <c r="AQ121" s="21" t="str">
        <f t="shared" si="101"/>
        <v/>
      </c>
      <c r="AR121" s="21" t="str">
        <f t="shared" si="102"/>
        <v/>
      </c>
      <c r="AS121" s="42" t="str">
        <f t="shared" si="103"/>
        <v/>
      </c>
      <c r="AT121" s="42" t="str">
        <f t="shared" si="104"/>
        <v/>
      </c>
      <c r="AU121" s="42" t="str">
        <f t="shared" si="105"/>
        <v/>
      </c>
      <c r="AV121" s="42" t="str">
        <f t="shared" si="106"/>
        <v/>
      </c>
      <c r="AW121" s="42" t="str">
        <f t="shared" si="107"/>
        <v/>
      </c>
      <c r="AX121" s="42" t="str">
        <f t="shared" si="108"/>
        <v/>
      </c>
      <c r="AY121" s="42" t="str">
        <f t="shared" si="109"/>
        <v/>
      </c>
      <c r="AZ121" s="21" t="str">
        <f t="shared" si="110"/>
        <v/>
      </c>
      <c r="BA121" s="21" t="str">
        <f t="shared" si="111"/>
        <v/>
      </c>
      <c r="BB121" s="21" t="str">
        <f t="shared" si="112"/>
        <v/>
      </c>
      <c r="BC121" s="21" t="str">
        <f t="shared" si="113"/>
        <v>N</v>
      </c>
      <c r="BD121" s="21" t="str">
        <f t="shared" si="114"/>
        <v>N</v>
      </c>
      <c r="BE121" s="21" t="str">
        <f t="shared" si="115"/>
        <v>N</v>
      </c>
      <c r="BF121" s="21" t="str">
        <f t="shared" si="116"/>
        <v>N</v>
      </c>
      <c r="BG121" s="21">
        <f t="shared" si="117"/>
        <v>0</v>
      </c>
      <c r="BH121" s="21"/>
    </row>
    <row r="122" spans="2:60" x14ac:dyDescent="0.25">
      <c r="B122" s="22">
        <v>116</v>
      </c>
      <c r="C122" s="22">
        <f t="shared" ref="C122:C134" si="126">B122-D122</f>
        <v>0</v>
      </c>
      <c r="D122" s="22">
        <v>116</v>
      </c>
      <c r="E122" s="133"/>
      <c r="F122" s="66">
        <f t="shared" si="118"/>
        <v>0</v>
      </c>
      <c r="G122" s="42">
        <f t="shared" si="119"/>
        <v>0</v>
      </c>
      <c r="H122" s="25">
        <f t="shared" si="120"/>
        <v>0</v>
      </c>
      <c r="I122" s="43">
        <f t="shared" si="125"/>
        <v>0</v>
      </c>
      <c r="J122" s="43" t="str">
        <f t="shared" si="122"/>
        <v>N</v>
      </c>
      <c r="K122" s="23" t="str">
        <f>IFERROR(VLOOKUP(E122,XC!B:M,2,FALSE),"")</f>
        <v/>
      </c>
      <c r="L122" s="23" t="str">
        <f>IFERROR(VLOOKUP(E122,XC!B:M,3,FALSE),"")</f>
        <v/>
      </c>
      <c r="M122" s="23" t="str">
        <f>IFERROR(VLOOKUP(E122,WGP!C:J,6,FALSE),"")</f>
        <v/>
      </c>
      <c r="N122" s="23" t="str">
        <f>IFERROR(VLOOKUP(E122,XC!B:M,4,FALSE),"")</f>
        <v/>
      </c>
      <c r="O122" s="23" t="str">
        <f>IFERROR(VLOOKUP(E122,WGP!U:AB,6,FALSE),"")</f>
        <v/>
      </c>
      <c r="P122" s="22" t="str">
        <f>IFERROR(VLOOKUP(E122,'Road-Relay'!C:M,11,FALSE),"")</f>
        <v/>
      </c>
      <c r="Q122" s="23" t="str">
        <f>IFERROR(VLOOKUP(E122,XC!B:M,5,FALSE),"")</f>
        <v/>
      </c>
      <c r="R122" s="24" t="str">
        <f>IFERROR(VLOOKUP(E122,'Road-Relay'!Q:AA,11,FALSE),"")</f>
        <v/>
      </c>
      <c r="S122" s="34" t="str">
        <f>IFERROR(VLOOKUP(E122,WGP!AM:AT,6,FALSE),"")</f>
        <v/>
      </c>
      <c r="T122" s="34" t="str">
        <f>IFERROR(VLOOKUP(E122,XC!B:M,6,FALSE),"")</f>
        <v/>
      </c>
      <c r="U122" s="23" t="str">
        <f>IFERROR(VLOOKUP(E122,'Road-Relay'!AE:AO,11,FALSE),"")</f>
        <v/>
      </c>
      <c r="V122" s="23" t="str">
        <f>IFERROR(VLOOKUP(E122,WGP!BE:BL,6,FALSE),"")</f>
        <v/>
      </c>
      <c r="W122" s="23" t="str">
        <f>IFERROR(VLOOKUP(E122,XC!B:M,7,FALSE),"")</f>
        <v/>
      </c>
      <c r="X122" s="23" t="str">
        <f>IFERROR(VLOOKUP(E122,'Road-Relay'!AS:BC,11,FALSE),"")</f>
        <v/>
      </c>
      <c r="Y122" s="22" t="str">
        <f>IFERROR(VLOOKUP(E122,WGP!BW:CD,6,FALSE),"")</f>
        <v/>
      </c>
      <c r="Z122" s="22" t="str">
        <f>IFERROR(VLOOKUP(E122,XC!B:M,8,FALSE),"")</f>
        <v/>
      </c>
      <c r="AA122" s="22" t="str">
        <f>IFERROR(VLOOKUP(E122,XC!B:M,9,FALSE),"")</f>
        <v/>
      </c>
      <c r="AB122" s="23" t="str">
        <f>IFERROR(VLOOKUP(E122,'Road-Relay'!BG:BQ,11,FALSE),"")</f>
        <v/>
      </c>
      <c r="AC122" s="23" t="str">
        <f>IFERROR(VLOOKUP(E122,XC!B:M,10,FALSE),"")</f>
        <v/>
      </c>
      <c r="AD122" s="23" t="str">
        <f>IFERROR(VLOOKUP(E122,XC!B:M,11,FALSE),"")</f>
        <v/>
      </c>
      <c r="AE122" s="23" t="str">
        <f>IFERROR(VLOOKUP(E122,WGP!CO:CV,6,FALSE),"")</f>
        <v/>
      </c>
      <c r="AF122" s="23" t="str">
        <f>IFERROR(VLOOKUP(E122,'Road-Relay'!BU:CE,11,FALSE),"")</f>
        <v/>
      </c>
      <c r="AG122" s="43" t="str">
        <f>IFERROR(VLOOKUP(E122,'Road-Relay'!CI:CS,11,FALSE),"")</f>
        <v/>
      </c>
      <c r="AH122" s="63"/>
      <c r="AI122" s="42" t="str">
        <f t="shared" si="93"/>
        <v/>
      </c>
      <c r="AJ122" s="42" t="str">
        <f t="shared" si="94"/>
        <v/>
      </c>
      <c r="AK122" s="42" t="str">
        <f t="shared" si="95"/>
        <v/>
      </c>
      <c r="AL122" s="42" t="str">
        <f t="shared" si="96"/>
        <v/>
      </c>
      <c r="AM122" s="42" t="str">
        <f t="shared" si="97"/>
        <v/>
      </c>
      <c r="AN122" s="42" t="str">
        <f t="shared" si="98"/>
        <v/>
      </c>
      <c r="AO122" s="21" t="str">
        <f t="shared" si="99"/>
        <v/>
      </c>
      <c r="AP122" s="21" t="str">
        <f t="shared" si="100"/>
        <v/>
      </c>
      <c r="AQ122" s="21" t="str">
        <f t="shared" si="101"/>
        <v/>
      </c>
      <c r="AR122" s="21" t="str">
        <f t="shared" si="102"/>
        <v/>
      </c>
      <c r="AS122" s="42" t="str">
        <f t="shared" si="103"/>
        <v/>
      </c>
      <c r="AT122" s="42" t="str">
        <f t="shared" si="104"/>
        <v/>
      </c>
      <c r="AU122" s="42" t="str">
        <f t="shared" si="105"/>
        <v/>
      </c>
      <c r="AV122" s="42" t="str">
        <f t="shared" si="106"/>
        <v/>
      </c>
      <c r="AW122" s="42" t="str">
        <f t="shared" si="107"/>
        <v/>
      </c>
      <c r="AX122" s="42" t="str">
        <f t="shared" si="108"/>
        <v/>
      </c>
      <c r="AY122" s="42" t="str">
        <f t="shared" si="109"/>
        <v/>
      </c>
      <c r="AZ122" s="21" t="str">
        <f t="shared" si="110"/>
        <v/>
      </c>
      <c r="BA122" s="21" t="str">
        <f t="shared" si="111"/>
        <v/>
      </c>
      <c r="BB122" s="21" t="str">
        <f t="shared" si="112"/>
        <v/>
      </c>
      <c r="BC122" s="21" t="str">
        <f t="shared" si="113"/>
        <v>N</v>
      </c>
      <c r="BD122" s="21" t="str">
        <f t="shared" si="114"/>
        <v>N</v>
      </c>
      <c r="BE122" s="21" t="str">
        <f t="shared" si="115"/>
        <v>N</v>
      </c>
      <c r="BF122" s="21" t="str">
        <f t="shared" si="116"/>
        <v>N</v>
      </c>
      <c r="BG122" s="21">
        <f t="shared" si="117"/>
        <v>0</v>
      </c>
      <c r="BH122" s="21"/>
    </row>
    <row r="123" spans="2:60" x14ac:dyDescent="0.25">
      <c r="B123" s="22">
        <v>117</v>
      </c>
      <c r="C123" s="22">
        <f t="shared" si="126"/>
        <v>0</v>
      </c>
      <c r="D123" s="22">
        <v>117</v>
      </c>
      <c r="E123" s="133"/>
      <c r="F123" s="66">
        <f t="shared" si="118"/>
        <v>0</v>
      </c>
      <c r="G123" s="42">
        <f t="shared" si="119"/>
        <v>0</v>
      </c>
      <c r="H123" s="25">
        <f t="shared" si="120"/>
        <v>0</v>
      </c>
      <c r="I123" s="43">
        <f t="shared" si="125"/>
        <v>0</v>
      </c>
      <c r="J123" s="43" t="str">
        <f t="shared" si="122"/>
        <v>N</v>
      </c>
      <c r="K123" s="23" t="str">
        <f>IFERROR(VLOOKUP(E123,XC!B:M,2,FALSE),"")</f>
        <v/>
      </c>
      <c r="L123" s="23" t="str">
        <f>IFERROR(VLOOKUP(E123,XC!B:M,3,FALSE),"")</f>
        <v/>
      </c>
      <c r="M123" s="23" t="str">
        <f>IFERROR(VLOOKUP(E123,WGP!C:J,6,FALSE),"")</f>
        <v/>
      </c>
      <c r="N123" s="23" t="str">
        <f>IFERROR(VLOOKUP(E123,XC!B:M,4,FALSE),"")</f>
        <v/>
      </c>
      <c r="O123" s="23" t="str">
        <f>IFERROR(VLOOKUP(E123,WGP!U:AB,6,FALSE),"")</f>
        <v/>
      </c>
      <c r="P123" s="22" t="str">
        <f>IFERROR(VLOOKUP(E123,'Road-Relay'!C:M,11,FALSE),"")</f>
        <v/>
      </c>
      <c r="Q123" s="23" t="str">
        <f>IFERROR(VLOOKUP(E123,XC!B:M,5,FALSE),"")</f>
        <v/>
      </c>
      <c r="R123" s="24" t="str">
        <f>IFERROR(VLOOKUP(E123,'Road-Relay'!Q:AA,11,FALSE),"")</f>
        <v/>
      </c>
      <c r="S123" s="34" t="str">
        <f>IFERROR(VLOOKUP(E123,WGP!AM:AT,6,FALSE),"")</f>
        <v/>
      </c>
      <c r="T123" s="34" t="str">
        <f>IFERROR(VLOOKUP(E123,XC!B:M,6,FALSE),"")</f>
        <v/>
      </c>
      <c r="U123" s="23" t="str">
        <f>IFERROR(VLOOKUP(E123,'Road-Relay'!AE:AO,11,FALSE),"")</f>
        <v/>
      </c>
      <c r="V123" s="23" t="str">
        <f>IFERROR(VLOOKUP(E123,WGP!BE:BL,6,FALSE),"")</f>
        <v/>
      </c>
      <c r="W123" s="23" t="str">
        <f>IFERROR(VLOOKUP(E123,XC!B:M,7,FALSE),"")</f>
        <v/>
      </c>
      <c r="X123" s="23" t="str">
        <f>IFERROR(VLOOKUP(E123,'Road-Relay'!AS:BC,11,FALSE),"")</f>
        <v/>
      </c>
      <c r="Y123" s="22" t="str">
        <f>IFERROR(VLOOKUP(E123,WGP!BW:CD,6,FALSE),"")</f>
        <v/>
      </c>
      <c r="Z123" s="22" t="str">
        <f>IFERROR(VLOOKUP(E123,XC!B:M,8,FALSE),"")</f>
        <v/>
      </c>
      <c r="AA123" s="22" t="str">
        <f>IFERROR(VLOOKUP(E123,XC!B:M,9,FALSE),"")</f>
        <v/>
      </c>
      <c r="AB123" s="23" t="str">
        <f>IFERROR(VLOOKUP(E123,'Road-Relay'!BG:BQ,11,FALSE),"")</f>
        <v/>
      </c>
      <c r="AC123" s="23" t="str">
        <f>IFERROR(VLOOKUP(E123,XC!B:M,10,FALSE),"")</f>
        <v/>
      </c>
      <c r="AD123" s="23" t="str">
        <f>IFERROR(VLOOKUP(E123,XC!B:M,11,FALSE),"")</f>
        <v/>
      </c>
      <c r="AE123" s="23" t="str">
        <f>IFERROR(VLOOKUP(E123,WGP!CO:CV,6,FALSE),"")</f>
        <v/>
      </c>
      <c r="AF123" s="23" t="str">
        <f>IFERROR(VLOOKUP(E123,'Road-Relay'!BU:CE,11,FALSE),"")</f>
        <v/>
      </c>
      <c r="AG123" s="43" t="str">
        <f>IFERROR(VLOOKUP(E123,'Road-Relay'!CI:CS,11,FALSE),"")</f>
        <v/>
      </c>
      <c r="AH123" s="63"/>
      <c r="AI123" s="42" t="str">
        <f t="shared" si="93"/>
        <v/>
      </c>
      <c r="AJ123" s="42" t="str">
        <f t="shared" si="94"/>
        <v/>
      </c>
      <c r="AK123" s="42" t="str">
        <f t="shared" si="95"/>
        <v/>
      </c>
      <c r="AL123" s="42" t="str">
        <f t="shared" si="96"/>
        <v/>
      </c>
      <c r="AM123" s="42" t="str">
        <f t="shared" si="97"/>
        <v/>
      </c>
      <c r="AN123" s="42" t="str">
        <f t="shared" si="98"/>
        <v/>
      </c>
      <c r="AO123" s="21" t="str">
        <f t="shared" si="99"/>
        <v/>
      </c>
      <c r="AP123" s="21" t="str">
        <f t="shared" si="100"/>
        <v/>
      </c>
      <c r="AQ123" s="21" t="str">
        <f t="shared" si="101"/>
        <v/>
      </c>
      <c r="AR123" s="21" t="str">
        <f t="shared" si="102"/>
        <v/>
      </c>
      <c r="AS123" s="42" t="str">
        <f t="shared" si="103"/>
        <v/>
      </c>
      <c r="AT123" s="42" t="str">
        <f t="shared" si="104"/>
        <v/>
      </c>
      <c r="AU123" s="42" t="str">
        <f t="shared" si="105"/>
        <v/>
      </c>
      <c r="AV123" s="42" t="str">
        <f t="shared" si="106"/>
        <v/>
      </c>
      <c r="AW123" s="42" t="str">
        <f t="shared" si="107"/>
        <v/>
      </c>
      <c r="AX123" s="42" t="str">
        <f t="shared" si="108"/>
        <v/>
      </c>
      <c r="AY123" s="42" t="str">
        <f t="shared" si="109"/>
        <v/>
      </c>
      <c r="AZ123" s="21" t="str">
        <f t="shared" si="110"/>
        <v/>
      </c>
      <c r="BA123" s="21" t="str">
        <f t="shared" si="111"/>
        <v/>
      </c>
      <c r="BB123" s="21" t="str">
        <f t="shared" si="112"/>
        <v/>
      </c>
      <c r="BC123" s="21" t="str">
        <f t="shared" si="113"/>
        <v>N</v>
      </c>
      <c r="BD123" s="21" t="str">
        <f t="shared" si="114"/>
        <v>N</v>
      </c>
      <c r="BE123" s="21" t="str">
        <f t="shared" si="115"/>
        <v>N</v>
      </c>
      <c r="BF123" s="21" t="str">
        <f t="shared" si="116"/>
        <v>N</v>
      </c>
      <c r="BG123" s="21">
        <f t="shared" si="117"/>
        <v>0</v>
      </c>
      <c r="BH123" s="21"/>
    </row>
    <row r="124" spans="2:60" x14ac:dyDescent="0.25">
      <c r="B124" s="22">
        <v>118</v>
      </c>
      <c r="C124" s="22">
        <f t="shared" si="126"/>
        <v>0</v>
      </c>
      <c r="D124" s="22">
        <v>118</v>
      </c>
      <c r="E124" s="133"/>
      <c r="F124" s="66">
        <f t="shared" si="118"/>
        <v>0</v>
      </c>
      <c r="G124" s="42">
        <f t="shared" si="119"/>
        <v>0</v>
      </c>
      <c r="H124" s="25">
        <f t="shared" si="120"/>
        <v>0</v>
      </c>
      <c r="I124" s="43">
        <f t="shared" si="125"/>
        <v>0</v>
      </c>
      <c r="J124" s="43" t="str">
        <f t="shared" si="122"/>
        <v>N</v>
      </c>
      <c r="K124" s="23" t="str">
        <f>IFERROR(VLOOKUP(E124,XC!B:M,2,FALSE),"")</f>
        <v/>
      </c>
      <c r="L124" s="23" t="str">
        <f>IFERROR(VLOOKUP(E124,XC!B:M,3,FALSE),"")</f>
        <v/>
      </c>
      <c r="M124" s="23" t="str">
        <f>IFERROR(VLOOKUP(E124,WGP!C:J,6,FALSE),"")</f>
        <v/>
      </c>
      <c r="N124" s="23" t="str">
        <f>IFERROR(VLOOKUP(E124,XC!B:M,4,FALSE),"")</f>
        <v/>
      </c>
      <c r="O124" s="23" t="str">
        <f>IFERROR(VLOOKUP(E124,WGP!U:AB,6,FALSE),"")</f>
        <v/>
      </c>
      <c r="P124" s="22" t="str">
        <f>IFERROR(VLOOKUP(E124,'Road-Relay'!C:M,11,FALSE),"")</f>
        <v/>
      </c>
      <c r="Q124" s="23" t="str">
        <f>IFERROR(VLOOKUP(E124,XC!B:M,5,FALSE),"")</f>
        <v/>
      </c>
      <c r="R124" s="24" t="str">
        <f>IFERROR(VLOOKUP(E124,'Road-Relay'!Q:AA,11,FALSE),"")</f>
        <v/>
      </c>
      <c r="S124" s="34" t="str">
        <f>IFERROR(VLOOKUP(E124,WGP!AM:AT,6,FALSE),"")</f>
        <v/>
      </c>
      <c r="T124" s="34" t="str">
        <f>IFERROR(VLOOKUP(E124,XC!B:M,6,FALSE),"")</f>
        <v/>
      </c>
      <c r="U124" s="23" t="str">
        <f>IFERROR(VLOOKUP(E124,'Road-Relay'!AE:AO,11,FALSE),"")</f>
        <v/>
      </c>
      <c r="V124" s="23" t="str">
        <f>IFERROR(VLOOKUP(E124,WGP!BE:BL,6,FALSE),"")</f>
        <v/>
      </c>
      <c r="W124" s="23" t="str">
        <f>IFERROR(VLOOKUP(E124,XC!B:M,7,FALSE),"")</f>
        <v/>
      </c>
      <c r="X124" s="23" t="str">
        <f>IFERROR(VLOOKUP(E124,'Road-Relay'!AS:BC,11,FALSE),"")</f>
        <v/>
      </c>
      <c r="Y124" s="22" t="str">
        <f>IFERROR(VLOOKUP(E124,WGP!BW:CD,6,FALSE),"")</f>
        <v/>
      </c>
      <c r="Z124" s="22" t="str">
        <f>IFERROR(VLOOKUP(E124,XC!B:M,8,FALSE),"")</f>
        <v/>
      </c>
      <c r="AA124" s="22" t="str">
        <f>IFERROR(VLOOKUP(E124,XC!B:M,9,FALSE),"")</f>
        <v/>
      </c>
      <c r="AB124" s="23" t="str">
        <f>IFERROR(VLOOKUP(E124,'Road-Relay'!BG:BQ,11,FALSE),"")</f>
        <v/>
      </c>
      <c r="AC124" s="23" t="str">
        <f>IFERROR(VLOOKUP(E124,XC!B:M,10,FALSE),"")</f>
        <v/>
      </c>
      <c r="AD124" s="23" t="str">
        <f>IFERROR(VLOOKUP(E124,XC!B:M,11,FALSE),"")</f>
        <v/>
      </c>
      <c r="AE124" s="23" t="str">
        <f>IFERROR(VLOOKUP(E124,WGP!CO:CV,6,FALSE),"")</f>
        <v/>
      </c>
      <c r="AF124" s="23" t="str">
        <f>IFERROR(VLOOKUP(E124,'Road-Relay'!BU:CE,11,FALSE),"")</f>
        <v/>
      </c>
      <c r="AG124" s="43" t="str">
        <f>IFERROR(VLOOKUP(E124,'Road-Relay'!CI:CS,11,FALSE),"")</f>
        <v/>
      </c>
      <c r="AH124" s="63"/>
      <c r="AI124" s="42" t="str">
        <f t="shared" si="93"/>
        <v/>
      </c>
      <c r="AJ124" s="42" t="str">
        <f t="shared" si="94"/>
        <v/>
      </c>
      <c r="AK124" s="42" t="str">
        <f t="shared" si="95"/>
        <v/>
      </c>
      <c r="AL124" s="42" t="str">
        <f t="shared" si="96"/>
        <v/>
      </c>
      <c r="AM124" s="42" t="str">
        <f t="shared" si="97"/>
        <v/>
      </c>
      <c r="AN124" s="42" t="str">
        <f t="shared" si="98"/>
        <v/>
      </c>
      <c r="AO124" s="21" t="str">
        <f t="shared" si="99"/>
        <v/>
      </c>
      <c r="AP124" s="21" t="str">
        <f t="shared" si="100"/>
        <v/>
      </c>
      <c r="AQ124" s="21" t="str">
        <f t="shared" si="101"/>
        <v/>
      </c>
      <c r="AR124" s="21" t="str">
        <f t="shared" si="102"/>
        <v/>
      </c>
      <c r="AS124" s="42" t="str">
        <f t="shared" si="103"/>
        <v/>
      </c>
      <c r="AT124" s="42" t="str">
        <f t="shared" si="104"/>
        <v/>
      </c>
      <c r="AU124" s="42" t="str">
        <f t="shared" si="105"/>
        <v/>
      </c>
      <c r="AV124" s="42" t="str">
        <f t="shared" si="106"/>
        <v/>
      </c>
      <c r="AW124" s="42" t="str">
        <f t="shared" si="107"/>
        <v/>
      </c>
      <c r="AX124" s="42" t="str">
        <f t="shared" si="108"/>
        <v/>
      </c>
      <c r="AY124" s="42" t="str">
        <f t="shared" si="109"/>
        <v/>
      </c>
      <c r="AZ124" s="21" t="str">
        <f t="shared" si="110"/>
        <v/>
      </c>
      <c r="BA124" s="21" t="str">
        <f t="shared" si="111"/>
        <v/>
      </c>
      <c r="BB124" s="21" t="str">
        <f t="shared" si="112"/>
        <v/>
      </c>
      <c r="BC124" s="21" t="str">
        <f t="shared" si="113"/>
        <v>N</v>
      </c>
      <c r="BD124" s="21" t="str">
        <f t="shared" si="114"/>
        <v>N</v>
      </c>
      <c r="BE124" s="21" t="str">
        <f t="shared" si="115"/>
        <v>N</v>
      </c>
      <c r="BF124" s="21" t="str">
        <f t="shared" si="116"/>
        <v>N</v>
      </c>
      <c r="BG124" s="21">
        <f t="shared" si="117"/>
        <v>0</v>
      </c>
      <c r="BH124" s="21"/>
    </row>
    <row r="125" spans="2:60" x14ac:dyDescent="0.25">
      <c r="B125" s="22">
        <v>119</v>
      </c>
      <c r="C125" s="22">
        <f t="shared" si="126"/>
        <v>0</v>
      </c>
      <c r="D125" s="22">
        <v>119</v>
      </c>
      <c r="E125" s="133"/>
      <c r="F125" s="66">
        <f t="shared" si="118"/>
        <v>0</v>
      </c>
      <c r="G125" s="42">
        <f t="shared" si="119"/>
        <v>0</v>
      </c>
      <c r="H125" s="25">
        <f t="shared" si="120"/>
        <v>0</v>
      </c>
      <c r="I125" s="43">
        <f t="shared" si="125"/>
        <v>0</v>
      </c>
      <c r="J125" s="43" t="str">
        <f t="shared" si="122"/>
        <v>N</v>
      </c>
      <c r="K125" s="23" t="str">
        <f>IFERROR(VLOOKUP(E125,XC!B:M,2,FALSE),"")</f>
        <v/>
      </c>
      <c r="L125" s="23" t="str">
        <f>IFERROR(VLOOKUP(E125,XC!B:M,3,FALSE),"")</f>
        <v/>
      </c>
      <c r="M125" s="23" t="str">
        <f>IFERROR(VLOOKUP(E125,WGP!C:J,6,FALSE),"")</f>
        <v/>
      </c>
      <c r="N125" s="23" t="str">
        <f>IFERROR(VLOOKUP(E125,XC!B:M,4,FALSE),"")</f>
        <v/>
      </c>
      <c r="O125" s="23" t="str">
        <f>IFERROR(VLOOKUP(E125,WGP!U:AB,6,FALSE),"")</f>
        <v/>
      </c>
      <c r="P125" s="22" t="str">
        <f>IFERROR(VLOOKUP(E125,'Road-Relay'!C:M,11,FALSE),"")</f>
        <v/>
      </c>
      <c r="Q125" s="23" t="str">
        <f>IFERROR(VLOOKUP(E125,XC!B:M,5,FALSE),"")</f>
        <v/>
      </c>
      <c r="R125" s="24" t="str">
        <f>IFERROR(VLOOKUP(E125,'Road-Relay'!Q:AA,11,FALSE),"")</f>
        <v/>
      </c>
      <c r="S125" s="34" t="str">
        <f>IFERROR(VLOOKUP(E125,WGP!AM:AT,6,FALSE),"")</f>
        <v/>
      </c>
      <c r="T125" s="34" t="str">
        <f>IFERROR(VLOOKUP(E125,XC!B:M,6,FALSE),"")</f>
        <v/>
      </c>
      <c r="U125" s="23" t="str">
        <f>IFERROR(VLOOKUP(E125,'Road-Relay'!AE:AO,11,FALSE),"")</f>
        <v/>
      </c>
      <c r="V125" s="23" t="str">
        <f>IFERROR(VLOOKUP(E125,WGP!BE:BL,6,FALSE),"")</f>
        <v/>
      </c>
      <c r="W125" s="23" t="str">
        <f>IFERROR(VLOOKUP(E125,XC!B:M,7,FALSE),"")</f>
        <v/>
      </c>
      <c r="X125" s="23" t="str">
        <f>IFERROR(VLOOKUP(E125,'Road-Relay'!AS:BC,11,FALSE),"")</f>
        <v/>
      </c>
      <c r="Y125" s="22" t="str">
        <f>IFERROR(VLOOKUP(E125,WGP!BW:CD,6,FALSE),"")</f>
        <v/>
      </c>
      <c r="Z125" s="22" t="str">
        <f>IFERROR(VLOOKUP(E125,XC!B:M,8,FALSE),"")</f>
        <v/>
      </c>
      <c r="AA125" s="22" t="str">
        <f>IFERROR(VLOOKUP(E125,XC!B:M,9,FALSE),"")</f>
        <v/>
      </c>
      <c r="AB125" s="23" t="str">
        <f>IFERROR(VLOOKUP(E125,'Road-Relay'!BG:BQ,11,FALSE),"")</f>
        <v/>
      </c>
      <c r="AC125" s="23" t="str">
        <f>IFERROR(VLOOKUP(E125,XC!B:M,10,FALSE),"")</f>
        <v/>
      </c>
      <c r="AD125" s="23" t="str">
        <f>IFERROR(VLOOKUP(E125,XC!B:M,11,FALSE),"")</f>
        <v/>
      </c>
      <c r="AE125" s="23" t="str">
        <f>IFERROR(VLOOKUP(E125,WGP!CO:CV,6,FALSE),"")</f>
        <v/>
      </c>
      <c r="AF125" s="23" t="str">
        <f>IFERROR(VLOOKUP(E125,'Road-Relay'!BU:CE,11,FALSE),"")</f>
        <v/>
      </c>
      <c r="AG125" s="43" t="str">
        <f>IFERROR(VLOOKUP(E125,'Road-Relay'!CI:CS,11,FALSE),"")</f>
        <v/>
      </c>
      <c r="AH125" s="63"/>
      <c r="AI125" s="42" t="str">
        <f t="shared" si="93"/>
        <v/>
      </c>
      <c r="AJ125" s="42" t="str">
        <f t="shared" si="94"/>
        <v/>
      </c>
      <c r="AK125" s="42" t="str">
        <f t="shared" si="95"/>
        <v/>
      </c>
      <c r="AL125" s="42" t="str">
        <f t="shared" si="96"/>
        <v/>
      </c>
      <c r="AM125" s="42" t="str">
        <f t="shared" si="97"/>
        <v/>
      </c>
      <c r="AN125" s="42" t="str">
        <f t="shared" si="98"/>
        <v/>
      </c>
      <c r="AO125" s="21" t="str">
        <f t="shared" si="99"/>
        <v/>
      </c>
      <c r="AP125" s="21" t="str">
        <f t="shared" si="100"/>
        <v/>
      </c>
      <c r="AQ125" s="21" t="str">
        <f t="shared" si="101"/>
        <v/>
      </c>
      <c r="AR125" s="21" t="str">
        <f t="shared" si="102"/>
        <v/>
      </c>
      <c r="AS125" s="42" t="str">
        <f t="shared" si="103"/>
        <v/>
      </c>
      <c r="AT125" s="42" t="str">
        <f t="shared" si="104"/>
        <v/>
      </c>
      <c r="AU125" s="42" t="str">
        <f t="shared" si="105"/>
        <v/>
      </c>
      <c r="AV125" s="42" t="str">
        <f t="shared" si="106"/>
        <v/>
      </c>
      <c r="AW125" s="42" t="str">
        <f t="shared" si="107"/>
        <v/>
      </c>
      <c r="AX125" s="42" t="str">
        <f t="shared" si="108"/>
        <v/>
      </c>
      <c r="AY125" s="42" t="str">
        <f t="shared" si="109"/>
        <v/>
      </c>
      <c r="AZ125" s="21" t="str">
        <f t="shared" si="110"/>
        <v/>
      </c>
      <c r="BA125" s="21" t="str">
        <f t="shared" si="111"/>
        <v/>
      </c>
      <c r="BB125" s="21" t="str">
        <f t="shared" si="112"/>
        <v/>
      </c>
      <c r="BC125" s="21" t="str">
        <f t="shared" si="113"/>
        <v>N</v>
      </c>
      <c r="BD125" s="21" t="str">
        <f t="shared" si="114"/>
        <v>N</v>
      </c>
      <c r="BE125" s="21" t="str">
        <f t="shared" si="115"/>
        <v>N</v>
      </c>
      <c r="BF125" s="21" t="str">
        <f t="shared" si="116"/>
        <v>N</v>
      </c>
      <c r="BG125" s="21">
        <f t="shared" si="117"/>
        <v>0</v>
      </c>
      <c r="BH125" s="21"/>
    </row>
    <row r="126" spans="2:60" x14ac:dyDescent="0.25">
      <c r="B126" s="22">
        <v>120</v>
      </c>
      <c r="C126" s="22">
        <f t="shared" si="126"/>
        <v>0</v>
      </c>
      <c r="D126" s="22">
        <v>120</v>
      </c>
      <c r="E126" s="133"/>
      <c r="F126" s="66">
        <f t="shared" si="118"/>
        <v>0</v>
      </c>
      <c r="G126" s="42">
        <f t="shared" si="119"/>
        <v>0</v>
      </c>
      <c r="H126" s="25">
        <f t="shared" si="120"/>
        <v>0</v>
      </c>
      <c r="I126" s="43">
        <f t="shared" si="125"/>
        <v>0</v>
      </c>
      <c r="J126" s="43" t="str">
        <f t="shared" si="122"/>
        <v>N</v>
      </c>
      <c r="K126" s="23" t="str">
        <f>IFERROR(VLOOKUP(E126,XC!B:M,2,FALSE),"")</f>
        <v/>
      </c>
      <c r="L126" s="23" t="str">
        <f>IFERROR(VLOOKUP(E126,XC!B:M,3,FALSE),"")</f>
        <v/>
      </c>
      <c r="M126" s="23" t="str">
        <f>IFERROR(VLOOKUP(E126,WGP!C:J,6,FALSE),"")</f>
        <v/>
      </c>
      <c r="N126" s="23" t="str">
        <f>IFERROR(VLOOKUP(E126,XC!B:M,4,FALSE),"")</f>
        <v/>
      </c>
      <c r="O126" s="23" t="str">
        <f>IFERROR(VLOOKUP(E126,WGP!U:AB,6,FALSE),"")</f>
        <v/>
      </c>
      <c r="P126" s="22" t="str">
        <f>IFERROR(VLOOKUP(E126,'Road-Relay'!C:M,11,FALSE),"")</f>
        <v/>
      </c>
      <c r="Q126" s="23" t="str">
        <f>IFERROR(VLOOKUP(E126,XC!B:M,5,FALSE),"")</f>
        <v/>
      </c>
      <c r="R126" s="24" t="str">
        <f>IFERROR(VLOOKUP(E126,'Road-Relay'!Q:AA,11,FALSE),"")</f>
        <v/>
      </c>
      <c r="S126" s="34" t="str">
        <f>IFERROR(VLOOKUP(E126,WGP!AM:AT,6,FALSE),"")</f>
        <v/>
      </c>
      <c r="T126" s="34" t="str">
        <f>IFERROR(VLOOKUP(E126,XC!B:M,6,FALSE),"")</f>
        <v/>
      </c>
      <c r="U126" s="23" t="str">
        <f>IFERROR(VLOOKUP(E126,'Road-Relay'!AE:AO,11,FALSE),"")</f>
        <v/>
      </c>
      <c r="V126" s="23" t="str">
        <f>IFERROR(VLOOKUP(E126,WGP!BE:BL,6,FALSE),"")</f>
        <v/>
      </c>
      <c r="W126" s="23" t="str">
        <f>IFERROR(VLOOKUP(E126,XC!B:M,7,FALSE),"")</f>
        <v/>
      </c>
      <c r="X126" s="23" t="str">
        <f>IFERROR(VLOOKUP(E126,'Road-Relay'!AS:BC,11,FALSE),"")</f>
        <v/>
      </c>
      <c r="Y126" s="22" t="str">
        <f>IFERROR(VLOOKUP(E126,WGP!BW:CD,6,FALSE),"")</f>
        <v/>
      </c>
      <c r="Z126" s="22" t="str">
        <f>IFERROR(VLOOKUP(E126,XC!B:M,8,FALSE),"")</f>
        <v/>
      </c>
      <c r="AA126" s="22" t="str">
        <f>IFERROR(VLOOKUP(E126,XC!B:M,9,FALSE),"")</f>
        <v/>
      </c>
      <c r="AB126" s="23" t="str">
        <f>IFERROR(VLOOKUP(E126,'Road-Relay'!BG:BQ,11,FALSE),"")</f>
        <v/>
      </c>
      <c r="AC126" s="23" t="str">
        <f>IFERROR(VLOOKUP(E126,XC!B:M,10,FALSE),"")</f>
        <v/>
      </c>
      <c r="AD126" s="23" t="str">
        <f>IFERROR(VLOOKUP(E126,XC!B:M,11,FALSE),"")</f>
        <v/>
      </c>
      <c r="AE126" s="23" t="str">
        <f>IFERROR(VLOOKUP(E126,WGP!CO:CV,6,FALSE),"")</f>
        <v/>
      </c>
      <c r="AF126" s="23" t="str">
        <f>IFERROR(VLOOKUP(E126,'Road-Relay'!BU:CE,11,FALSE),"")</f>
        <v/>
      </c>
      <c r="AG126" s="43" t="str">
        <f>IFERROR(VLOOKUP(E126,'Road-Relay'!CI:CS,11,FALSE),"")</f>
        <v/>
      </c>
      <c r="AH126" s="63"/>
      <c r="AI126" s="42" t="str">
        <f t="shared" si="93"/>
        <v/>
      </c>
      <c r="AJ126" s="42" t="str">
        <f t="shared" si="94"/>
        <v/>
      </c>
      <c r="AK126" s="42" t="str">
        <f t="shared" si="95"/>
        <v/>
      </c>
      <c r="AL126" s="42" t="str">
        <f t="shared" si="96"/>
        <v/>
      </c>
      <c r="AM126" s="42" t="str">
        <f t="shared" si="97"/>
        <v/>
      </c>
      <c r="AN126" s="42" t="str">
        <f t="shared" si="98"/>
        <v/>
      </c>
      <c r="AO126" s="21" t="str">
        <f t="shared" si="99"/>
        <v/>
      </c>
      <c r="AP126" s="21" t="str">
        <f t="shared" si="100"/>
        <v/>
      </c>
      <c r="AQ126" s="21" t="str">
        <f t="shared" si="101"/>
        <v/>
      </c>
      <c r="AR126" s="21" t="str">
        <f t="shared" si="102"/>
        <v/>
      </c>
      <c r="AS126" s="42" t="str">
        <f t="shared" si="103"/>
        <v/>
      </c>
      <c r="AT126" s="42" t="str">
        <f t="shared" si="104"/>
        <v/>
      </c>
      <c r="AU126" s="42" t="str">
        <f t="shared" si="105"/>
        <v/>
      </c>
      <c r="AV126" s="42" t="str">
        <f t="shared" si="106"/>
        <v/>
      </c>
      <c r="AW126" s="42" t="str">
        <f t="shared" si="107"/>
        <v/>
      </c>
      <c r="AX126" s="42" t="str">
        <f t="shared" si="108"/>
        <v/>
      </c>
      <c r="AY126" s="42" t="str">
        <f t="shared" si="109"/>
        <v/>
      </c>
      <c r="AZ126" s="21" t="str">
        <f t="shared" si="110"/>
        <v/>
      </c>
      <c r="BA126" s="21" t="str">
        <f t="shared" si="111"/>
        <v/>
      </c>
      <c r="BB126" s="21" t="str">
        <f t="shared" si="112"/>
        <v/>
      </c>
      <c r="BC126" s="21" t="str">
        <f t="shared" si="113"/>
        <v>N</v>
      </c>
      <c r="BD126" s="21" t="str">
        <f t="shared" si="114"/>
        <v>N</v>
      </c>
      <c r="BE126" s="21" t="str">
        <f t="shared" si="115"/>
        <v>N</v>
      </c>
      <c r="BF126" s="21" t="str">
        <f t="shared" si="116"/>
        <v>N</v>
      </c>
      <c r="BG126" s="21">
        <f t="shared" si="117"/>
        <v>0</v>
      </c>
      <c r="BH126" s="21"/>
    </row>
    <row r="127" spans="2:60" x14ac:dyDescent="0.25">
      <c r="B127" s="22">
        <v>121</v>
      </c>
      <c r="C127" s="22">
        <f t="shared" si="126"/>
        <v>0</v>
      </c>
      <c r="D127" s="22">
        <v>121</v>
      </c>
      <c r="E127" s="133"/>
      <c r="F127" s="66">
        <f t="shared" si="118"/>
        <v>0</v>
      </c>
      <c r="G127" s="42">
        <f t="shared" si="119"/>
        <v>0</v>
      </c>
      <c r="H127" s="25">
        <f t="shared" si="120"/>
        <v>0</v>
      </c>
      <c r="I127" s="43">
        <f t="shared" si="125"/>
        <v>0</v>
      </c>
      <c r="J127" s="43" t="str">
        <f t="shared" si="122"/>
        <v>N</v>
      </c>
      <c r="K127" s="23" t="str">
        <f>IFERROR(VLOOKUP(E127,XC!B:M,2,FALSE),"")</f>
        <v/>
      </c>
      <c r="L127" s="23" t="str">
        <f>IFERROR(VLOOKUP(E127,XC!B:M,3,FALSE),"")</f>
        <v/>
      </c>
      <c r="M127" s="23" t="str">
        <f>IFERROR(VLOOKUP(E127,WGP!C:J,6,FALSE),"")</f>
        <v/>
      </c>
      <c r="N127" s="23" t="str">
        <f>IFERROR(VLOOKUP(E127,XC!B:M,4,FALSE),"")</f>
        <v/>
      </c>
      <c r="O127" s="23" t="str">
        <f>IFERROR(VLOOKUP(E127,WGP!U:AB,6,FALSE),"")</f>
        <v/>
      </c>
      <c r="P127" s="22" t="str">
        <f>IFERROR(VLOOKUP(E127,'Road-Relay'!C:M,11,FALSE),"")</f>
        <v/>
      </c>
      <c r="Q127" s="23" t="str">
        <f>IFERROR(VLOOKUP(E127,XC!B:M,5,FALSE),"")</f>
        <v/>
      </c>
      <c r="R127" s="24" t="str">
        <f>IFERROR(VLOOKUP(E127,'Road-Relay'!Q:AA,11,FALSE),"")</f>
        <v/>
      </c>
      <c r="S127" s="34" t="str">
        <f>IFERROR(VLOOKUP(E127,WGP!AM:AT,6,FALSE),"")</f>
        <v/>
      </c>
      <c r="T127" s="34" t="str">
        <f>IFERROR(VLOOKUP(E127,XC!B:M,6,FALSE),"")</f>
        <v/>
      </c>
      <c r="U127" s="23" t="str">
        <f>IFERROR(VLOOKUP(E127,'Road-Relay'!AE:AO,11,FALSE),"")</f>
        <v/>
      </c>
      <c r="V127" s="23" t="str">
        <f>IFERROR(VLOOKUP(E127,WGP!BE:BL,6,FALSE),"")</f>
        <v/>
      </c>
      <c r="W127" s="23" t="str">
        <f>IFERROR(VLOOKUP(E127,XC!B:M,7,FALSE),"")</f>
        <v/>
      </c>
      <c r="X127" s="23" t="str">
        <f>IFERROR(VLOOKUP(E127,'Road-Relay'!AS:BC,11,FALSE),"")</f>
        <v/>
      </c>
      <c r="Y127" s="22" t="str">
        <f>IFERROR(VLOOKUP(E127,WGP!BW:CD,6,FALSE),"")</f>
        <v/>
      </c>
      <c r="Z127" s="22" t="str">
        <f>IFERROR(VLOOKUP(E127,XC!B:M,8,FALSE),"")</f>
        <v/>
      </c>
      <c r="AA127" s="22" t="str">
        <f>IFERROR(VLOOKUP(E127,XC!B:M,9,FALSE),"")</f>
        <v/>
      </c>
      <c r="AB127" s="23" t="str">
        <f>IFERROR(VLOOKUP(E127,'Road-Relay'!BG:BQ,11,FALSE),"")</f>
        <v/>
      </c>
      <c r="AC127" s="23" t="str">
        <f>IFERROR(VLOOKUP(E127,XC!B:M,10,FALSE),"")</f>
        <v/>
      </c>
      <c r="AD127" s="23" t="str">
        <f>IFERROR(VLOOKUP(E127,XC!B:M,11,FALSE),"")</f>
        <v/>
      </c>
      <c r="AE127" s="23" t="str">
        <f>IFERROR(VLOOKUP(E127,WGP!CO:CV,6,FALSE),"")</f>
        <v/>
      </c>
      <c r="AF127" s="23" t="str">
        <f>IFERROR(VLOOKUP(E127,'Road-Relay'!BU:CE,11,FALSE),"")</f>
        <v/>
      </c>
      <c r="AG127" s="43" t="str">
        <f>IFERROR(VLOOKUP(E127,'Road-Relay'!CI:CS,11,FALSE),"")</f>
        <v/>
      </c>
      <c r="AH127" s="63"/>
      <c r="AI127" s="42" t="str">
        <f t="shared" si="93"/>
        <v/>
      </c>
      <c r="AJ127" s="42" t="str">
        <f t="shared" si="94"/>
        <v/>
      </c>
      <c r="AK127" s="42" t="str">
        <f t="shared" si="95"/>
        <v/>
      </c>
      <c r="AL127" s="42" t="str">
        <f t="shared" si="96"/>
        <v/>
      </c>
      <c r="AM127" s="42" t="str">
        <f t="shared" si="97"/>
        <v/>
      </c>
      <c r="AN127" s="42" t="str">
        <f t="shared" si="98"/>
        <v/>
      </c>
      <c r="AO127" s="21" t="str">
        <f t="shared" si="99"/>
        <v/>
      </c>
      <c r="AP127" s="21" t="str">
        <f t="shared" si="100"/>
        <v/>
      </c>
      <c r="AQ127" s="21" t="str">
        <f t="shared" si="101"/>
        <v/>
      </c>
      <c r="AR127" s="21" t="str">
        <f t="shared" si="102"/>
        <v/>
      </c>
      <c r="AS127" s="42" t="str">
        <f t="shared" si="103"/>
        <v/>
      </c>
      <c r="AT127" s="42" t="str">
        <f t="shared" si="104"/>
        <v/>
      </c>
      <c r="AU127" s="42" t="str">
        <f t="shared" si="105"/>
        <v/>
      </c>
      <c r="AV127" s="42" t="str">
        <f t="shared" si="106"/>
        <v/>
      </c>
      <c r="AW127" s="42" t="str">
        <f t="shared" si="107"/>
        <v/>
      </c>
      <c r="AX127" s="42" t="str">
        <f t="shared" si="108"/>
        <v/>
      </c>
      <c r="AY127" s="42" t="str">
        <f t="shared" si="109"/>
        <v/>
      </c>
      <c r="AZ127" s="21" t="str">
        <f t="shared" si="110"/>
        <v/>
      </c>
      <c r="BA127" s="21" t="str">
        <f t="shared" si="111"/>
        <v/>
      </c>
      <c r="BB127" s="21" t="str">
        <f t="shared" si="112"/>
        <v/>
      </c>
      <c r="BC127" s="21" t="str">
        <f t="shared" si="113"/>
        <v>N</v>
      </c>
      <c r="BD127" s="21" t="str">
        <f t="shared" si="114"/>
        <v>N</v>
      </c>
      <c r="BE127" s="21" t="str">
        <f t="shared" si="115"/>
        <v>N</v>
      </c>
      <c r="BF127" s="21" t="str">
        <f t="shared" si="116"/>
        <v>N</v>
      </c>
      <c r="BG127" s="21">
        <f t="shared" si="117"/>
        <v>0</v>
      </c>
      <c r="BH127" s="21"/>
    </row>
    <row r="128" spans="2:60" x14ac:dyDescent="0.25">
      <c r="B128" s="22">
        <v>122</v>
      </c>
      <c r="C128" s="22">
        <f t="shared" si="126"/>
        <v>0</v>
      </c>
      <c r="D128" s="22">
        <v>122</v>
      </c>
      <c r="E128" s="133"/>
      <c r="F128" s="66">
        <f t="shared" si="118"/>
        <v>0</v>
      </c>
      <c r="G128" s="42">
        <f t="shared" si="119"/>
        <v>0</v>
      </c>
      <c r="H128" s="25">
        <f t="shared" si="120"/>
        <v>0</v>
      </c>
      <c r="I128" s="43">
        <f t="shared" si="125"/>
        <v>0</v>
      </c>
      <c r="J128" s="43" t="str">
        <f t="shared" si="122"/>
        <v>N</v>
      </c>
      <c r="K128" s="23" t="str">
        <f>IFERROR(VLOOKUP(E128,XC!B:M,2,FALSE),"")</f>
        <v/>
      </c>
      <c r="L128" s="23" t="str">
        <f>IFERROR(VLOOKUP(E128,XC!B:M,3,FALSE),"")</f>
        <v/>
      </c>
      <c r="M128" s="23" t="str">
        <f>IFERROR(VLOOKUP(E128,WGP!C:J,6,FALSE),"")</f>
        <v/>
      </c>
      <c r="N128" s="23" t="str">
        <f>IFERROR(VLOOKUP(E128,XC!B:M,4,FALSE),"")</f>
        <v/>
      </c>
      <c r="O128" s="23" t="str">
        <f>IFERROR(VLOOKUP(E128,WGP!U:AB,6,FALSE),"")</f>
        <v/>
      </c>
      <c r="P128" s="22" t="str">
        <f>IFERROR(VLOOKUP(E128,'Road-Relay'!C:M,11,FALSE),"")</f>
        <v/>
      </c>
      <c r="Q128" s="23" t="str">
        <f>IFERROR(VLOOKUP(E128,XC!B:M,5,FALSE),"")</f>
        <v/>
      </c>
      <c r="R128" s="24" t="str">
        <f>IFERROR(VLOOKUP(E128,'Road-Relay'!Q:AA,11,FALSE),"")</f>
        <v/>
      </c>
      <c r="S128" s="34" t="str">
        <f>IFERROR(VLOOKUP(E128,WGP!AM:AT,6,FALSE),"")</f>
        <v/>
      </c>
      <c r="T128" s="34" t="str">
        <f>IFERROR(VLOOKUP(E128,XC!B:M,6,FALSE),"")</f>
        <v/>
      </c>
      <c r="U128" s="23" t="str">
        <f>IFERROR(VLOOKUP(E128,'Road-Relay'!AE:AO,11,FALSE),"")</f>
        <v/>
      </c>
      <c r="V128" s="23" t="str">
        <f>IFERROR(VLOOKUP(E128,WGP!BE:BL,6,FALSE),"")</f>
        <v/>
      </c>
      <c r="W128" s="23" t="str">
        <f>IFERROR(VLOOKUP(E128,XC!B:M,7,FALSE),"")</f>
        <v/>
      </c>
      <c r="X128" s="23" t="str">
        <f>IFERROR(VLOOKUP(E128,'Road-Relay'!AS:BC,11,FALSE),"")</f>
        <v/>
      </c>
      <c r="Y128" s="22" t="str">
        <f>IFERROR(VLOOKUP(E128,WGP!BW:CD,6,FALSE),"")</f>
        <v/>
      </c>
      <c r="Z128" s="22" t="str">
        <f>IFERROR(VLOOKUP(E128,XC!B:M,8,FALSE),"")</f>
        <v/>
      </c>
      <c r="AA128" s="22" t="str">
        <f>IFERROR(VLOOKUP(E128,XC!B:M,9,FALSE),"")</f>
        <v/>
      </c>
      <c r="AB128" s="23" t="str">
        <f>IFERROR(VLOOKUP(E128,'Road-Relay'!BG:BQ,11,FALSE),"")</f>
        <v/>
      </c>
      <c r="AC128" s="23" t="str">
        <f>IFERROR(VLOOKUP(E128,XC!B:M,10,FALSE),"")</f>
        <v/>
      </c>
      <c r="AD128" s="23" t="str">
        <f>IFERROR(VLOOKUP(E128,XC!B:M,11,FALSE),"")</f>
        <v/>
      </c>
      <c r="AE128" s="23" t="str">
        <f>IFERROR(VLOOKUP(E128,WGP!CO:CV,6,FALSE),"")</f>
        <v/>
      </c>
      <c r="AF128" s="23" t="str">
        <f>IFERROR(VLOOKUP(E128,'Road-Relay'!BU:CE,11,FALSE),"")</f>
        <v/>
      </c>
      <c r="AG128" s="43" t="str">
        <f>IFERROR(VLOOKUP(E128,'Road-Relay'!CI:CS,11,FALSE),"")</f>
        <v/>
      </c>
      <c r="AH128" s="63"/>
      <c r="AI128" s="42" t="str">
        <f t="shared" si="93"/>
        <v/>
      </c>
      <c r="AJ128" s="42" t="str">
        <f t="shared" si="94"/>
        <v/>
      </c>
      <c r="AK128" s="42" t="str">
        <f t="shared" si="95"/>
        <v/>
      </c>
      <c r="AL128" s="42" t="str">
        <f t="shared" si="96"/>
        <v/>
      </c>
      <c r="AM128" s="42" t="str">
        <f t="shared" si="97"/>
        <v/>
      </c>
      <c r="AN128" s="42" t="str">
        <f t="shared" si="98"/>
        <v/>
      </c>
      <c r="AO128" s="21" t="str">
        <f t="shared" si="99"/>
        <v/>
      </c>
      <c r="AP128" s="21" t="str">
        <f t="shared" si="100"/>
        <v/>
      </c>
      <c r="AQ128" s="21" t="str">
        <f t="shared" si="101"/>
        <v/>
      </c>
      <c r="AR128" s="21" t="str">
        <f t="shared" si="102"/>
        <v/>
      </c>
      <c r="AS128" s="42" t="str">
        <f t="shared" si="103"/>
        <v/>
      </c>
      <c r="AT128" s="42" t="str">
        <f t="shared" si="104"/>
        <v/>
      </c>
      <c r="AU128" s="42" t="str">
        <f t="shared" si="105"/>
        <v/>
      </c>
      <c r="AV128" s="42" t="str">
        <f t="shared" si="106"/>
        <v/>
      </c>
      <c r="AW128" s="42" t="str">
        <f t="shared" si="107"/>
        <v/>
      </c>
      <c r="AX128" s="42" t="str">
        <f t="shared" si="108"/>
        <v/>
      </c>
      <c r="AY128" s="42" t="str">
        <f t="shared" si="109"/>
        <v/>
      </c>
      <c r="AZ128" s="21" t="str">
        <f t="shared" si="110"/>
        <v/>
      </c>
      <c r="BA128" s="21" t="str">
        <f t="shared" si="111"/>
        <v/>
      </c>
      <c r="BB128" s="21" t="str">
        <f t="shared" si="112"/>
        <v/>
      </c>
      <c r="BC128" s="21" t="str">
        <f t="shared" si="113"/>
        <v>N</v>
      </c>
      <c r="BD128" s="21" t="str">
        <f t="shared" si="114"/>
        <v>N</v>
      </c>
      <c r="BE128" s="21" t="str">
        <f t="shared" si="115"/>
        <v>N</v>
      </c>
      <c r="BF128" s="21" t="str">
        <f t="shared" si="116"/>
        <v>N</v>
      </c>
      <c r="BG128" s="21">
        <f t="shared" si="117"/>
        <v>0</v>
      </c>
      <c r="BH128" s="21"/>
    </row>
    <row r="129" spans="2:60" x14ac:dyDescent="0.25">
      <c r="B129" s="22">
        <v>123</v>
      </c>
      <c r="C129" s="22">
        <f t="shared" si="126"/>
        <v>0</v>
      </c>
      <c r="D129" s="22">
        <v>123</v>
      </c>
      <c r="E129" s="133"/>
      <c r="F129" s="66">
        <f t="shared" si="118"/>
        <v>0</v>
      </c>
      <c r="G129" s="42">
        <f t="shared" si="119"/>
        <v>0</v>
      </c>
      <c r="H129" s="25">
        <f t="shared" si="120"/>
        <v>0</v>
      </c>
      <c r="I129" s="43">
        <f t="shared" si="125"/>
        <v>0</v>
      </c>
      <c r="J129" s="43" t="str">
        <f t="shared" si="122"/>
        <v>N</v>
      </c>
      <c r="K129" s="23" t="str">
        <f>IFERROR(VLOOKUP(E129,XC!B:M,2,FALSE),"")</f>
        <v/>
      </c>
      <c r="L129" s="23" t="str">
        <f>IFERROR(VLOOKUP(E129,XC!B:M,3,FALSE),"")</f>
        <v/>
      </c>
      <c r="M129" s="23" t="str">
        <f>IFERROR(VLOOKUP(E129,WGP!C:J,6,FALSE),"")</f>
        <v/>
      </c>
      <c r="N129" s="23" t="str">
        <f>IFERROR(VLOOKUP(E129,XC!B:M,4,FALSE),"")</f>
        <v/>
      </c>
      <c r="O129" s="23" t="str">
        <f>IFERROR(VLOOKUP(E129,WGP!U:AB,6,FALSE),"")</f>
        <v/>
      </c>
      <c r="P129" s="22" t="str">
        <f>IFERROR(VLOOKUP(E129,'Road-Relay'!C:M,11,FALSE),"")</f>
        <v/>
      </c>
      <c r="Q129" s="23" t="str">
        <f>IFERROR(VLOOKUP(E129,XC!B:M,5,FALSE),"")</f>
        <v/>
      </c>
      <c r="R129" s="24" t="str">
        <f>IFERROR(VLOOKUP(E129,'Road-Relay'!Q:AA,11,FALSE),"")</f>
        <v/>
      </c>
      <c r="S129" s="34" t="str">
        <f>IFERROR(VLOOKUP(E129,WGP!AM:AT,6,FALSE),"")</f>
        <v/>
      </c>
      <c r="T129" s="34" t="str">
        <f>IFERROR(VLOOKUP(E129,XC!B:M,6,FALSE),"")</f>
        <v/>
      </c>
      <c r="U129" s="23" t="str">
        <f>IFERROR(VLOOKUP(E129,'Road-Relay'!AE:AO,11,FALSE),"")</f>
        <v/>
      </c>
      <c r="V129" s="23" t="str">
        <f>IFERROR(VLOOKUP(E129,WGP!BE:BL,6,FALSE),"")</f>
        <v/>
      </c>
      <c r="W129" s="23" t="str">
        <f>IFERROR(VLOOKUP(E129,XC!B:M,7,FALSE),"")</f>
        <v/>
      </c>
      <c r="X129" s="23" t="str">
        <f>IFERROR(VLOOKUP(E129,'Road-Relay'!AS:BC,11,FALSE),"")</f>
        <v/>
      </c>
      <c r="Y129" s="22" t="str">
        <f>IFERROR(VLOOKUP(E129,WGP!BW:CD,6,FALSE),"")</f>
        <v/>
      </c>
      <c r="Z129" s="22" t="str">
        <f>IFERROR(VLOOKUP(E129,XC!B:M,8,FALSE),"")</f>
        <v/>
      </c>
      <c r="AA129" s="22" t="str">
        <f>IFERROR(VLOOKUP(E129,XC!B:M,9,FALSE),"")</f>
        <v/>
      </c>
      <c r="AB129" s="23" t="str">
        <f>IFERROR(VLOOKUP(E129,'Road-Relay'!BG:BQ,11,FALSE),"")</f>
        <v/>
      </c>
      <c r="AC129" s="23" t="str">
        <f>IFERROR(VLOOKUP(E129,XC!B:M,10,FALSE),"")</f>
        <v/>
      </c>
      <c r="AD129" s="23" t="str">
        <f>IFERROR(VLOOKUP(E129,XC!B:M,11,FALSE),"")</f>
        <v/>
      </c>
      <c r="AE129" s="23" t="str">
        <f>IFERROR(VLOOKUP(E129,WGP!CO:CV,6,FALSE),"")</f>
        <v/>
      </c>
      <c r="AF129" s="23" t="str">
        <f>IFERROR(VLOOKUP(E129,'Road-Relay'!BU:CE,11,FALSE),"")</f>
        <v/>
      </c>
      <c r="AG129" s="43" t="str">
        <f>IFERROR(VLOOKUP(E129,'Road-Relay'!CI:CS,11,FALSE),"")</f>
        <v/>
      </c>
      <c r="AH129" s="63"/>
      <c r="AI129" s="42" t="str">
        <f t="shared" si="93"/>
        <v/>
      </c>
      <c r="AJ129" s="42" t="str">
        <f t="shared" si="94"/>
        <v/>
      </c>
      <c r="AK129" s="42" t="str">
        <f t="shared" si="95"/>
        <v/>
      </c>
      <c r="AL129" s="42" t="str">
        <f t="shared" si="96"/>
        <v/>
      </c>
      <c r="AM129" s="42" t="str">
        <f t="shared" si="97"/>
        <v/>
      </c>
      <c r="AN129" s="42" t="str">
        <f t="shared" si="98"/>
        <v/>
      </c>
      <c r="AO129" s="21" t="str">
        <f t="shared" si="99"/>
        <v/>
      </c>
      <c r="AP129" s="21" t="str">
        <f t="shared" si="100"/>
        <v/>
      </c>
      <c r="AQ129" s="21" t="str">
        <f t="shared" si="101"/>
        <v/>
      </c>
      <c r="AR129" s="21" t="str">
        <f t="shared" si="102"/>
        <v/>
      </c>
      <c r="AS129" s="42" t="str">
        <f t="shared" si="103"/>
        <v/>
      </c>
      <c r="AT129" s="42" t="str">
        <f t="shared" si="104"/>
        <v/>
      </c>
      <c r="AU129" s="42" t="str">
        <f t="shared" si="105"/>
        <v/>
      </c>
      <c r="AV129" s="42" t="str">
        <f t="shared" si="106"/>
        <v/>
      </c>
      <c r="AW129" s="42" t="str">
        <f t="shared" si="107"/>
        <v/>
      </c>
      <c r="AX129" s="42" t="str">
        <f t="shared" si="108"/>
        <v/>
      </c>
      <c r="AY129" s="42" t="str">
        <f t="shared" si="109"/>
        <v/>
      </c>
      <c r="AZ129" s="21" t="str">
        <f t="shared" si="110"/>
        <v/>
      </c>
      <c r="BA129" s="21" t="str">
        <f t="shared" si="111"/>
        <v/>
      </c>
      <c r="BB129" s="21" t="str">
        <f t="shared" si="112"/>
        <v/>
      </c>
      <c r="BC129" s="21" t="str">
        <f t="shared" si="113"/>
        <v>N</v>
      </c>
      <c r="BD129" s="21" t="str">
        <f t="shared" si="114"/>
        <v>N</v>
      </c>
      <c r="BE129" s="21" t="str">
        <f t="shared" si="115"/>
        <v>N</v>
      </c>
      <c r="BF129" s="21" t="str">
        <f t="shared" si="116"/>
        <v>N</v>
      </c>
      <c r="BG129" s="21">
        <f t="shared" si="117"/>
        <v>0</v>
      </c>
      <c r="BH129" s="21"/>
    </row>
    <row r="130" spans="2:60" x14ac:dyDescent="0.25">
      <c r="B130" s="22">
        <v>124</v>
      </c>
      <c r="C130" s="22">
        <f t="shared" si="126"/>
        <v>0</v>
      </c>
      <c r="D130" s="22">
        <v>124</v>
      </c>
      <c r="E130" s="133"/>
      <c r="F130" s="66">
        <f t="shared" si="118"/>
        <v>0</v>
      </c>
      <c r="G130" s="42">
        <f t="shared" si="119"/>
        <v>0</v>
      </c>
      <c r="H130" s="25">
        <f t="shared" si="120"/>
        <v>0</v>
      </c>
      <c r="I130" s="43">
        <f t="shared" si="125"/>
        <v>0</v>
      </c>
      <c r="J130" s="43" t="str">
        <f t="shared" si="122"/>
        <v>N</v>
      </c>
      <c r="K130" s="23" t="str">
        <f>IFERROR(VLOOKUP(E130,XC!B:M,2,FALSE),"")</f>
        <v/>
      </c>
      <c r="L130" s="23" t="str">
        <f>IFERROR(VLOOKUP(E130,XC!B:M,3,FALSE),"")</f>
        <v/>
      </c>
      <c r="M130" s="23" t="str">
        <f>IFERROR(VLOOKUP(E130,WGP!C:J,6,FALSE),"")</f>
        <v/>
      </c>
      <c r="N130" s="23" t="str">
        <f>IFERROR(VLOOKUP(E130,XC!B:M,4,FALSE),"")</f>
        <v/>
      </c>
      <c r="O130" s="23" t="str">
        <f>IFERROR(VLOOKUP(E130,WGP!U:AB,6,FALSE),"")</f>
        <v/>
      </c>
      <c r="P130" s="22" t="str">
        <f>IFERROR(VLOOKUP(E130,'Road-Relay'!C:M,11,FALSE),"")</f>
        <v/>
      </c>
      <c r="Q130" s="23" t="str">
        <f>IFERROR(VLOOKUP(E130,XC!B:M,5,FALSE),"")</f>
        <v/>
      </c>
      <c r="R130" s="24" t="str">
        <f>IFERROR(VLOOKUP(E130,'Road-Relay'!Q:AA,11,FALSE),"")</f>
        <v/>
      </c>
      <c r="S130" s="34" t="str">
        <f>IFERROR(VLOOKUP(E130,WGP!AM:AT,6,FALSE),"")</f>
        <v/>
      </c>
      <c r="T130" s="34" t="str">
        <f>IFERROR(VLOOKUP(E130,XC!B:M,6,FALSE),"")</f>
        <v/>
      </c>
      <c r="U130" s="23" t="str">
        <f>IFERROR(VLOOKUP(E130,'Road-Relay'!AE:AO,11,FALSE),"")</f>
        <v/>
      </c>
      <c r="V130" s="23" t="str">
        <f>IFERROR(VLOOKUP(E130,WGP!BE:BL,6,FALSE),"")</f>
        <v/>
      </c>
      <c r="W130" s="23" t="str">
        <f>IFERROR(VLOOKUP(E130,XC!B:M,7,FALSE),"")</f>
        <v/>
      </c>
      <c r="X130" s="23" t="str">
        <f>IFERROR(VLOOKUP(E130,'Road-Relay'!AS:BC,11,FALSE),"")</f>
        <v/>
      </c>
      <c r="Y130" s="22" t="str">
        <f>IFERROR(VLOOKUP(E130,WGP!BW:CD,6,FALSE),"")</f>
        <v/>
      </c>
      <c r="Z130" s="22" t="str">
        <f>IFERROR(VLOOKUP(E130,XC!B:M,8,FALSE),"")</f>
        <v/>
      </c>
      <c r="AA130" s="22" t="str">
        <f>IFERROR(VLOOKUP(E130,XC!B:M,9,FALSE),"")</f>
        <v/>
      </c>
      <c r="AB130" s="23" t="str">
        <f>IFERROR(VLOOKUP(E130,'Road-Relay'!BG:BQ,11,FALSE),"")</f>
        <v/>
      </c>
      <c r="AC130" s="23" t="str">
        <f>IFERROR(VLOOKUP(E130,XC!B:M,10,FALSE),"")</f>
        <v/>
      </c>
      <c r="AD130" s="23" t="str">
        <f>IFERROR(VLOOKUP(E130,XC!B:M,11,FALSE),"")</f>
        <v/>
      </c>
      <c r="AE130" s="23" t="str">
        <f>IFERROR(VLOOKUP(E130,WGP!CO:CV,6,FALSE),"")</f>
        <v/>
      </c>
      <c r="AF130" s="23" t="str">
        <f>IFERROR(VLOOKUP(E130,'Road-Relay'!BU:CE,11,FALSE),"")</f>
        <v/>
      </c>
      <c r="AG130" s="43" t="str">
        <f>IFERROR(VLOOKUP(E130,'Road-Relay'!CI:CS,11,FALSE),"")</f>
        <v/>
      </c>
      <c r="AH130" s="63"/>
      <c r="AI130" s="42" t="str">
        <f t="shared" si="93"/>
        <v/>
      </c>
      <c r="AJ130" s="42" t="str">
        <f t="shared" si="94"/>
        <v/>
      </c>
      <c r="AK130" s="42" t="str">
        <f t="shared" si="95"/>
        <v/>
      </c>
      <c r="AL130" s="42" t="str">
        <f t="shared" si="96"/>
        <v/>
      </c>
      <c r="AM130" s="42" t="str">
        <f t="shared" si="97"/>
        <v/>
      </c>
      <c r="AN130" s="42" t="str">
        <f t="shared" si="98"/>
        <v/>
      </c>
      <c r="AO130" s="21" t="str">
        <f t="shared" si="99"/>
        <v/>
      </c>
      <c r="AP130" s="21" t="str">
        <f t="shared" si="100"/>
        <v/>
      </c>
      <c r="AQ130" s="21" t="str">
        <f t="shared" si="101"/>
        <v/>
      </c>
      <c r="AR130" s="21" t="str">
        <f t="shared" si="102"/>
        <v/>
      </c>
      <c r="AS130" s="42" t="str">
        <f t="shared" si="103"/>
        <v/>
      </c>
      <c r="AT130" s="42" t="str">
        <f t="shared" si="104"/>
        <v/>
      </c>
      <c r="AU130" s="42" t="str">
        <f t="shared" si="105"/>
        <v/>
      </c>
      <c r="AV130" s="42" t="str">
        <f t="shared" si="106"/>
        <v/>
      </c>
      <c r="AW130" s="42" t="str">
        <f t="shared" si="107"/>
        <v/>
      </c>
      <c r="AX130" s="42" t="str">
        <f t="shared" si="108"/>
        <v/>
      </c>
      <c r="AY130" s="42" t="str">
        <f t="shared" si="109"/>
        <v/>
      </c>
      <c r="AZ130" s="21" t="str">
        <f t="shared" si="110"/>
        <v/>
      </c>
      <c r="BA130" s="21" t="str">
        <f t="shared" si="111"/>
        <v/>
      </c>
      <c r="BB130" s="21" t="str">
        <f t="shared" si="112"/>
        <v/>
      </c>
      <c r="BC130" s="21" t="str">
        <f t="shared" si="113"/>
        <v>N</v>
      </c>
      <c r="BD130" s="21" t="str">
        <f t="shared" si="114"/>
        <v>N</v>
      </c>
      <c r="BE130" s="21" t="str">
        <f t="shared" si="115"/>
        <v>N</v>
      </c>
      <c r="BF130" s="21" t="str">
        <f t="shared" si="116"/>
        <v>N</v>
      </c>
      <c r="BG130" s="21">
        <f t="shared" si="117"/>
        <v>0</v>
      </c>
      <c r="BH130" s="21"/>
    </row>
    <row r="131" spans="2:60" x14ac:dyDescent="0.25">
      <c r="B131" s="22">
        <v>125</v>
      </c>
      <c r="C131" s="22">
        <f t="shared" si="126"/>
        <v>0</v>
      </c>
      <c r="D131" s="22">
        <v>125</v>
      </c>
      <c r="E131" s="133"/>
      <c r="F131" s="66">
        <f t="shared" si="118"/>
        <v>0</v>
      </c>
      <c r="G131" s="42">
        <f t="shared" si="119"/>
        <v>0</v>
      </c>
      <c r="H131" s="25">
        <f t="shared" si="120"/>
        <v>0</v>
      </c>
      <c r="I131" s="43">
        <f t="shared" si="125"/>
        <v>0</v>
      </c>
      <c r="J131" s="43" t="str">
        <f t="shared" si="122"/>
        <v>N</v>
      </c>
      <c r="K131" s="23" t="str">
        <f>IFERROR(VLOOKUP(E131,XC!B:M,2,FALSE),"")</f>
        <v/>
      </c>
      <c r="L131" s="23" t="str">
        <f>IFERROR(VLOOKUP(E131,XC!B:M,3,FALSE),"")</f>
        <v/>
      </c>
      <c r="M131" s="23" t="str">
        <f>IFERROR(VLOOKUP(E131,WGP!C:J,6,FALSE),"")</f>
        <v/>
      </c>
      <c r="N131" s="23" t="str">
        <f>IFERROR(VLOOKUP(E131,XC!B:M,4,FALSE),"")</f>
        <v/>
      </c>
      <c r="O131" s="23" t="str">
        <f>IFERROR(VLOOKUP(E131,WGP!U:AB,6,FALSE),"")</f>
        <v/>
      </c>
      <c r="P131" s="22" t="str">
        <f>IFERROR(VLOOKUP(E131,'Road-Relay'!C:M,11,FALSE),"")</f>
        <v/>
      </c>
      <c r="Q131" s="23" t="str">
        <f>IFERROR(VLOOKUP(E131,XC!B:M,5,FALSE),"")</f>
        <v/>
      </c>
      <c r="R131" s="24" t="str">
        <f>IFERROR(VLOOKUP(E131,'Road-Relay'!Q:AA,11,FALSE),"")</f>
        <v/>
      </c>
      <c r="S131" s="34" t="str">
        <f>IFERROR(VLOOKUP(E131,WGP!AM:AT,6,FALSE),"")</f>
        <v/>
      </c>
      <c r="T131" s="34" t="str">
        <f>IFERROR(VLOOKUP(E131,XC!B:M,6,FALSE),"")</f>
        <v/>
      </c>
      <c r="U131" s="23" t="str">
        <f>IFERROR(VLOOKUP(E131,'Road-Relay'!AE:AO,11,FALSE),"")</f>
        <v/>
      </c>
      <c r="V131" s="23" t="str">
        <f>IFERROR(VLOOKUP(E131,WGP!BE:BL,6,FALSE),"")</f>
        <v/>
      </c>
      <c r="W131" s="23" t="str">
        <f>IFERROR(VLOOKUP(E131,XC!B:M,7,FALSE),"")</f>
        <v/>
      </c>
      <c r="X131" s="23" t="str">
        <f>IFERROR(VLOOKUP(E131,'Road-Relay'!AS:BC,11,FALSE),"")</f>
        <v/>
      </c>
      <c r="Y131" s="22" t="str">
        <f>IFERROR(VLOOKUP(E131,WGP!BW:CD,6,FALSE),"")</f>
        <v/>
      </c>
      <c r="Z131" s="22" t="str">
        <f>IFERROR(VLOOKUP(E131,XC!B:M,8,FALSE),"")</f>
        <v/>
      </c>
      <c r="AA131" s="22" t="str">
        <f>IFERROR(VLOOKUP(E131,XC!B:M,9,FALSE),"")</f>
        <v/>
      </c>
      <c r="AB131" s="23" t="str">
        <f>IFERROR(VLOOKUP(E131,'Road-Relay'!BG:BQ,11,FALSE),"")</f>
        <v/>
      </c>
      <c r="AC131" s="23" t="str">
        <f>IFERROR(VLOOKUP(E131,XC!B:M,10,FALSE),"")</f>
        <v/>
      </c>
      <c r="AD131" s="23" t="str">
        <f>IFERROR(VLOOKUP(E131,XC!B:M,11,FALSE),"")</f>
        <v/>
      </c>
      <c r="AE131" s="23" t="str">
        <f>IFERROR(VLOOKUP(E131,WGP!CO:CV,6,FALSE),"")</f>
        <v/>
      </c>
      <c r="AF131" s="23" t="str">
        <f>IFERROR(VLOOKUP(E131,'Road-Relay'!BU:CE,11,FALSE),"")</f>
        <v/>
      </c>
      <c r="AG131" s="43" t="str">
        <f>IFERROR(VLOOKUP(E131,'Road-Relay'!CI:CS,11,FALSE),"")</f>
        <v/>
      </c>
      <c r="AH131" s="63"/>
      <c r="AI131" s="42" t="str">
        <f t="shared" si="93"/>
        <v/>
      </c>
      <c r="AJ131" s="42" t="str">
        <f t="shared" si="94"/>
        <v/>
      </c>
      <c r="AK131" s="42" t="str">
        <f t="shared" si="95"/>
        <v/>
      </c>
      <c r="AL131" s="42" t="str">
        <f t="shared" si="96"/>
        <v/>
      </c>
      <c r="AM131" s="42" t="str">
        <f t="shared" si="97"/>
        <v/>
      </c>
      <c r="AN131" s="42" t="str">
        <f t="shared" si="98"/>
        <v/>
      </c>
      <c r="AO131" s="21" t="str">
        <f t="shared" si="99"/>
        <v/>
      </c>
      <c r="AP131" s="21" t="str">
        <f t="shared" si="100"/>
        <v/>
      </c>
      <c r="AQ131" s="21" t="str">
        <f t="shared" si="101"/>
        <v/>
      </c>
      <c r="AR131" s="21" t="str">
        <f t="shared" si="102"/>
        <v/>
      </c>
      <c r="AS131" s="42" t="str">
        <f t="shared" si="103"/>
        <v/>
      </c>
      <c r="AT131" s="42" t="str">
        <f t="shared" si="104"/>
        <v/>
      </c>
      <c r="AU131" s="42" t="str">
        <f t="shared" si="105"/>
        <v/>
      </c>
      <c r="AV131" s="42" t="str">
        <f t="shared" si="106"/>
        <v/>
      </c>
      <c r="AW131" s="42" t="str">
        <f t="shared" si="107"/>
        <v/>
      </c>
      <c r="AX131" s="42" t="str">
        <f t="shared" si="108"/>
        <v/>
      </c>
      <c r="AY131" s="42" t="str">
        <f t="shared" si="109"/>
        <v/>
      </c>
      <c r="AZ131" s="21" t="str">
        <f t="shared" si="110"/>
        <v/>
      </c>
      <c r="BA131" s="21" t="str">
        <f t="shared" si="111"/>
        <v/>
      </c>
      <c r="BB131" s="21" t="str">
        <f t="shared" si="112"/>
        <v/>
      </c>
      <c r="BC131" s="21" t="str">
        <f t="shared" si="113"/>
        <v>N</v>
      </c>
      <c r="BD131" s="21" t="str">
        <f t="shared" si="114"/>
        <v>N</v>
      </c>
      <c r="BE131" s="21" t="str">
        <f t="shared" si="115"/>
        <v>N</v>
      </c>
      <c r="BF131" s="21" t="str">
        <f t="shared" si="116"/>
        <v>N</v>
      </c>
      <c r="BG131" s="21">
        <f t="shared" si="117"/>
        <v>0</v>
      </c>
      <c r="BH131" s="21"/>
    </row>
    <row r="132" spans="2:60" x14ac:dyDescent="0.25">
      <c r="B132" s="22">
        <v>126</v>
      </c>
      <c r="C132" s="22">
        <f t="shared" ref="C132" si="127">B132-D132</f>
        <v>0</v>
      </c>
      <c r="D132" s="22">
        <v>126</v>
      </c>
      <c r="E132" s="133"/>
      <c r="F132" s="66">
        <f t="shared" si="118"/>
        <v>0</v>
      </c>
      <c r="G132" s="42">
        <f t="shared" si="119"/>
        <v>0</v>
      </c>
      <c r="H132" s="25">
        <f t="shared" si="120"/>
        <v>0</v>
      </c>
      <c r="I132" s="43">
        <f t="shared" si="125"/>
        <v>0</v>
      </c>
      <c r="J132" s="43" t="str">
        <f t="shared" si="122"/>
        <v>N</v>
      </c>
      <c r="K132" s="23" t="str">
        <f>IFERROR(VLOOKUP(E132,XC!B:M,2,FALSE),"")</f>
        <v/>
      </c>
      <c r="L132" s="23" t="str">
        <f>IFERROR(VLOOKUP(E132,XC!B:M,3,FALSE),"")</f>
        <v/>
      </c>
      <c r="M132" s="23" t="str">
        <f>IFERROR(VLOOKUP(E132,WGP!C:J,6,FALSE),"")</f>
        <v/>
      </c>
      <c r="N132" s="23" t="str">
        <f>IFERROR(VLOOKUP(E132,XC!B:M,4,FALSE),"")</f>
        <v/>
      </c>
      <c r="O132" s="23" t="str">
        <f>IFERROR(VLOOKUP(E132,WGP!U:AB,6,FALSE),"")</f>
        <v/>
      </c>
      <c r="P132" s="22" t="str">
        <f>IFERROR(VLOOKUP(E132,'Road-Relay'!C:M,11,FALSE),"")</f>
        <v/>
      </c>
      <c r="Q132" s="23" t="str">
        <f>IFERROR(VLOOKUP(E132,XC!B:M,5,FALSE),"")</f>
        <v/>
      </c>
      <c r="R132" s="24" t="str">
        <f>IFERROR(VLOOKUP(E132,'Road-Relay'!Q:AA,11,FALSE),"")</f>
        <v/>
      </c>
      <c r="S132" s="34" t="str">
        <f>IFERROR(VLOOKUP(E132,WGP!AM:AT,6,FALSE),"")</f>
        <v/>
      </c>
      <c r="T132" s="34" t="str">
        <f>IFERROR(VLOOKUP(E132,XC!B:M,6,FALSE),"")</f>
        <v/>
      </c>
      <c r="U132" s="23" t="str">
        <f>IFERROR(VLOOKUP(E132,'Road-Relay'!AE:AO,11,FALSE),"")</f>
        <v/>
      </c>
      <c r="V132" s="23" t="str">
        <f>IFERROR(VLOOKUP(E132,WGP!BE:BL,6,FALSE),"")</f>
        <v/>
      </c>
      <c r="W132" s="23" t="str">
        <f>IFERROR(VLOOKUP(E132,XC!B:M,7,FALSE),"")</f>
        <v/>
      </c>
      <c r="X132" s="23" t="str">
        <f>IFERROR(VLOOKUP(E132,'Road-Relay'!AS:BC,11,FALSE),"")</f>
        <v/>
      </c>
      <c r="Y132" s="22" t="str">
        <f>IFERROR(VLOOKUP(E132,WGP!BW:CD,6,FALSE),"")</f>
        <v/>
      </c>
      <c r="Z132" s="22" t="str">
        <f>IFERROR(VLOOKUP(E132,XC!B:M,8,FALSE),"")</f>
        <v/>
      </c>
      <c r="AA132" s="22" t="str">
        <f>IFERROR(VLOOKUP(E132,XC!B:M,9,FALSE),"")</f>
        <v/>
      </c>
      <c r="AB132" s="23" t="str">
        <f>IFERROR(VLOOKUP(E132,'Road-Relay'!BG:BQ,11,FALSE),"")</f>
        <v/>
      </c>
      <c r="AC132" s="23" t="str">
        <f>IFERROR(VLOOKUP(E132,XC!B:M,10,FALSE),"")</f>
        <v/>
      </c>
      <c r="AD132" s="23" t="str">
        <f>IFERROR(VLOOKUP(E132,XC!B:M,11,FALSE),"")</f>
        <v/>
      </c>
      <c r="AE132" s="23" t="str">
        <f>IFERROR(VLOOKUP(E132,WGP!CO:CV,6,FALSE),"")</f>
        <v/>
      </c>
      <c r="AF132" s="23" t="str">
        <f>IFERROR(VLOOKUP(E132,'Road-Relay'!BU:CE,11,FALSE),"")</f>
        <v/>
      </c>
      <c r="AG132" s="43" t="str">
        <f>IFERROR(VLOOKUP(E132,'Road-Relay'!CI:CS,11,FALSE),"")</f>
        <v/>
      </c>
      <c r="AH132" s="63"/>
      <c r="AI132" s="42" t="str">
        <f t="shared" si="93"/>
        <v/>
      </c>
      <c r="AJ132" s="42" t="str">
        <f t="shared" si="94"/>
        <v/>
      </c>
      <c r="AK132" s="42" t="str">
        <f t="shared" si="95"/>
        <v/>
      </c>
      <c r="AL132" s="42" t="str">
        <f t="shared" si="96"/>
        <v/>
      </c>
      <c r="AM132" s="42" t="str">
        <f t="shared" si="97"/>
        <v/>
      </c>
      <c r="AN132" s="42" t="str">
        <f t="shared" si="98"/>
        <v/>
      </c>
      <c r="AO132" s="21" t="str">
        <f t="shared" si="99"/>
        <v/>
      </c>
      <c r="AP132" s="21" t="str">
        <f t="shared" si="100"/>
        <v/>
      </c>
      <c r="AQ132" s="21" t="str">
        <f t="shared" si="101"/>
        <v/>
      </c>
      <c r="AR132" s="21" t="str">
        <f t="shared" si="102"/>
        <v/>
      </c>
      <c r="AS132" s="42" t="str">
        <f t="shared" si="103"/>
        <v/>
      </c>
      <c r="AT132" s="42" t="str">
        <f t="shared" si="104"/>
        <v/>
      </c>
      <c r="AU132" s="42" t="str">
        <f t="shared" si="105"/>
        <v/>
      </c>
      <c r="AV132" s="42" t="str">
        <f t="shared" si="106"/>
        <v/>
      </c>
      <c r="AW132" s="42" t="str">
        <f t="shared" si="107"/>
        <v/>
      </c>
      <c r="AX132" s="42" t="str">
        <f t="shared" si="108"/>
        <v/>
      </c>
      <c r="AY132" s="42" t="str">
        <f t="shared" si="109"/>
        <v/>
      </c>
      <c r="AZ132" s="21" t="str">
        <f t="shared" si="110"/>
        <v/>
      </c>
      <c r="BA132" s="21" t="str">
        <f t="shared" si="111"/>
        <v/>
      </c>
      <c r="BB132" s="21" t="str">
        <f t="shared" si="112"/>
        <v/>
      </c>
      <c r="BC132" s="21" t="str">
        <f t="shared" si="113"/>
        <v>N</v>
      </c>
      <c r="BD132" s="21" t="str">
        <f t="shared" si="114"/>
        <v>N</v>
      </c>
      <c r="BE132" s="21" t="str">
        <f t="shared" si="115"/>
        <v>N</v>
      </c>
      <c r="BF132" s="21" t="str">
        <f t="shared" si="116"/>
        <v>N</v>
      </c>
      <c r="BG132" s="21">
        <f t="shared" si="117"/>
        <v>0</v>
      </c>
      <c r="BH132" s="21"/>
    </row>
    <row r="133" spans="2:60" x14ac:dyDescent="0.25">
      <c r="B133" s="22">
        <v>127</v>
      </c>
      <c r="C133" s="22">
        <f t="shared" ref="C133" si="128">B133-D133</f>
        <v>0</v>
      </c>
      <c r="D133" s="22">
        <v>127</v>
      </c>
      <c r="E133" s="133"/>
      <c r="F133" s="66">
        <f t="shared" si="118"/>
        <v>0</v>
      </c>
      <c r="G133" s="42">
        <f t="shared" si="119"/>
        <v>0</v>
      </c>
      <c r="H133" s="25">
        <f t="shared" si="120"/>
        <v>0</v>
      </c>
      <c r="I133" s="43">
        <f t="shared" si="125"/>
        <v>0</v>
      </c>
      <c r="J133" s="43" t="str">
        <f t="shared" si="122"/>
        <v>N</v>
      </c>
      <c r="K133" s="23" t="str">
        <f>IFERROR(VLOOKUP(E133,XC!B:M,2,FALSE),"")</f>
        <v/>
      </c>
      <c r="L133" s="23" t="str">
        <f>IFERROR(VLOOKUP(E133,XC!B:M,3,FALSE),"")</f>
        <v/>
      </c>
      <c r="M133" s="23" t="str">
        <f>IFERROR(VLOOKUP(E133,WGP!C:J,6,FALSE),"")</f>
        <v/>
      </c>
      <c r="N133" s="23" t="str">
        <f>IFERROR(VLOOKUP(E133,XC!B:M,4,FALSE),"")</f>
        <v/>
      </c>
      <c r="O133" s="23" t="str">
        <f>IFERROR(VLOOKUP(E133,WGP!U:AB,6,FALSE),"")</f>
        <v/>
      </c>
      <c r="P133" s="22" t="str">
        <f>IFERROR(VLOOKUP(E133,'Road-Relay'!C:M,11,FALSE),"")</f>
        <v/>
      </c>
      <c r="Q133" s="23" t="str">
        <f>IFERROR(VLOOKUP(E133,XC!B:M,5,FALSE),"")</f>
        <v/>
      </c>
      <c r="R133" s="24" t="str">
        <f>IFERROR(VLOOKUP(E133,'Road-Relay'!Q:AA,11,FALSE),"")</f>
        <v/>
      </c>
      <c r="S133" s="34" t="str">
        <f>IFERROR(VLOOKUP(E133,WGP!AM:AT,6,FALSE),"")</f>
        <v/>
      </c>
      <c r="T133" s="34" t="str">
        <f>IFERROR(VLOOKUP(E133,XC!B:M,6,FALSE),"")</f>
        <v/>
      </c>
      <c r="U133" s="23" t="str">
        <f>IFERROR(VLOOKUP(E133,'Road-Relay'!AE:AO,11,FALSE),"")</f>
        <v/>
      </c>
      <c r="V133" s="23" t="str">
        <f>IFERROR(VLOOKUP(E133,WGP!BE:BL,6,FALSE),"")</f>
        <v/>
      </c>
      <c r="W133" s="23" t="str">
        <f>IFERROR(VLOOKUP(E133,XC!B:M,7,FALSE),"")</f>
        <v/>
      </c>
      <c r="X133" s="23" t="str">
        <f>IFERROR(VLOOKUP(E133,'Road-Relay'!AS:BC,11,FALSE),"")</f>
        <v/>
      </c>
      <c r="Y133" s="22" t="str">
        <f>IFERROR(VLOOKUP(E133,WGP!BW:CD,6,FALSE),"")</f>
        <v/>
      </c>
      <c r="Z133" s="22" t="str">
        <f>IFERROR(VLOOKUP(E133,XC!B:M,8,FALSE),"")</f>
        <v/>
      </c>
      <c r="AA133" s="22" t="str">
        <f>IFERROR(VLOOKUP(E133,XC!B:M,9,FALSE),"")</f>
        <v/>
      </c>
      <c r="AB133" s="23" t="str">
        <f>IFERROR(VLOOKUP(E133,'Road-Relay'!BG:BQ,11,FALSE),"")</f>
        <v/>
      </c>
      <c r="AC133" s="23" t="str">
        <f>IFERROR(VLOOKUP(E133,XC!B:M,10,FALSE),"")</f>
        <v/>
      </c>
      <c r="AD133" s="23" t="str">
        <f>IFERROR(VLOOKUP(E133,XC!B:M,11,FALSE),"")</f>
        <v/>
      </c>
      <c r="AE133" s="23" t="str">
        <f>IFERROR(VLOOKUP(E133,WGP!CO:CV,6,FALSE),"")</f>
        <v/>
      </c>
      <c r="AF133" s="23" t="str">
        <f>IFERROR(VLOOKUP(E133,'Road-Relay'!BU:CE,11,FALSE),"")</f>
        <v/>
      </c>
      <c r="AG133" s="43" t="str">
        <f>IFERROR(VLOOKUP(E133,'Road-Relay'!CI:CS,11,FALSE),"")</f>
        <v/>
      </c>
      <c r="AH133" s="63"/>
      <c r="AI133" s="42" t="str">
        <f t="shared" si="93"/>
        <v/>
      </c>
      <c r="AJ133" s="42" t="str">
        <f t="shared" si="94"/>
        <v/>
      </c>
      <c r="AK133" s="42" t="str">
        <f t="shared" si="95"/>
        <v/>
      </c>
      <c r="AL133" s="42" t="str">
        <f t="shared" si="96"/>
        <v/>
      </c>
      <c r="AM133" s="42" t="str">
        <f t="shared" si="97"/>
        <v/>
      </c>
      <c r="AN133" s="42" t="str">
        <f t="shared" si="98"/>
        <v/>
      </c>
      <c r="AO133" s="21" t="str">
        <f t="shared" si="99"/>
        <v/>
      </c>
      <c r="AP133" s="21" t="str">
        <f t="shared" si="100"/>
        <v/>
      </c>
      <c r="AQ133" s="21" t="str">
        <f t="shared" si="101"/>
        <v/>
      </c>
      <c r="AR133" s="21" t="str">
        <f t="shared" si="102"/>
        <v/>
      </c>
      <c r="AS133" s="42" t="str">
        <f t="shared" si="103"/>
        <v/>
      </c>
      <c r="AT133" s="42" t="str">
        <f t="shared" si="104"/>
        <v/>
      </c>
      <c r="AU133" s="42" t="str">
        <f t="shared" si="105"/>
        <v/>
      </c>
      <c r="AV133" s="42" t="str">
        <f t="shared" si="106"/>
        <v/>
      </c>
      <c r="AW133" s="42" t="str">
        <f t="shared" si="107"/>
        <v/>
      </c>
      <c r="AX133" s="42" t="str">
        <f t="shared" si="108"/>
        <v/>
      </c>
      <c r="AY133" s="42" t="str">
        <f t="shared" si="109"/>
        <v/>
      </c>
      <c r="AZ133" s="21" t="str">
        <f t="shared" si="110"/>
        <v/>
      </c>
      <c r="BA133" s="21" t="str">
        <f t="shared" si="111"/>
        <v/>
      </c>
      <c r="BB133" s="21" t="str">
        <f t="shared" si="112"/>
        <v/>
      </c>
      <c r="BC133" s="21" t="str">
        <f t="shared" si="113"/>
        <v>N</v>
      </c>
      <c r="BD133" s="21" t="str">
        <f t="shared" si="114"/>
        <v>N</v>
      </c>
      <c r="BE133" s="21" t="str">
        <f t="shared" si="115"/>
        <v>N</v>
      </c>
      <c r="BF133" s="21" t="str">
        <f t="shared" si="116"/>
        <v>N</v>
      </c>
      <c r="BG133" s="21">
        <f t="shared" si="117"/>
        <v>0</v>
      </c>
      <c r="BH133" s="21"/>
    </row>
    <row r="134" spans="2:60" x14ac:dyDescent="0.25">
      <c r="B134" s="22">
        <v>128</v>
      </c>
      <c r="C134" s="22">
        <f t="shared" si="126"/>
        <v>0</v>
      </c>
      <c r="D134" s="22">
        <v>128</v>
      </c>
      <c r="E134" s="133"/>
      <c r="F134" s="66">
        <f t="shared" si="118"/>
        <v>0</v>
      </c>
      <c r="G134" s="42">
        <f t="shared" si="119"/>
        <v>0</v>
      </c>
      <c r="H134" s="25">
        <f t="shared" si="120"/>
        <v>0</v>
      </c>
      <c r="I134" s="43">
        <f t="shared" si="125"/>
        <v>0</v>
      </c>
      <c r="J134" s="43" t="str">
        <f t="shared" si="122"/>
        <v>N</v>
      </c>
      <c r="K134" s="23" t="str">
        <f>IFERROR(VLOOKUP(E134,XC!B:M,2,FALSE),"")</f>
        <v/>
      </c>
      <c r="L134" s="23" t="str">
        <f>IFERROR(VLOOKUP(E134,XC!B:M,3,FALSE),"")</f>
        <v/>
      </c>
      <c r="M134" s="23" t="str">
        <f>IFERROR(VLOOKUP(E134,WGP!C:J,6,FALSE),"")</f>
        <v/>
      </c>
      <c r="N134" s="23" t="str">
        <f>IFERROR(VLOOKUP(E134,XC!B:M,4,FALSE),"")</f>
        <v/>
      </c>
      <c r="O134" s="23" t="str">
        <f>IFERROR(VLOOKUP(E134,WGP!U:AB,6,FALSE),"")</f>
        <v/>
      </c>
      <c r="P134" s="22" t="str">
        <f>IFERROR(VLOOKUP(E134,'Road-Relay'!C:M,11,FALSE),"")</f>
        <v/>
      </c>
      <c r="Q134" s="23" t="str">
        <f>IFERROR(VLOOKUP(E134,XC!B:M,5,FALSE),"")</f>
        <v/>
      </c>
      <c r="R134" s="24" t="str">
        <f>IFERROR(VLOOKUP(E134,'Road-Relay'!Q:AA,11,FALSE),"")</f>
        <v/>
      </c>
      <c r="S134" s="34" t="str">
        <f>IFERROR(VLOOKUP(E134,WGP!AM:AT,6,FALSE),"")</f>
        <v/>
      </c>
      <c r="T134" s="34" t="str">
        <f>IFERROR(VLOOKUP(E134,XC!B:M,6,FALSE),"")</f>
        <v/>
      </c>
      <c r="U134" s="23" t="str">
        <f>IFERROR(VLOOKUP(E134,'Road-Relay'!AE:AO,11,FALSE),"")</f>
        <v/>
      </c>
      <c r="V134" s="23" t="str">
        <f>IFERROR(VLOOKUP(E134,WGP!BE:BL,6,FALSE),"")</f>
        <v/>
      </c>
      <c r="W134" s="23" t="str">
        <f>IFERROR(VLOOKUP(E134,XC!B:M,7,FALSE),"")</f>
        <v/>
      </c>
      <c r="X134" s="23" t="str">
        <f>IFERROR(VLOOKUP(E134,'Road-Relay'!AS:BC,11,FALSE),"")</f>
        <v/>
      </c>
      <c r="Y134" s="22" t="str">
        <f>IFERROR(VLOOKUP(E134,WGP!BW:CD,6,FALSE),"")</f>
        <v/>
      </c>
      <c r="Z134" s="22" t="str">
        <f>IFERROR(VLOOKUP(E134,XC!B:M,8,FALSE),"")</f>
        <v/>
      </c>
      <c r="AA134" s="22" t="str">
        <f>IFERROR(VLOOKUP(E134,XC!B:M,9,FALSE),"")</f>
        <v/>
      </c>
      <c r="AB134" s="23" t="str">
        <f>IFERROR(VLOOKUP(E134,'Road-Relay'!BG:BQ,11,FALSE),"")</f>
        <v/>
      </c>
      <c r="AC134" s="23" t="str">
        <f>IFERROR(VLOOKUP(E134,XC!B:M,10,FALSE),"")</f>
        <v/>
      </c>
      <c r="AD134" s="23" t="str">
        <f>IFERROR(VLOOKUP(E134,XC!B:M,11,FALSE),"")</f>
        <v/>
      </c>
      <c r="AE134" s="23" t="str">
        <f>IFERROR(VLOOKUP(E134,WGP!CO:CV,6,FALSE),"")</f>
        <v/>
      </c>
      <c r="AF134" s="23" t="str">
        <f>IFERROR(VLOOKUP(E134,'Road-Relay'!BU:CE,11,FALSE),"")</f>
        <v/>
      </c>
      <c r="AG134" s="43" t="str">
        <f>IFERROR(VLOOKUP(E134,'Road-Relay'!CI:CS,11,FALSE),"")</f>
        <v/>
      </c>
      <c r="AH134" s="63"/>
      <c r="AI134" s="42" t="str">
        <f t="shared" si="93"/>
        <v/>
      </c>
      <c r="AJ134" s="42" t="str">
        <f t="shared" si="94"/>
        <v/>
      </c>
      <c r="AK134" s="42" t="str">
        <f t="shared" si="95"/>
        <v/>
      </c>
      <c r="AL134" s="42" t="str">
        <f t="shared" si="96"/>
        <v/>
      </c>
      <c r="AM134" s="42" t="str">
        <f t="shared" si="97"/>
        <v/>
      </c>
      <c r="AN134" s="42" t="str">
        <f t="shared" si="98"/>
        <v/>
      </c>
      <c r="AO134" s="21" t="str">
        <f t="shared" si="99"/>
        <v/>
      </c>
      <c r="AP134" s="21" t="str">
        <f t="shared" si="100"/>
        <v/>
      </c>
      <c r="AQ134" s="21" t="str">
        <f t="shared" si="101"/>
        <v/>
      </c>
      <c r="AR134" s="21" t="str">
        <f t="shared" si="102"/>
        <v/>
      </c>
      <c r="AS134" s="42" t="str">
        <f t="shared" si="103"/>
        <v/>
      </c>
      <c r="AT134" s="42" t="str">
        <f t="shared" si="104"/>
        <v/>
      </c>
      <c r="AU134" s="42" t="str">
        <f t="shared" si="105"/>
        <v/>
      </c>
      <c r="AV134" s="42" t="str">
        <f t="shared" si="106"/>
        <v/>
      </c>
      <c r="AW134" s="42" t="str">
        <f t="shared" si="107"/>
        <v/>
      </c>
      <c r="AX134" s="42" t="str">
        <f t="shared" si="108"/>
        <v/>
      </c>
      <c r="AY134" s="42" t="str">
        <f t="shared" si="109"/>
        <v/>
      </c>
      <c r="AZ134" s="21" t="str">
        <f t="shared" si="110"/>
        <v/>
      </c>
      <c r="BA134" s="21" t="str">
        <f t="shared" si="111"/>
        <v/>
      </c>
      <c r="BB134" s="21" t="str">
        <f t="shared" si="112"/>
        <v/>
      </c>
      <c r="BC134" s="21" t="str">
        <f t="shared" si="113"/>
        <v>N</v>
      </c>
      <c r="BD134" s="21" t="str">
        <f t="shared" si="114"/>
        <v>N</v>
      </c>
      <c r="BE134" s="21" t="str">
        <f t="shared" si="115"/>
        <v>N</v>
      </c>
      <c r="BF134" s="21" t="str">
        <f t="shared" si="116"/>
        <v>N</v>
      </c>
      <c r="BG134" s="21">
        <f t="shared" si="117"/>
        <v>0</v>
      </c>
      <c r="BH134" s="21"/>
    </row>
  </sheetData>
  <sortState ref="D7:AG78">
    <sortCondition descending="1" ref="F7:F78"/>
  </sortState>
  <phoneticPr fontId="3" type="noConversion"/>
  <conditionalFormatting sqref="C7:C130 C134">
    <cfRule type="iconSet" priority="21">
      <iconSet iconSet="3Arrows">
        <cfvo type="percent" val="0"/>
        <cfvo type="num" val="0"/>
        <cfvo type="num" val="1"/>
      </iconSet>
    </cfRule>
  </conditionalFormatting>
  <conditionalFormatting sqref="J7:J134">
    <cfRule type="cellIs" dxfId="2" priority="9" operator="equal">
      <formula>"Y"</formula>
    </cfRule>
  </conditionalFormatting>
  <conditionalFormatting sqref="C133">
    <cfRule type="iconSet" priority="8">
      <iconSet iconSet="3Arrows">
        <cfvo type="percent" val="0"/>
        <cfvo type="num" val="0"/>
        <cfvo type="num" val="1"/>
      </iconSet>
    </cfRule>
  </conditionalFormatting>
  <conditionalFormatting sqref="C132">
    <cfRule type="iconSet" priority="6">
      <iconSet iconSet="3Arrows">
        <cfvo type="percent" val="0"/>
        <cfvo type="num" val="0"/>
        <cfvo type="num" val="1"/>
      </iconSet>
    </cfRule>
  </conditionalFormatting>
  <conditionalFormatting sqref="C131">
    <cfRule type="iconSet" priority="4">
      <iconSet iconSet="3Arrows">
        <cfvo type="percent" val="0"/>
        <cfvo type="num" val="0"/>
        <cfvo type="num" val="1"/>
      </iconSet>
    </cfRule>
  </conditionalFormatting>
  <conditionalFormatting sqref="N7:N134 L7:L134 Q7:Q134 T7:T134 W7:W134 Z7:AA134 AC7:AD134">
    <cfRule type="cellIs" dxfId="1" priority="2" operator="lessThan">
      <formula>2.5</formula>
    </cfRule>
  </conditionalFormatting>
  <conditionalFormatting sqref="K7:K133">
    <cfRule type="cellIs" dxfId="0" priority="1" operator="less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3.5703125" style="1" customWidth="1"/>
    <col min="2" max="2" width="23.140625" style="1" customWidth="1"/>
    <col min="3" max="3" width="11.5703125" style="141" bestFit="1" customWidth="1"/>
    <col min="4" max="4" width="9.140625" style="1"/>
    <col min="5" max="5" width="12" style="1" bestFit="1" customWidth="1"/>
    <col min="6" max="6" width="12.85546875" style="1" bestFit="1" customWidth="1"/>
    <col min="7" max="7" width="9.140625" style="2"/>
    <col min="8" max="8" width="18" style="1" bestFit="1" customWidth="1"/>
    <col min="9" max="9" width="15.140625" style="1" bestFit="1" customWidth="1"/>
    <col min="10" max="10" width="17.5703125" style="1" bestFit="1" customWidth="1"/>
    <col min="11" max="11" width="13.5703125" style="1" customWidth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1:13" x14ac:dyDescent="0.25">
      <c r="A1" s="15"/>
      <c r="B1" s="106"/>
      <c r="C1" s="140"/>
      <c r="D1" s="106"/>
      <c r="E1" s="106"/>
      <c r="F1" s="15"/>
      <c r="G1" s="41"/>
      <c r="H1" s="15"/>
      <c r="I1" s="15"/>
      <c r="J1" s="15"/>
      <c r="K1" s="15"/>
      <c r="L1" s="15"/>
    </row>
    <row r="2" spans="1:13" x14ac:dyDescent="0.25">
      <c r="A2" s="15"/>
      <c r="B2" s="41"/>
      <c r="C2" s="140"/>
      <c r="D2" s="106"/>
      <c r="E2" s="106"/>
      <c r="F2" s="106"/>
      <c r="G2" s="6"/>
      <c r="H2" s="134"/>
      <c r="I2" s="15"/>
      <c r="J2" s="15"/>
      <c r="K2" s="15"/>
      <c r="L2" s="15"/>
    </row>
    <row r="3" spans="1:13" ht="45" x14ac:dyDescent="0.25">
      <c r="B3" s="91" t="s">
        <v>0</v>
      </c>
      <c r="C3" s="139" t="s">
        <v>15</v>
      </c>
      <c r="D3" s="44" t="s">
        <v>16</v>
      </c>
      <c r="E3" s="44" t="s">
        <v>13</v>
      </c>
      <c r="F3" s="44" t="s">
        <v>213</v>
      </c>
      <c r="G3" s="44" t="s">
        <v>214</v>
      </c>
      <c r="H3" s="44" t="s">
        <v>42</v>
      </c>
      <c r="I3" s="44" t="s">
        <v>215</v>
      </c>
      <c r="J3" s="44" t="s">
        <v>41</v>
      </c>
      <c r="K3" s="45" t="s">
        <v>216</v>
      </c>
      <c r="L3" s="1" t="s">
        <v>14</v>
      </c>
    </row>
    <row r="4" spans="1:13" x14ac:dyDescent="0.25">
      <c r="A4" s="93">
        <f>COUNTIF(Table!E:E,B4)</f>
        <v>1</v>
      </c>
      <c r="B4" s="18" t="s">
        <v>99</v>
      </c>
      <c r="C4" s="137">
        <v>5</v>
      </c>
      <c r="D4" s="137">
        <v>5</v>
      </c>
      <c r="E4" s="137"/>
      <c r="F4" s="137"/>
      <c r="G4" s="137"/>
      <c r="H4" s="137"/>
      <c r="I4" s="137"/>
      <c r="J4" s="137"/>
      <c r="K4" s="137"/>
      <c r="L4" s="137"/>
      <c r="M4" s="135"/>
    </row>
    <row r="5" spans="1:13" x14ac:dyDescent="0.25">
      <c r="A5" s="93">
        <f>COUNTIF(Table!E:E,B5)</f>
        <v>1</v>
      </c>
      <c r="B5" s="1" t="s">
        <v>44</v>
      </c>
      <c r="C5" s="137"/>
      <c r="D5" s="137">
        <v>5</v>
      </c>
      <c r="E5" s="137"/>
      <c r="F5" s="137"/>
      <c r="G5" s="137"/>
      <c r="H5" s="137"/>
      <c r="I5" s="137"/>
      <c r="J5" s="137"/>
      <c r="K5" s="137"/>
      <c r="L5" s="137"/>
      <c r="M5" s="135"/>
    </row>
    <row r="6" spans="1:13" x14ac:dyDescent="0.25">
      <c r="A6" s="93">
        <f>COUNTIF(Table!E:E,B6)</f>
        <v>1</v>
      </c>
      <c r="B6" s="18" t="s">
        <v>121</v>
      </c>
      <c r="C6" s="137">
        <v>5</v>
      </c>
      <c r="D6" s="137"/>
      <c r="E6" s="137"/>
      <c r="F6" s="137"/>
      <c r="G6" s="137"/>
      <c r="H6" s="137"/>
      <c r="I6" s="137"/>
      <c r="J6" s="137"/>
      <c r="K6" s="137"/>
      <c r="L6" s="137"/>
      <c r="M6" s="135"/>
    </row>
    <row r="7" spans="1:13" x14ac:dyDescent="0.25">
      <c r="A7" s="93">
        <f>COUNTIF(Table!E:E,B7)</f>
        <v>1</v>
      </c>
      <c r="B7" s="18" t="s">
        <v>240</v>
      </c>
      <c r="C7" s="137">
        <v>5</v>
      </c>
      <c r="D7" s="137"/>
      <c r="E7" s="137"/>
      <c r="F7" s="138"/>
      <c r="G7" s="138"/>
      <c r="H7" s="137"/>
      <c r="I7" s="138"/>
      <c r="J7" s="138"/>
      <c r="K7" s="138"/>
      <c r="L7" s="138"/>
      <c r="M7" s="56"/>
    </row>
    <row r="8" spans="1:13" x14ac:dyDescent="0.25">
      <c r="A8" s="93">
        <f>COUNTIF(Table!E:E,B8)</f>
        <v>1</v>
      </c>
      <c r="B8" s="18" t="s">
        <v>107</v>
      </c>
      <c r="C8" s="138">
        <v>5</v>
      </c>
      <c r="D8" s="138"/>
      <c r="E8" s="138"/>
      <c r="F8" s="138"/>
      <c r="G8" s="138"/>
      <c r="H8" s="137"/>
      <c r="I8" s="138"/>
      <c r="J8" s="138"/>
      <c r="K8" s="138"/>
      <c r="L8" s="138"/>
      <c r="M8" s="56"/>
    </row>
    <row r="9" spans="1:13" x14ac:dyDescent="0.25">
      <c r="A9" s="93">
        <f>COUNTIF(Table!E:E,B9)</f>
        <v>1</v>
      </c>
      <c r="B9" s="18" t="s">
        <v>125</v>
      </c>
      <c r="C9" s="138">
        <v>5</v>
      </c>
      <c r="D9" s="138"/>
      <c r="E9" s="138"/>
      <c r="F9" s="138"/>
      <c r="G9" s="138"/>
      <c r="H9" s="138"/>
      <c r="I9" s="138"/>
      <c r="J9" s="138"/>
      <c r="K9" s="138"/>
      <c r="L9" s="138"/>
      <c r="M9" s="56"/>
    </row>
    <row r="10" spans="1:13" x14ac:dyDescent="0.25">
      <c r="A10" s="93">
        <f>COUNTIF(Table!E:E,B10)</f>
        <v>1</v>
      </c>
      <c r="B10" s="18" t="s">
        <v>52</v>
      </c>
      <c r="C10" s="138">
        <v>5</v>
      </c>
      <c r="D10" s="138">
        <v>5</v>
      </c>
      <c r="E10" s="138"/>
      <c r="F10" s="137"/>
      <c r="G10" s="137"/>
      <c r="H10" s="137"/>
      <c r="I10" s="137"/>
      <c r="J10" s="137"/>
      <c r="K10" s="137"/>
      <c r="L10" s="137"/>
      <c r="M10" s="135"/>
    </row>
    <row r="11" spans="1:13" x14ac:dyDescent="0.25">
      <c r="A11" s="93">
        <f>COUNTIF(Table!E:E,B11)</f>
        <v>1</v>
      </c>
      <c r="B11" s="1" t="s">
        <v>127</v>
      </c>
      <c r="C11" s="137"/>
      <c r="D11" s="137">
        <v>5</v>
      </c>
      <c r="E11" s="137"/>
      <c r="F11" s="137"/>
      <c r="G11" s="137"/>
      <c r="H11" s="137"/>
      <c r="I11" s="137"/>
      <c r="J11" s="137"/>
      <c r="K11" s="137"/>
      <c r="L11" s="137"/>
      <c r="M11" s="135"/>
    </row>
    <row r="12" spans="1:13" x14ac:dyDescent="0.25">
      <c r="A12" s="93">
        <f>COUNTIF(Table!E:E,B12)</f>
        <v>1</v>
      </c>
      <c r="B12" s="18" t="s">
        <v>71</v>
      </c>
      <c r="C12" s="137">
        <v>5</v>
      </c>
      <c r="D12" s="137">
        <v>5</v>
      </c>
      <c r="E12" s="137"/>
      <c r="F12" s="137"/>
      <c r="G12" s="137"/>
      <c r="H12" s="137"/>
      <c r="I12" s="137"/>
      <c r="J12" s="137"/>
      <c r="K12" s="137"/>
      <c r="L12" s="137"/>
      <c r="M12" s="135"/>
    </row>
    <row r="13" spans="1:13" x14ac:dyDescent="0.25">
      <c r="A13" s="93">
        <f>COUNTIF(Table!E:E,B13)</f>
        <v>1</v>
      </c>
      <c r="B13" s="18" t="s">
        <v>68</v>
      </c>
      <c r="C13" s="137">
        <v>5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5"/>
    </row>
    <row r="14" spans="1:13" x14ac:dyDescent="0.25">
      <c r="A14" s="93">
        <f>COUNTIF(Table!E:E,B14)</f>
        <v>1</v>
      </c>
      <c r="B14" s="18" t="s">
        <v>80</v>
      </c>
      <c r="C14" s="137">
        <v>5</v>
      </c>
      <c r="D14" s="137">
        <v>5</v>
      </c>
      <c r="E14" s="137"/>
      <c r="F14" s="137"/>
      <c r="G14" s="137"/>
      <c r="H14" s="137"/>
      <c r="I14" s="137"/>
      <c r="J14" s="137"/>
      <c r="K14" s="137"/>
      <c r="L14" s="137"/>
      <c r="M14" s="135"/>
    </row>
    <row r="15" spans="1:13" x14ac:dyDescent="0.25">
      <c r="A15" s="93">
        <f>COUNTIF(Table!E:E,B15)</f>
        <v>1</v>
      </c>
      <c r="B15" s="18" t="s">
        <v>87</v>
      </c>
      <c r="C15" s="137">
        <v>5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5"/>
    </row>
    <row r="16" spans="1:13" x14ac:dyDescent="0.25">
      <c r="A16" s="93">
        <f>COUNTIF(Table!E:E,B16)</f>
        <v>1</v>
      </c>
      <c r="B16" s="1" t="s">
        <v>81</v>
      </c>
      <c r="C16" s="137"/>
      <c r="D16" s="137">
        <v>5</v>
      </c>
      <c r="E16" s="137"/>
      <c r="F16" s="137"/>
      <c r="G16" s="137"/>
      <c r="H16" s="137"/>
      <c r="I16" s="137"/>
      <c r="J16" s="137"/>
      <c r="K16" s="137"/>
      <c r="L16" s="137"/>
      <c r="M16" s="135"/>
    </row>
    <row r="17" spans="1:13" x14ac:dyDescent="0.25">
      <c r="A17" s="93">
        <f>COUNTIF(Table!E:E,B17)</f>
        <v>1</v>
      </c>
      <c r="B17" s="18" t="s">
        <v>62</v>
      </c>
      <c r="C17" s="137">
        <v>5</v>
      </c>
      <c r="D17" s="137">
        <v>5</v>
      </c>
      <c r="E17" s="137"/>
      <c r="F17" s="137"/>
      <c r="G17" s="137"/>
      <c r="H17" s="137"/>
      <c r="I17" s="137"/>
      <c r="J17" s="137"/>
      <c r="K17" s="137"/>
      <c r="L17" s="137"/>
      <c r="M17" s="135"/>
    </row>
    <row r="18" spans="1:13" x14ac:dyDescent="0.25">
      <c r="A18" s="93">
        <f>COUNTIF(Table!E:E,B18)</f>
        <v>1</v>
      </c>
      <c r="B18" s="18" t="s">
        <v>133</v>
      </c>
      <c r="C18" s="137">
        <v>5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5"/>
    </row>
    <row r="19" spans="1:13" x14ac:dyDescent="0.25">
      <c r="A19" s="93">
        <f>COUNTIF(Table!E:E,B19)</f>
        <v>1</v>
      </c>
      <c r="B19" s="18" t="s">
        <v>78</v>
      </c>
      <c r="C19" s="137">
        <v>5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5"/>
    </row>
    <row r="20" spans="1:13" x14ac:dyDescent="0.25">
      <c r="A20" s="93">
        <f>COUNTIF(Table!E:E,B20)</f>
        <v>1</v>
      </c>
      <c r="B20" s="18" t="s">
        <v>139</v>
      </c>
      <c r="C20" s="137"/>
      <c r="D20" s="137">
        <v>5</v>
      </c>
      <c r="E20" s="137"/>
      <c r="F20" s="137"/>
      <c r="G20" s="137"/>
      <c r="H20" s="137"/>
      <c r="I20" s="137"/>
      <c r="J20" s="137"/>
      <c r="K20" s="137"/>
      <c r="L20" s="137"/>
      <c r="M20" s="135"/>
    </row>
    <row r="21" spans="1:13" x14ac:dyDescent="0.25">
      <c r="A21" s="93">
        <f>COUNTIF(Table!E:E,B21)</f>
        <v>1</v>
      </c>
      <c r="B21" s="18" t="s">
        <v>57</v>
      </c>
      <c r="C21" s="137"/>
      <c r="D21" s="137">
        <v>5</v>
      </c>
      <c r="E21" s="137"/>
      <c r="F21" s="137"/>
      <c r="G21" s="137"/>
      <c r="H21" s="137"/>
      <c r="I21" s="137"/>
      <c r="J21" s="137"/>
      <c r="K21" s="137"/>
      <c r="L21" s="137"/>
      <c r="M21" s="135"/>
    </row>
    <row r="22" spans="1:13" x14ac:dyDescent="0.25">
      <c r="A22" s="93">
        <f>COUNTIF(Table!E:E,B22)</f>
        <v>1</v>
      </c>
      <c r="B22" s="1" t="s">
        <v>76</v>
      </c>
      <c r="C22" s="137"/>
      <c r="D22" s="137">
        <v>5</v>
      </c>
      <c r="E22" s="137"/>
      <c r="F22" s="137"/>
      <c r="G22" s="137"/>
      <c r="H22" s="137"/>
      <c r="I22" s="137"/>
      <c r="J22" s="137"/>
      <c r="K22" s="137"/>
      <c r="L22" s="137"/>
      <c r="M22" s="135"/>
    </row>
    <row r="23" spans="1:13" x14ac:dyDescent="0.25">
      <c r="A23" s="93">
        <f>COUNTIF(Table!E:E,B23)</f>
        <v>1</v>
      </c>
      <c r="B23" s="18" t="s">
        <v>239</v>
      </c>
      <c r="C23" s="137">
        <v>5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5"/>
    </row>
    <row r="24" spans="1:13" x14ac:dyDescent="0.25">
      <c r="A24" s="93">
        <f>COUNTIF(Table!E:E,B24)</f>
        <v>1</v>
      </c>
      <c r="B24" s="1" t="s">
        <v>150</v>
      </c>
      <c r="C24" s="137"/>
      <c r="D24" s="137">
        <v>5</v>
      </c>
      <c r="E24" s="137"/>
      <c r="F24" s="137"/>
      <c r="G24" s="137"/>
      <c r="H24" s="137"/>
      <c r="I24" s="137"/>
      <c r="J24" s="137"/>
      <c r="K24" s="137"/>
      <c r="L24" s="137"/>
      <c r="M24" s="135"/>
    </row>
    <row r="25" spans="1:13" x14ac:dyDescent="0.25">
      <c r="A25" s="93">
        <f>COUNTIF(Table!E:E,B25)</f>
        <v>1</v>
      </c>
      <c r="B25" s="18" t="s">
        <v>97</v>
      </c>
      <c r="C25" s="137">
        <v>5</v>
      </c>
      <c r="D25" s="137">
        <v>5</v>
      </c>
      <c r="E25" s="137"/>
      <c r="F25" s="137"/>
      <c r="G25" s="137"/>
      <c r="H25" s="137"/>
      <c r="I25" s="137"/>
      <c r="J25" s="137"/>
      <c r="K25" s="137"/>
      <c r="L25" s="137"/>
      <c r="M25" s="135"/>
    </row>
    <row r="26" spans="1:13" x14ac:dyDescent="0.25">
      <c r="A26" s="93">
        <f>COUNTIF(Table!E:E,B26)</f>
        <v>1</v>
      </c>
      <c r="B26" s="18" t="s">
        <v>60</v>
      </c>
      <c r="C26" s="137">
        <v>5</v>
      </c>
      <c r="D26" s="137">
        <v>5</v>
      </c>
      <c r="E26" s="137"/>
      <c r="F26" s="137"/>
      <c r="G26" s="137"/>
      <c r="H26" s="137"/>
      <c r="I26" s="137"/>
      <c r="J26" s="137"/>
      <c r="K26" s="137"/>
      <c r="L26" s="137"/>
      <c r="M26" s="135"/>
    </row>
    <row r="27" spans="1:13" x14ac:dyDescent="0.25">
      <c r="A27" s="93">
        <f>COUNTIF(Table!E:E,B27)</f>
        <v>1</v>
      </c>
      <c r="B27" s="18" t="s">
        <v>112</v>
      </c>
      <c r="C27" s="137">
        <v>5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5"/>
    </row>
    <row r="28" spans="1:13" x14ac:dyDescent="0.25">
      <c r="A28" s="93">
        <f>COUNTIF(Table!E:E,B28)</f>
        <v>1</v>
      </c>
      <c r="B28" s="18" t="s">
        <v>65</v>
      </c>
      <c r="C28" s="137">
        <v>5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5"/>
    </row>
    <row r="29" spans="1:13" x14ac:dyDescent="0.25">
      <c r="A29" s="93">
        <f>COUNTIF(Table!E:E,B29)</f>
        <v>1</v>
      </c>
      <c r="B29" s="18" t="s">
        <v>155</v>
      </c>
      <c r="C29" s="137">
        <v>5</v>
      </c>
      <c r="D29" s="137">
        <v>5</v>
      </c>
      <c r="E29" s="137"/>
      <c r="F29" s="137"/>
      <c r="G29" s="137"/>
      <c r="H29" s="137"/>
      <c r="I29" s="137"/>
      <c r="J29" s="137"/>
      <c r="K29" s="137"/>
      <c r="L29" s="137"/>
      <c r="M29" s="135"/>
    </row>
    <row r="30" spans="1:13" x14ac:dyDescent="0.25">
      <c r="A30" s="93">
        <f>COUNTIF(Table!E:E,B30)</f>
        <v>1</v>
      </c>
      <c r="B30" s="18" t="s">
        <v>51</v>
      </c>
      <c r="C30" s="137">
        <v>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5"/>
    </row>
    <row r="31" spans="1:13" x14ac:dyDescent="0.25">
      <c r="A31" s="93">
        <f>COUNTIF(Table!E:E,B31)</f>
        <v>1</v>
      </c>
      <c r="B31" s="18" t="s">
        <v>63</v>
      </c>
      <c r="C31" s="137">
        <v>5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5"/>
    </row>
    <row r="32" spans="1:13" x14ac:dyDescent="0.25">
      <c r="A32" s="93">
        <f>COUNTIF(Table!E:E,B32)</f>
        <v>1</v>
      </c>
      <c r="B32" s="18" t="s">
        <v>156</v>
      </c>
      <c r="C32" s="137">
        <v>5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5"/>
    </row>
    <row r="33" spans="1:13" x14ac:dyDescent="0.25">
      <c r="A33" s="93">
        <f>COUNTIF(Table!E:E,B33)</f>
        <v>1</v>
      </c>
      <c r="B33" s="18" t="s">
        <v>157</v>
      </c>
      <c r="C33" s="137">
        <v>5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5"/>
    </row>
    <row r="34" spans="1:13" x14ac:dyDescent="0.25">
      <c r="A34" s="93">
        <f>COUNTIF(Table!E:E,B34)</f>
        <v>1</v>
      </c>
      <c r="B34" s="1" t="s">
        <v>160</v>
      </c>
      <c r="C34" s="137"/>
      <c r="D34" s="137">
        <v>5</v>
      </c>
      <c r="E34" s="137"/>
      <c r="F34" s="137"/>
      <c r="G34" s="137"/>
      <c r="H34" s="137"/>
      <c r="I34" s="137"/>
      <c r="J34" s="137"/>
      <c r="K34" s="137"/>
      <c r="L34" s="137"/>
      <c r="M34" s="135"/>
    </row>
    <row r="35" spans="1:13" x14ac:dyDescent="0.25">
      <c r="A35" s="93">
        <f>COUNTIF(Table!E:E,B35)</f>
        <v>1</v>
      </c>
      <c r="B35" s="18" t="s">
        <v>241</v>
      </c>
      <c r="C35" s="137">
        <v>5</v>
      </c>
      <c r="D35" s="137">
        <v>5</v>
      </c>
      <c r="E35" s="137"/>
      <c r="F35" s="137"/>
      <c r="G35" s="137"/>
      <c r="H35" s="137"/>
      <c r="I35" s="137"/>
      <c r="J35" s="137"/>
      <c r="K35" s="137"/>
      <c r="L35" s="137"/>
      <c r="M35" s="135"/>
    </row>
    <row r="36" spans="1:13" x14ac:dyDescent="0.25">
      <c r="A36" s="93">
        <f>COUNTIF(Table!E:E,B36)</f>
        <v>1</v>
      </c>
      <c r="B36" s="18" t="s">
        <v>161</v>
      </c>
      <c r="C36" s="137">
        <v>5</v>
      </c>
      <c r="D36" s="137">
        <v>5</v>
      </c>
      <c r="E36" s="137"/>
      <c r="F36" s="137"/>
      <c r="G36" s="137"/>
      <c r="H36" s="137"/>
      <c r="I36" s="137"/>
      <c r="J36" s="137"/>
      <c r="K36" s="137"/>
      <c r="L36" s="137"/>
      <c r="M36" s="135"/>
    </row>
    <row r="37" spans="1:13" x14ac:dyDescent="0.25">
      <c r="A37" s="93">
        <f>COUNTIF(Table!E:E,B37)</f>
        <v>1</v>
      </c>
      <c r="B37" s="18" t="s">
        <v>242</v>
      </c>
      <c r="C37" s="137">
        <v>5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5"/>
    </row>
    <row r="38" spans="1:13" x14ac:dyDescent="0.25">
      <c r="A38" s="93">
        <f>COUNTIF(Table!E:E,B38)</f>
        <v>1</v>
      </c>
      <c r="B38" s="18" t="s">
        <v>79</v>
      </c>
      <c r="C38" s="137">
        <v>5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5"/>
    </row>
    <row r="39" spans="1:13" x14ac:dyDescent="0.25">
      <c r="A39" s="93">
        <f>COUNTIF(Table!E:E,B39)</f>
        <v>1</v>
      </c>
      <c r="B39" s="18" t="s">
        <v>210</v>
      </c>
      <c r="C39" s="137">
        <v>5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5"/>
    </row>
    <row r="40" spans="1:13" x14ac:dyDescent="0.25">
      <c r="A40" s="93">
        <f>COUNTIF(Table!E:E,B40)</f>
        <v>1</v>
      </c>
      <c r="B40" s="18" t="s">
        <v>170</v>
      </c>
      <c r="C40" s="137">
        <v>5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6"/>
    </row>
    <row r="41" spans="1:13" x14ac:dyDescent="0.25">
      <c r="A41" s="93">
        <f>COUNTIF(Table!E:E,B41)</f>
        <v>1</v>
      </c>
      <c r="B41" s="18" t="s">
        <v>173</v>
      </c>
      <c r="C41" s="137">
        <v>5</v>
      </c>
      <c r="D41" s="137"/>
      <c r="E41" s="137"/>
      <c r="F41" s="137"/>
      <c r="G41" s="137"/>
      <c r="H41" s="137"/>
      <c r="I41" s="137"/>
      <c r="J41" s="137"/>
      <c r="K41" s="137"/>
      <c r="L41" s="137"/>
      <c r="M41" s="9"/>
    </row>
    <row r="42" spans="1:13" x14ac:dyDescent="0.25">
      <c r="A42" s="93">
        <f>COUNTIF(Table!E:E,B42)</f>
        <v>1</v>
      </c>
      <c r="B42" s="18" t="s">
        <v>244</v>
      </c>
      <c r="C42" s="137">
        <v>5</v>
      </c>
      <c r="D42" s="137"/>
      <c r="E42" s="137"/>
      <c r="F42" s="137"/>
      <c r="G42" s="137"/>
      <c r="H42" s="137"/>
      <c r="I42" s="137"/>
      <c r="J42" s="137"/>
      <c r="K42" s="137"/>
      <c r="L42" s="137"/>
      <c r="M42" s="9"/>
    </row>
    <row r="43" spans="1:13" x14ac:dyDescent="0.25">
      <c r="A43" s="93">
        <f>COUNTIF(Table!E:E,B43)</f>
        <v>1</v>
      </c>
      <c r="B43" s="1" t="s">
        <v>89</v>
      </c>
      <c r="C43" s="137"/>
      <c r="D43" s="137">
        <v>5</v>
      </c>
      <c r="E43" s="137"/>
      <c r="F43" s="137"/>
      <c r="G43" s="137"/>
      <c r="H43" s="137"/>
      <c r="I43" s="137"/>
      <c r="J43" s="137"/>
      <c r="K43" s="137"/>
      <c r="L43" s="137"/>
      <c r="M43" s="9"/>
    </row>
    <row r="44" spans="1:13" x14ac:dyDescent="0.25">
      <c r="A44" s="93">
        <f>COUNTIF(Table!E:E,B44)</f>
        <v>1</v>
      </c>
      <c r="B44" s="1" t="s">
        <v>177</v>
      </c>
      <c r="C44" s="137"/>
      <c r="D44" s="137">
        <v>5</v>
      </c>
      <c r="E44" s="137"/>
      <c r="F44" s="137"/>
      <c r="G44" s="137"/>
      <c r="H44" s="137"/>
      <c r="I44" s="137"/>
      <c r="J44" s="137"/>
      <c r="K44" s="137"/>
      <c r="L44" s="137"/>
    </row>
    <row r="45" spans="1:13" x14ac:dyDescent="0.25">
      <c r="A45" s="93">
        <f>COUNTIF(Table!E:E,B45)</f>
        <v>1</v>
      </c>
      <c r="B45" s="18" t="s">
        <v>243</v>
      </c>
      <c r="C45" s="137">
        <v>5</v>
      </c>
      <c r="D45" s="137"/>
      <c r="E45" s="137"/>
      <c r="F45" s="137"/>
      <c r="G45" s="137"/>
      <c r="H45" s="137"/>
      <c r="I45" s="137"/>
      <c r="J45" s="137"/>
      <c r="K45" s="137"/>
      <c r="L45" s="137"/>
    </row>
    <row r="46" spans="1:13" x14ac:dyDescent="0.25">
      <c r="A46" s="93">
        <f>COUNTIF(Table!E:E,B46)</f>
        <v>1</v>
      </c>
      <c r="B46" s="18" t="s">
        <v>201</v>
      </c>
      <c r="C46" s="137"/>
      <c r="D46" s="137">
        <v>5</v>
      </c>
      <c r="E46" s="137"/>
      <c r="F46" s="137"/>
      <c r="G46" s="137"/>
      <c r="H46" s="137"/>
      <c r="I46" s="137"/>
      <c r="J46" s="137"/>
      <c r="K46" s="137"/>
      <c r="L46" s="137"/>
    </row>
    <row r="47" spans="1:13" x14ac:dyDescent="0.25">
      <c r="A47" s="93">
        <f>COUNTIF(Table!E:E,B47)</f>
        <v>1</v>
      </c>
      <c r="B47" s="1" t="s">
        <v>50</v>
      </c>
      <c r="C47" s="137"/>
      <c r="D47" s="137">
        <v>5</v>
      </c>
      <c r="E47" s="137"/>
      <c r="F47" s="137"/>
      <c r="G47" s="137"/>
      <c r="H47" s="137"/>
      <c r="I47" s="137"/>
      <c r="J47" s="137"/>
      <c r="K47" s="137"/>
      <c r="L47" s="137"/>
    </row>
    <row r="48" spans="1:13" x14ac:dyDescent="0.25">
      <c r="A48" s="93">
        <f>COUNTIF(Table!E:E,B48)</f>
        <v>1</v>
      </c>
      <c r="B48" s="18" t="s">
        <v>84</v>
      </c>
      <c r="C48" s="137">
        <v>5</v>
      </c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3" x14ac:dyDescent="0.25">
      <c r="A49" s="93">
        <f>COUNTIF(Table!E:E,B49)</f>
        <v>1</v>
      </c>
      <c r="B49" s="18" t="s">
        <v>85</v>
      </c>
      <c r="C49" s="137">
        <v>5</v>
      </c>
      <c r="D49" s="137"/>
      <c r="E49" s="137"/>
      <c r="F49" s="137"/>
      <c r="G49" s="137"/>
      <c r="H49" s="137"/>
      <c r="I49" s="137"/>
      <c r="J49" s="137"/>
      <c r="K49" s="137"/>
      <c r="L49" s="137"/>
    </row>
    <row r="50" spans="1:13" x14ac:dyDescent="0.25">
      <c r="A50" s="93">
        <f>COUNTIF(Table!E:E,B50)</f>
        <v>1</v>
      </c>
      <c r="B50" s="18" t="s">
        <v>54</v>
      </c>
      <c r="C50" s="137">
        <v>5</v>
      </c>
      <c r="D50" s="137">
        <v>5</v>
      </c>
      <c r="E50" s="137"/>
      <c r="F50" s="137"/>
      <c r="G50" s="137"/>
      <c r="H50" s="137"/>
      <c r="I50" s="137"/>
      <c r="J50" s="137"/>
      <c r="K50" s="137"/>
      <c r="L50" s="137"/>
    </row>
    <row r="51" spans="1:13" x14ac:dyDescent="0.25">
      <c r="A51" s="93">
        <f>COUNTIF(Table!E:E,B51)</f>
        <v>1</v>
      </c>
      <c r="B51" s="18" t="s">
        <v>67</v>
      </c>
      <c r="C51" s="137">
        <v>5</v>
      </c>
      <c r="D51" s="137"/>
      <c r="E51" s="137"/>
      <c r="F51" s="137"/>
      <c r="G51" s="137"/>
      <c r="H51" s="137"/>
      <c r="I51" s="137"/>
      <c r="J51" s="137"/>
      <c r="K51" s="137"/>
      <c r="L51" s="137"/>
    </row>
    <row r="52" spans="1:13" x14ac:dyDescent="0.25">
      <c r="A52" s="93">
        <f>COUNTIF(Table!E:E,B52)</f>
        <v>1</v>
      </c>
      <c r="B52" s="18" t="s">
        <v>197</v>
      </c>
      <c r="C52" s="137">
        <v>5</v>
      </c>
      <c r="D52" s="137"/>
      <c r="E52" s="137"/>
      <c r="F52" s="137"/>
      <c r="G52" s="137"/>
      <c r="H52" s="137"/>
      <c r="I52" s="137"/>
      <c r="J52" s="137"/>
      <c r="K52" s="137"/>
      <c r="L52" s="137"/>
    </row>
    <row r="53" spans="1:13" x14ac:dyDescent="0.25">
      <c r="A53" s="93">
        <f>COUNTIF(Table!E:E,B53)</f>
        <v>0</v>
      </c>
      <c r="C53" s="137"/>
      <c r="D53" s="137"/>
      <c r="E53" s="137"/>
      <c r="F53" s="137"/>
      <c r="G53" s="137"/>
      <c r="H53" s="137"/>
      <c r="I53" s="137"/>
      <c r="J53" s="137"/>
      <c r="K53" s="137"/>
      <c r="L53" s="137"/>
    </row>
    <row r="54" spans="1:13" x14ac:dyDescent="0.25">
      <c r="A54" s="93">
        <f>COUNTIF(Table!E:E,B54)</f>
        <v>0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</row>
    <row r="55" spans="1:13" x14ac:dyDescent="0.25">
      <c r="A55" s="93">
        <f>COUNTIF(Table!E:E,B55)</f>
        <v>0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</row>
    <row r="56" spans="1:13" x14ac:dyDescent="0.25">
      <c r="A56" s="93">
        <f>COUNTIF(Table!E:E,B56)</f>
        <v>0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</row>
    <row r="57" spans="1:13" x14ac:dyDescent="0.25">
      <c r="A57" s="93">
        <f>COUNTIF(Table!E:E,B57)</f>
        <v>0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1:13" x14ac:dyDescent="0.25">
      <c r="A58" s="93">
        <f>COUNTIF(Table!E:E,B58)</f>
        <v>0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1:13" x14ac:dyDescent="0.25">
      <c r="A59" s="93">
        <f>COUNTIF(Table!E:E,B59)</f>
        <v>0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</row>
    <row r="60" spans="1:13" x14ac:dyDescent="0.25">
      <c r="A60" s="93">
        <f>COUNTIF(Table!E:E,B60)</f>
        <v>0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</row>
    <row r="61" spans="1:13" x14ac:dyDescent="0.25">
      <c r="A61" s="93">
        <f>COUNTIF(Table!E:E,B61)</f>
        <v>0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29"/>
    </row>
    <row r="62" spans="1:13" x14ac:dyDescent="0.25">
      <c r="A62" s="93">
        <f>COUNTIF(Table!E:E,B62)</f>
        <v>0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/>
    </row>
    <row r="63" spans="1:13" x14ac:dyDescent="0.25">
      <c r="A63" s="93">
        <f>COUNTIF(Table!E:E,B63)</f>
        <v>0</v>
      </c>
      <c r="C63" s="137"/>
      <c r="D63" s="137"/>
      <c r="E63" s="137"/>
      <c r="F63" s="137"/>
      <c r="G63" s="137"/>
      <c r="H63" s="137"/>
      <c r="I63" s="137"/>
      <c r="J63" s="137"/>
      <c r="K63" s="137"/>
      <c r="L63" s="137"/>
    </row>
    <row r="64" spans="1:13" x14ac:dyDescent="0.25">
      <c r="A64" s="93">
        <f>COUNTIF(Table!E:E,B64)</f>
        <v>0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</row>
    <row r="65" spans="3:12" x14ac:dyDescent="0.25">
      <c r="C65" s="137"/>
      <c r="D65" s="137"/>
      <c r="E65" s="137"/>
      <c r="F65" s="137"/>
      <c r="G65" s="137"/>
      <c r="H65" s="137"/>
      <c r="I65" s="137"/>
      <c r="J65" s="137"/>
      <c r="K65" s="137"/>
      <c r="L65" s="137"/>
    </row>
    <row r="66" spans="3:12" x14ac:dyDescent="0.25">
      <c r="C66" s="137"/>
      <c r="D66" s="137"/>
      <c r="E66" s="137"/>
      <c r="F66" s="137"/>
      <c r="G66" s="137"/>
      <c r="H66" s="137"/>
      <c r="I66" s="137"/>
      <c r="J66" s="137"/>
      <c r="K66" s="137"/>
      <c r="L66" s="137"/>
    </row>
    <row r="67" spans="3:12" x14ac:dyDescent="0.25">
      <c r="C67" s="137"/>
      <c r="D67" s="137"/>
      <c r="E67" s="137"/>
      <c r="F67" s="137"/>
      <c r="G67" s="137"/>
      <c r="H67" s="137"/>
      <c r="I67" s="137"/>
      <c r="J67" s="137"/>
      <c r="K67" s="137"/>
      <c r="L67" s="137"/>
    </row>
    <row r="68" spans="3:12" x14ac:dyDescent="0.25"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  <row r="69" spans="3:12" x14ac:dyDescent="0.25">
      <c r="C69" s="137"/>
      <c r="D69" s="137"/>
      <c r="E69" s="137"/>
      <c r="F69" s="137"/>
      <c r="G69" s="137"/>
      <c r="H69" s="137"/>
      <c r="I69" s="137"/>
      <c r="J69" s="137"/>
      <c r="K69" s="137"/>
      <c r="L69" s="137"/>
    </row>
    <row r="70" spans="3:12" x14ac:dyDescent="0.25">
      <c r="C70" s="137"/>
      <c r="D70" s="137"/>
      <c r="E70" s="137"/>
      <c r="F70" s="137"/>
      <c r="G70" s="137"/>
      <c r="H70" s="137"/>
      <c r="I70" s="137"/>
      <c r="J70" s="137"/>
      <c r="K70" s="137"/>
      <c r="L70" s="137"/>
    </row>
    <row r="71" spans="3:12" x14ac:dyDescent="0.25">
      <c r="C71" s="137"/>
      <c r="D71" s="137"/>
      <c r="E71" s="137"/>
      <c r="F71" s="137"/>
      <c r="G71" s="137"/>
      <c r="H71" s="137"/>
      <c r="I71" s="137"/>
      <c r="J71" s="137"/>
      <c r="K71" s="137"/>
      <c r="L71" s="137"/>
    </row>
    <row r="72" spans="3:12" x14ac:dyDescent="0.25">
      <c r="C72" s="137"/>
      <c r="D72" s="137"/>
      <c r="E72" s="137"/>
      <c r="F72" s="137"/>
      <c r="G72" s="137"/>
      <c r="H72" s="137"/>
      <c r="I72" s="137"/>
      <c r="J72" s="137"/>
      <c r="K72" s="137"/>
      <c r="L72" s="137"/>
    </row>
    <row r="73" spans="3:12" x14ac:dyDescent="0.25">
      <c r="C73" s="137"/>
      <c r="D73" s="137"/>
      <c r="E73" s="137"/>
      <c r="F73" s="137"/>
      <c r="G73" s="137"/>
      <c r="H73" s="137"/>
      <c r="I73" s="137"/>
      <c r="J73" s="137"/>
      <c r="K73" s="137"/>
      <c r="L73" s="137"/>
    </row>
    <row r="74" spans="3:12" x14ac:dyDescent="0.25">
      <c r="C74" s="137"/>
      <c r="D74" s="137"/>
      <c r="E74" s="137"/>
      <c r="F74" s="137"/>
      <c r="G74" s="137"/>
      <c r="H74" s="137"/>
      <c r="I74" s="137"/>
      <c r="J74" s="137"/>
      <c r="K74" s="137"/>
      <c r="L74" s="137"/>
    </row>
    <row r="75" spans="3:12" x14ac:dyDescent="0.25">
      <c r="C75" s="137"/>
      <c r="D75" s="137"/>
      <c r="E75" s="137"/>
      <c r="F75" s="137"/>
      <c r="G75" s="137"/>
      <c r="H75" s="137"/>
      <c r="I75" s="137"/>
      <c r="J75" s="137"/>
      <c r="K75" s="137"/>
      <c r="L75" s="137"/>
    </row>
    <row r="76" spans="3:12" x14ac:dyDescent="0.25">
      <c r="C76" s="137"/>
      <c r="D76" s="137"/>
      <c r="E76" s="137"/>
      <c r="F76" s="137"/>
      <c r="G76" s="137"/>
      <c r="H76" s="137"/>
      <c r="I76" s="137"/>
      <c r="J76" s="137"/>
      <c r="K76" s="137"/>
      <c r="L76" s="137"/>
    </row>
    <row r="77" spans="3:12" x14ac:dyDescent="0.25">
      <c r="C77" s="137"/>
      <c r="D77" s="137"/>
      <c r="E77" s="137"/>
      <c r="F77" s="137"/>
      <c r="G77" s="137"/>
      <c r="H77" s="137"/>
      <c r="I77" s="137"/>
      <c r="J77" s="137"/>
      <c r="K77" s="137"/>
      <c r="L77" s="137"/>
    </row>
    <row r="78" spans="3:12" x14ac:dyDescent="0.25">
      <c r="C78" s="137"/>
      <c r="D78" s="137"/>
      <c r="E78" s="137"/>
      <c r="F78" s="137"/>
      <c r="G78" s="137"/>
      <c r="H78" s="137"/>
      <c r="I78" s="137"/>
      <c r="J78" s="137"/>
      <c r="K78" s="137"/>
      <c r="L78" s="137"/>
    </row>
    <row r="79" spans="3:12" x14ac:dyDescent="0.25">
      <c r="C79" s="137"/>
      <c r="D79" s="137"/>
      <c r="E79" s="137"/>
      <c r="F79" s="137"/>
      <c r="G79" s="137"/>
      <c r="H79" s="137"/>
      <c r="I79" s="137"/>
      <c r="J79" s="137"/>
      <c r="K79" s="137"/>
      <c r="L79" s="137"/>
    </row>
    <row r="80" spans="3:12" x14ac:dyDescent="0.25">
      <c r="C80" s="137"/>
      <c r="D80" s="137"/>
      <c r="E80" s="137"/>
      <c r="F80" s="137"/>
      <c r="G80" s="137"/>
      <c r="H80" s="137"/>
      <c r="I80" s="137"/>
      <c r="J80" s="137"/>
      <c r="K80" s="137"/>
      <c r="L80" s="137"/>
    </row>
    <row r="81" spans="3:12" x14ac:dyDescent="0.25">
      <c r="C81" s="137"/>
      <c r="D81" s="137"/>
      <c r="E81" s="137"/>
      <c r="F81" s="137"/>
      <c r="G81" s="137"/>
      <c r="H81" s="137"/>
      <c r="I81" s="137"/>
      <c r="J81" s="137"/>
      <c r="K81" s="137"/>
      <c r="L81" s="137"/>
    </row>
    <row r="82" spans="3:12" x14ac:dyDescent="0.25">
      <c r="C82" s="137"/>
      <c r="D82" s="137"/>
      <c r="E82" s="137"/>
      <c r="F82" s="137"/>
      <c r="G82" s="137"/>
      <c r="H82" s="137"/>
      <c r="I82" s="137"/>
      <c r="J82" s="137"/>
      <c r="K82" s="137"/>
      <c r="L82" s="137"/>
    </row>
    <row r="83" spans="3:12" x14ac:dyDescent="0.25">
      <c r="C83" s="137"/>
      <c r="D83" s="137"/>
      <c r="E83" s="137"/>
      <c r="F83" s="137"/>
      <c r="G83" s="137"/>
      <c r="H83" s="137"/>
      <c r="I83" s="137"/>
      <c r="J83" s="137"/>
      <c r="K83" s="137"/>
      <c r="L83" s="137"/>
    </row>
    <row r="84" spans="3:12" x14ac:dyDescent="0.25">
      <c r="C84" s="137"/>
      <c r="D84" s="137"/>
      <c r="E84" s="137"/>
      <c r="F84" s="137"/>
      <c r="G84" s="137"/>
      <c r="H84" s="137"/>
      <c r="I84" s="137"/>
      <c r="J84" s="137"/>
      <c r="K84" s="137"/>
      <c r="L84" s="137"/>
    </row>
    <row r="85" spans="3:12" x14ac:dyDescent="0.25">
      <c r="C85" s="137"/>
      <c r="D85" s="137"/>
      <c r="E85" s="137"/>
      <c r="F85" s="137"/>
      <c r="G85" s="137"/>
      <c r="H85" s="137"/>
      <c r="I85" s="137"/>
      <c r="J85" s="137"/>
      <c r="K85" s="137"/>
      <c r="L85" s="137"/>
    </row>
    <row r="86" spans="3:12" x14ac:dyDescent="0.25">
      <c r="C86" s="137"/>
      <c r="D86" s="137"/>
      <c r="E86" s="137"/>
      <c r="F86" s="137"/>
      <c r="G86" s="137"/>
      <c r="H86" s="137"/>
      <c r="I86" s="137"/>
      <c r="J86" s="137"/>
      <c r="K86" s="137"/>
      <c r="L86" s="137"/>
    </row>
    <row r="87" spans="3:12" x14ac:dyDescent="0.25">
      <c r="C87" s="137"/>
      <c r="D87" s="137"/>
      <c r="E87" s="137"/>
      <c r="F87" s="137"/>
      <c r="G87" s="137"/>
      <c r="H87" s="137"/>
      <c r="I87" s="137"/>
      <c r="J87" s="137"/>
      <c r="K87" s="137"/>
      <c r="L87" s="137"/>
    </row>
    <row r="88" spans="3:12" x14ac:dyDescent="0.25">
      <c r="C88" s="137"/>
      <c r="D88" s="137"/>
      <c r="E88" s="137"/>
      <c r="F88" s="137"/>
      <c r="G88" s="137"/>
      <c r="H88" s="137"/>
      <c r="I88" s="137"/>
      <c r="J88" s="137"/>
      <c r="K88" s="137"/>
      <c r="L88" s="137"/>
    </row>
    <row r="89" spans="3:12" x14ac:dyDescent="0.25">
      <c r="C89" s="137"/>
      <c r="D89" s="137"/>
      <c r="E89" s="137"/>
      <c r="F89" s="137"/>
      <c r="G89" s="137"/>
      <c r="H89" s="137"/>
      <c r="I89" s="137"/>
      <c r="J89" s="137"/>
      <c r="K89" s="137"/>
      <c r="L89" s="137"/>
    </row>
    <row r="90" spans="3:12" x14ac:dyDescent="0.25">
      <c r="C90" s="137"/>
      <c r="D90" s="137"/>
      <c r="E90" s="137"/>
      <c r="F90" s="137"/>
      <c r="G90" s="137"/>
      <c r="H90" s="137"/>
      <c r="I90" s="137"/>
      <c r="J90" s="137"/>
      <c r="K90" s="137"/>
      <c r="L90" s="137"/>
    </row>
    <row r="91" spans="3:12" x14ac:dyDescent="0.25">
      <c r="C91" s="1"/>
      <c r="G91" s="1"/>
    </row>
    <row r="92" spans="3:12" x14ac:dyDescent="0.25">
      <c r="C92" s="1"/>
      <c r="G92" s="1"/>
    </row>
    <row r="93" spans="3:12" x14ac:dyDescent="0.25">
      <c r="C93" s="1"/>
      <c r="G93" s="1"/>
    </row>
    <row r="94" spans="3:12" x14ac:dyDescent="0.25">
      <c r="C94" s="1"/>
      <c r="G94" s="1"/>
    </row>
    <row r="95" spans="3:12" x14ac:dyDescent="0.25">
      <c r="C95" s="1"/>
      <c r="G95" s="1"/>
    </row>
    <row r="96" spans="3:12" x14ac:dyDescent="0.25">
      <c r="C96" s="1"/>
      <c r="G96" s="1"/>
    </row>
    <row r="97" spans="3:7" x14ac:dyDescent="0.25">
      <c r="C97" s="1"/>
      <c r="G97" s="1"/>
    </row>
    <row r="98" spans="3:7" x14ac:dyDescent="0.25">
      <c r="C98" s="1"/>
      <c r="G98" s="1"/>
    </row>
    <row r="99" spans="3:7" x14ac:dyDescent="0.25">
      <c r="G99" s="1"/>
    </row>
    <row r="100" spans="3:7" x14ac:dyDescent="0.25">
      <c r="G100" s="1"/>
    </row>
    <row r="101" spans="3:7" x14ac:dyDescent="0.25">
      <c r="G101" s="1"/>
    </row>
    <row r="102" spans="3:7" x14ac:dyDescent="0.25">
      <c r="G102" s="1"/>
    </row>
    <row r="103" spans="3:7" x14ac:dyDescent="0.25">
      <c r="G103" s="1"/>
    </row>
  </sheetData>
  <autoFilter ref="A3:L64" xr:uid="{00000000-0009-0000-0000-000001000000}"/>
  <sortState ref="B4:E52">
    <sortCondition ref="B4:B52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Names!$A:$A</xm:f>
          </x14:formula1>
          <xm:sqref>B4:B79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48"/>
  <sheetViews>
    <sheetView tabSelected="1" workbookViewId="0">
      <selection activeCell="P14" sqref="P14"/>
    </sheetView>
  </sheetViews>
  <sheetFormatPr defaultRowHeight="15" x14ac:dyDescent="0.25"/>
  <cols>
    <col min="1" max="1" width="3.5703125" style="1" customWidth="1"/>
    <col min="2" max="2" width="7" style="41" customWidth="1"/>
    <col min="3" max="3" width="9.140625" style="1" customWidth="1"/>
    <col min="4" max="4" width="9.7109375" style="1" customWidth="1"/>
    <col min="5" max="5" width="8.140625" style="1" customWidth="1"/>
    <col min="6" max="6" width="9.140625" style="1" customWidth="1"/>
    <col min="7" max="7" width="11.42578125" style="1" customWidth="1"/>
    <col min="8" max="8" width="6.5703125" style="1" customWidth="1"/>
    <col min="9" max="9" width="2.140625" style="1" customWidth="1"/>
    <col min="10" max="10" width="3" style="1" customWidth="1"/>
    <col min="11" max="11" width="4.140625" style="1" customWidth="1"/>
    <col min="12" max="12" width="9.140625" style="1" customWidth="1"/>
    <col min="13" max="13" width="10.42578125" style="1" customWidth="1"/>
    <col min="14" max="14" width="8.140625" style="1" customWidth="1"/>
    <col min="15" max="15" width="9.140625" style="1" customWidth="1"/>
    <col min="16" max="16" width="11.42578125" style="1" customWidth="1"/>
    <col min="17" max="17" width="4.140625" style="1" customWidth="1"/>
    <col min="18" max="18" width="3.7109375" style="1" customWidth="1"/>
    <col min="19" max="19" width="5.28515625" style="93" customWidth="1"/>
    <col min="20" max="20" width="5.85546875" style="1" bestFit="1" customWidth="1"/>
    <col min="21" max="21" width="12" style="1" customWidth="1"/>
    <col min="22" max="24" width="9.140625" style="1"/>
    <col min="25" max="25" width="11.42578125" style="1" bestFit="1" customWidth="1"/>
    <col min="26" max="26" width="9.140625" style="1"/>
    <col min="27" max="28" width="2.5703125" style="1" customWidth="1"/>
    <col min="29" max="29" width="4.140625" style="1" bestFit="1" customWidth="1"/>
    <col min="30" max="33" width="9.140625" style="1"/>
    <col min="34" max="34" width="11.42578125" style="1" bestFit="1" customWidth="1"/>
    <col min="35" max="35" width="4.42578125" style="1" customWidth="1"/>
    <col min="36" max="36" width="2" style="1" customWidth="1"/>
    <col min="37" max="37" width="4" style="1" customWidth="1"/>
    <col min="38" max="38" width="5.85546875" style="1" bestFit="1" customWidth="1"/>
    <col min="39" max="39" width="17.7109375" style="1" customWidth="1"/>
    <col min="40" max="43" width="9.140625" style="1"/>
    <col min="44" max="44" width="6.5703125" style="1" bestFit="1" customWidth="1"/>
    <col min="45" max="46" width="5" style="1" customWidth="1"/>
    <col min="47" max="47" width="4.140625" style="1" bestFit="1" customWidth="1"/>
    <col min="48" max="49" width="9.140625" style="1"/>
    <col min="50" max="50" width="8.140625" style="1" bestFit="1" customWidth="1"/>
    <col min="51" max="52" width="9.140625" style="1"/>
    <col min="53" max="53" width="4.85546875" style="1" customWidth="1"/>
    <col min="54" max="54" width="3" style="1" customWidth="1"/>
    <col min="55" max="55" width="4.5703125" style="1" customWidth="1"/>
    <col min="56" max="56" width="5.85546875" style="1" bestFit="1" customWidth="1"/>
    <col min="57" max="61" width="9.140625" style="1"/>
    <col min="62" max="62" width="6.5703125" style="1" bestFit="1" customWidth="1"/>
    <col min="63" max="64" width="5.7109375" style="1" customWidth="1"/>
    <col min="65" max="65" width="4.140625" style="1" bestFit="1" customWidth="1"/>
    <col min="66" max="70" width="9.140625" style="1"/>
    <col min="71" max="71" width="5.28515625" style="1" customWidth="1"/>
    <col min="72" max="72" width="9.140625" style="1"/>
    <col min="73" max="73" width="4.5703125" style="1" customWidth="1"/>
    <col min="74" max="74" width="5.85546875" style="1" bestFit="1" customWidth="1"/>
    <col min="75" max="79" width="9.140625" style="1"/>
    <col min="80" max="80" width="6.5703125" style="1" bestFit="1" customWidth="1"/>
    <col min="81" max="82" width="5.7109375" style="1" customWidth="1"/>
    <col min="83" max="83" width="4.140625" style="1" bestFit="1" customWidth="1"/>
    <col min="84" max="88" width="9.140625" style="1"/>
    <col min="89" max="89" width="5.28515625" style="1" customWidth="1"/>
    <col min="90" max="90" width="9.140625" style="1"/>
    <col min="91" max="91" width="4.5703125" style="1" customWidth="1"/>
    <col min="92" max="92" width="5.85546875" style="1" bestFit="1" customWidth="1"/>
    <col min="93" max="97" width="9.140625" style="1"/>
    <col min="98" max="98" width="6.5703125" style="1" bestFit="1" customWidth="1"/>
    <col min="99" max="100" width="5.7109375" style="1" customWidth="1"/>
    <col min="101" max="101" width="4.140625" style="1" bestFit="1" customWidth="1"/>
    <col min="102" max="106" width="9.140625" style="1"/>
    <col min="107" max="107" width="5.28515625" style="1" customWidth="1"/>
    <col min="108" max="16384" width="9.140625" style="1"/>
  </cols>
  <sheetData>
    <row r="1" spans="1:107" ht="15.75" thickBot="1" x14ac:dyDescent="0.3">
      <c r="A1" s="4"/>
      <c r="B1" s="5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</row>
    <row r="2" spans="1:107" ht="21" x14ac:dyDescent="0.35">
      <c r="A2" s="94"/>
      <c r="B2" s="95"/>
      <c r="C2" s="96"/>
      <c r="D2" s="97" t="s">
        <v>211</v>
      </c>
      <c r="E2" s="96"/>
      <c r="F2" s="96"/>
      <c r="G2" s="150">
        <v>43025</v>
      </c>
      <c r="H2" s="151"/>
      <c r="I2" s="151"/>
      <c r="J2" s="152"/>
      <c r="K2" s="81"/>
      <c r="L2" s="81"/>
      <c r="M2" s="81"/>
      <c r="N2" s="81"/>
      <c r="O2" s="81"/>
      <c r="P2" s="81"/>
      <c r="Q2" s="98"/>
      <c r="S2" s="94"/>
      <c r="T2" s="95"/>
      <c r="U2" s="96"/>
      <c r="V2" s="97" t="s">
        <v>211</v>
      </c>
      <c r="W2" s="96"/>
      <c r="X2" s="96"/>
      <c r="Y2" s="150">
        <v>43046</v>
      </c>
      <c r="Z2" s="151"/>
      <c r="AA2" s="151"/>
      <c r="AB2" s="152"/>
      <c r="AC2" s="81"/>
      <c r="AD2" s="81"/>
      <c r="AE2" s="81"/>
      <c r="AF2" s="81"/>
      <c r="AG2" s="81"/>
      <c r="AH2" s="81"/>
      <c r="AI2" s="98"/>
      <c r="AK2" s="94"/>
      <c r="AL2" s="95"/>
      <c r="AM2" s="96"/>
      <c r="AN2" s="97" t="s">
        <v>212</v>
      </c>
      <c r="AO2" s="96"/>
      <c r="AP2" s="96"/>
      <c r="AQ2" s="153">
        <v>43074</v>
      </c>
      <c r="AR2" s="154"/>
      <c r="AS2" s="154"/>
      <c r="AT2" s="155"/>
      <c r="AU2" s="81"/>
      <c r="AV2" s="81"/>
      <c r="AW2" s="81"/>
      <c r="AX2" s="81"/>
      <c r="AY2" s="81"/>
      <c r="AZ2" s="81"/>
      <c r="BA2" s="98"/>
      <c r="BC2" s="94"/>
      <c r="BD2" s="95"/>
      <c r="BE2" s="96"/>
      <c r="BF2" s="97" t="s">
        <v>218</v>
      </c>
      <c r="BG2" s="96"/>
      <c r="BH2" s="96"/>
      <c r="BI2" s="150">
        <v>43101</v>
      </c>
      <c r="BJ2" s="151"/>
      <c r="BK2" s="151"/>
      <c r="BL2" s="152"/>
      <c r="BM2" s="81"/>
      <c r="BN2" s="81"/>
      <c r="BO2" s="81"/>
      <c r="BP2" s="81"/>
      <c r="BQ2" s="81"/>
      <c r="BR2" s="81"/>
      <c r="BS2" s="98"/>
      <c r="BU2" s="94"/>
      <c r="BV2" s="95"/>
      <c r="BW2" s="96"/>
      <c r="BX2" s="97" t="s">
        <v>211</v>
      </c>
      <c r="BY2" s="96"/>
      <c r="BZ2" s="96"/>
      <c r="CA2" s="150">
        <v>43116</v>
      </c>
      <c r="CB2" s="151"/>
      <c r="CC2" s="151"/>
      <c r="CD2" s="152"/>
      <c r="CE2" s="81"/>
      <c r="CF2" s="81"/>
      <c r="CG2" s="81"/>
      <c r="CH2" s="81"/>
      <c r="CI2" s="81"/>
      <c r="CJ2" s="81"/>
      <c r="CK2" s="98"/>
      <c r="CM2" s="94"/>
      <c r="CN2" s="95"/>
      <c r="CO2" s="96"/>
      <c r="CP2" s="97" t="s">
        <v>211</v>
      </c>
      <c r="CQ2" s="96"/>
      <c r="CR2" s="96"/>
      <c r="CS2" s="150">
        <v>43172</v>
      </c>
      <c r="CT2" s="151"/>
      <c r="CU2" s="151"/>
      <c r="CV2" s="152"/>
      <c r="CW2" s="81"/>
      <c r="CX2" s="81"/>
      <c r="CY2" s="81"/>
      <c r="CZ2" s="81"/>
      <c r="DA2" s="81"/>
      <c r="DB2" s="81"/>
      <c r="DC2" s="98"/>
    </row>
    <row r="3" spans="1:107" x14ac:dyDescent="0.25">
      <c r="A3" s="99"/>
      <c r="B3" s="67"/>
      <c r="C3" s="87"/>
      <c r="D3" s="87"/>
      <c r="E3" s="87"/>
      <c r="F3" s="87"/>
      <c r="G3" s="87"/>
      <c r="H3" s="6"/>
      <c r="I3" s="6"/>
      <c r="J3" s="6"/>
      <c r="Q3" s="100"/>
      <c r="S3" s="99"/>
      <c r="T3" s="67"/>
      <c r="U3" s="87"/>
      <c r="V3" s="87"/>
      <c r="W3" s="87"/>
      <c r="X3" s="87"/>
      <c r="Y3" s="87"/>
      <c r="Z3" s="6"/>
      <c r="AA3" s="6"/>
      <c r="AB3" s="6"/>
      <c r="AI3" s="100"/>
      <c r="AK3" s="99"/>
      <c r="AL3" s="67"/>
      <c r="AM3" s="87"/>
      <c r="AN3" s="87"/>
      <c r="AO3" s="87"/>
      <c r="AP3" s="87"/>
      <c r="AQ3" s="87"/>
      <c r="AR3" s="6"/>
      <c r="AS3" s="6"/>
      <c r="AT3" s="6"/>
      <c r="BA3" s="100"/>
      <c r="BC3" s="99"/>
      <c r="BD3" s="67"/>
      <c r="BE3" s="89"/>
      <c r="BF3" s="89"/>
      <c r="BG3" s="89"/>
      <c r="BH3" s="89"/>
      <c r="BI3" s="89"/>
      <c r="BJ3" s="6"/>
      <c r="BK3" s="6"/>
      <c r="BL3" s="6"/>
      <c r="BS3" s="100"/>
      <c r="BU3" s="99"/>
      <c r="BV3" s="67"/>
      <c r="BW3" s="87"/>
      <c r="BX3" s="87"/>
      <c r="BY3" s="87"/>
      <c r="BZ3" s="87"/>
      <c r="CA3" s="87"/>
      <c r="CB3" s="6"/>
      <c r="CC3" s="6"/>
      <c r="CD3" s="6"/>
      <c r="CK3" s="100"/>
      <c r="CM3" s="99"/>
      <c r="CN3" s="67"/>
      <c r="CO3" s="87"/>
      <c r="CP3" s="87"/>
      <c r="CQ3" s="87"/>
      <c r="CR3" s="87"/>
      <c r="CS3" s="87"/>
      <c r="CT3" s="6"/>
      <c r="CU3" s="6"/>
      <c r="CV3" s="6"/>
      <c r="DC3" s="100"/>
    </row>
    <row r="4" spans="1:107" x14ac:dyDescent="0.25">
      <c r="A4" s="99"/>
      <c r="C4" s="149" t="s">
        <v>3</v>
      </c>
      <c r="D4" s="149"/>
      <c r="E4" s="149"/>
      <c r="F4" s="149"/>
      <c r="G4" s="149"/>
      <c r="H4" s="6"/>
      <c r="I4" s="6"/>
      <c r="J4" s="6"/>
      <c r="K4" s="41"/>
      <c r="L4" s="149" t="s">
        <v>4</v>
      </c>
      <c r="M4" s="149"/>
      <c r="N4" s="149"/>
      <c r="O4" s="149"/>
      <c r="P4" s="149"/>
      <c r="Q4" s="100"/>
      <c r="S4" s="99"/>
      <c r="T4" s="41"/>
      <c r="U4" s="149" t="s">
        <v>3</v>
      </c>
      <c r="V4" s="149"/>
      <c r="W4" s="149"/>
      <c r="X4" s="149"/>
      <c r="Y4" s="149"/>
      <c r="Z4" s="6"/>
      <c r="AA4" s="6"/>
      <c r="AB4" s="6"/>
      <c r="AC4" s="41"/>
      <c r="AD4" s="149" t="s">
        <v>4</v>
      </c>
      <c r="AE4" s="149"/>
      <c r="AF4" s="149"/>
      <c r="AG4" s="149"/>
      <c r="AH4" s="149"/>
      <c r="AI4" s="100"/>
      <c r="AK4" s="99"/>
      <c r="AL4" s="41"/>
      <c r="AM4" s="149" t="s">
        <v>3</v>
      </c>
      <c r="AN4" s="149"/>
      <c r="AO4" s="149"/>
      <c r="AP4" s="149"/>
      <c r="AQ4" s="149"/>
      <c r="AR4" s="6"/>
      <c r="AS4" s="6"/>
      <c r="AT4" s="6"/>
      <c r="AU4" s="41"/>
      <c r="AV4" s="149" t="s">
        <v>4</v>
      </c>
      <c r="AW4" s="149"/>
      <c r="AX4" s="149"/>
      <c r="AY4" s="149"/>
      <c r="AZ4" s="149"/>
      <c r="BA4" s="100"/>
      <c r="BC4" s="99"/>
      <c r="BD4" s="41"/>
      <c r="BE4" s="149" t="s">
        <v>3</v>
      </c>
      <c r="BF4" s="149"/>
      <c r="BG4" s="149"/>
      <c r="BH4" s="149"/>
      <c r="BI4" s="149"/>
      <c r="BJ4" s="6"/>
      <c r="BK4" s="6"/>
      <c r="BL4" s="6"/>
      <c r="BM4" s="41"/>
      <c r="BN4" s="149" t="s">
        <v>4</v>
      </c>
      <c r="BO4" s="149"/>
      <c r="BP4" s="149"/>
      <c r="BQ4" s="149"/>
      <c r="BR4" s="149"/>
      <c r="BS4" s="100"/>
      <c r="BU4" s="99"/>
      <c r="BV4" s="41"/>
      <c r="BW4" s="149" t="s">
        <v>3</v>
      </c>
      <c r="BX4" s="149"/>
      <c r="BY4" s="149"/>
      <c r="BZ4" s="149"/>
      <c r="CA4" s="149"/>
      <c r="CB4" s="6"/>
      <c r="CC4" s="6"/>
      <c r="CD4" s="6"/>
      <c r="CE4" s="41"/>
      <c r="CF4" s="149" t="s">
        <v>4</v>
      </c>
      <c r="CG4" s="149"/>
      <c r="CH4" s="149"/>
      <c r="CI4" s="149"/>
      <c r="CJ4" s="149"/>
      <c r="CK4" s="100"/>
      <c r="CM4" s="99"/>
      <c r="CN4" s="41"/>
      <c r="CO4" s="149" t="s">
        <v>3</v>
      </c>
      <c r="CP4" s="149"/>
      <c r="CQ4" s="149"/>
      <c r="CR4" s="149"/>
      <c r="CS4" s="149"/>
      <c r="CT4" s="6"/>
      <c r="CU4" s="6"/>
      <c r="CV4" s="6"/>
      <c r="CW4" s="41"/>
      <c r="CX4" s="149" t="s">
        <v>4</v>
      </c>
      <c r="CY4" s="149"/>
      <c r="CZ4" s="149"/>
      <c r="DA4" s="149"/>
      <c r="DB4" s="149"/>
      <c r="DC4" s="100"/>
    </row>
    <row r="5" spans="1:107" x14ac:dyDescent="0.25">
      <c r="A5" s="99"/>
      <c r="C5" s="87"/>
      <c r="D5" s="87"/>
      <c r="E5" s="87"/>
      <c r="F5" s="87"/>
      <c r="G5" s="87"/>
      <c r="H5" s="6"/>
      <c r="I5" s="6"/>
      <c r="J5" s="6"/>
      <c r="K5" s="41"/>
      <c r="L5" s="87"/>
      <c r="M5" s="87"/>
      <c r="N5" s="87"/>
      <c r="O5" s="87"/>
      <c r="P5" s="87"/>
      <c r="Q5" s="100"/>
      <c r="S5" s="99"/>
      <c r="T5" s="41"/>
      <c r="U5" s="87"/>
      <c r="V5" s="87"/>
      <c r="W5" s="87"/>
      <c r="X5" s="87"/>
      <c r="Y5" s="87"/>
      <c r="Z5" s="6"/>
      <c r="AA5" s="6"/>
      <c r="AB5" s="6"/>
      <c r="AC5" s="41"/>
      <c r="AD5" s="87"/>
      <c r="AE5" s="87"/>
      <c r="AF5" s="87"/>
      <c r="AG5" s="87"/>
      <c r="AH5" s="87"/>
      <c r="AI5" s="100"/>
      <c r="AK5" s="99"/>
      <c r="AL5" s="41"/>
      <c r="AM5" s="87"/>
      <c r="AN5" s="87"/>
      <c r="AO5" s="87"/>
      <c r="AP5" s="87"/>
      <c r="AQ5" s="87"/>
      <c r="AR5" s="6"/>
      <c r="AS5" s="6"/>
      <c r="AT5" s="6"/>
      <c r="AU5" s="41"/>
      <c r="AV5" s="87"/>
      <c r="AW5" s="87"/>
      <c r="AX5" s="87"/>
      <c r="AY5" s="87"/>
      <c r="AZ5" s="87"/>
      <c r="BA5" s="100"/>
      <c r="BC5" s="99"/>
      <c r="BD5" s="41"/>
      <c r="BE5" s="89"/>
      <c r="BF5" s="89"/>
      <c r="BG5" s="89"/>
      <c r="BH5" s="89"/>
      <c r="BI5" s="89"/>
      <c r="BJ5" s="6"/>
      <c r="BK5" s="6"/>
      <c r="BL5" s="6"/>
      <c r="BM5" s="41"/>
      <c r="BN5" s="89"/>
      <c r="BO5" s="89"/>
      <c r="BP5" s="89"/>
      <c r="BQ5" s="89"/>
      <c r="BR5" s="89"/>
      <c r="BS5" s="100"/>
      <c r="BU5" s="99"/>
      <c r="BV5" s="41"/>
      <c r="BW5" s="87"/>
      <c r="BX5" s="87"/>
      <c r="BY5" s="87"/>
      <c r="BZ5" s="87"/>
      <c r="CA5" s="87"/>
      <c r="CB5" s="6"/>
      <c r="CC5" s="6"/>
      <c r="CD5" s="6"/>
      <c r="CE5" s="41"/>
      <c r="CF5" s="87"/>
      <c r="CG5" s="87"/>
      <c r="CH5" s="87"/>
      <c r="CI5" s="87"/>
      <c r="CJ5" s="87"/>
      <c r="CK5" s="100"/>
      <c r="CM5" s="99"/>
      <c r="CN5" s="41"/>
      <c r="CO5" s="87"/>
      <c r="CP5" s="87"/>
      <c r="CQ5" s="87"/>
      <c r="CR5" s="87"/>
      <c r="CS5" s="87"/>
      <c r="CT5" s="6"/>
      <c r="CU5" s="6"/>
      <c r="CV5" s="6"/>
      <c r="CW5" s="41"/>
      <c r="CX5" s="87"/>
      <c r="CY5" s="87"/>
      <c r="CZ5" s="87"/>
      <c r="DA5" s="87"/>
      <c r="DB5" s="87"/>
      <c r="DC5" s="100"/>
    </row>
    <row r="6" spans="1:107" x14ac:dyDescent="0.25">
      <c r="A6" s="148"/>
      <c r="B6" s="87" t="s">
        <v>1</v>
      </c>
      <c r="C6" s="7" t="s">
        <v>0</v>
      </c>
      <c r="D6" s="7"/>
      <c r="E6" s="87" t="s">
        <v>5</v>
      </c>
      <c r="F6" s="87" t="s">
        <v>6</v>
      </c>
      <c r="G6" s="87" t="s">
        <v>7</v>
      </c>
      <c r="H6" s="87" t="s">
        <v>8</v>
      </c>
      <c r="I6" s="88"/>
      <c r="J6" s="11"/>
      <c r="K6" s="87" t="s">
        <v>1</v>
      </c>
      <c r="L6" s="7" t="s">
        <v>0</v>
      </c>
      <c r="M6" s="7"/>
      <c r="N6" s="87" t="s">
        <v>5</v>
      </c>
      <c r="O6" s="87" t="s">
        <v>6</v>
      </c>
      <c r="P6" s="87" t="s">
        <v>7</v>
      </c>
      <c r="Q6" s="100"/>
      <c r="S6" s="99"/>
      <c r="T6" s="87" t="s">
        <v>1</v>
      </c>
      <c r="U6" s="7" t="s">
        <v>0</v>
      </c>
      <c r="V6" s="7"/>
      <c r="W6" s="87" t="s">
        <v>5</v>
      </c>
      <c r="X6" s="87" t="s">
        <v>6</v>
      </c>
      <c r="Y6" s="87" t="s">
        <v>7</v>
      </c>
      <c r="Z6" s="87" t="s">
        <v>8</v>
      </c>
      <c r="AA6" s="88"/>
      <c r="AB6" s="11"/>
      <c r="AC6" s="87" t="s">
        <v>1</v>
      </c>
      <c r="AD6" s="7" t="s">
        <v>0</v>
      </c>
      <c r="AE6" s="7"/>
      <c r="AF6" s="87" t="s">
        <v>5</v>
      </c>
      <c r="AG6" s="87" t="s">
        <v>6</v>
      </c>
      <c r="AH6" s="87" t="s">
        <v>7</v>
      </c>
      <c r="AI6" s="100"/>
      <c r="AK6" s="99"/>
      <c r="AL6" s="87" t="s">
        <v>1</v>
      </c>
      <c r="AM6" s="7" t="s">
        <v>0</v>
      </c>
      <c r="AN6" s="7"/>
      <c r="AO6" s="87" t="s">
        <v>5</v>
      </c>
      <c r="AP6" s="87" t="s">
        <v>6</v>
      </c>
      <c r="AQ6" s="87" t="s">
        <v>7</v>
      </c>
      <c r="AR6" s="87" t="s">
        <v>8</v>
      </c>
      <c r="AS6" s="88"/>
      <c r="AT6" s="11"/>
      <c r="AU6" s="87" t="s">
        <v>1</v>
      </c>
      <c r="AV6" s="7" t="s">
        <v>0</v>
      </c>
      <c r="AW6" s="7"/>
      <c r="AX6" s="87" t="s">
        <v>5</v>
      </c>
      <c r="AY6" s="87" t="s">
        <v>6</v>
      </c>
      <c r="AZ6" s="87" t="s">
        <v>7</v>
      </c>
      <c r="BA6" s="100"/>
      <c r="BC6" s="99"/>
      <c r="BD6" s="89" t="s">
        <v>1</v>
      </c>
      <c r="BE6" s="7" t="s">
        <v>0</v>
      </c>
      <c r="BF6" s="7"/>
      <c r="BG6" s="89" t="s">
        <v>5</v>
      </c>
      <c r="BH6" s="89" t="s">
        <v>6</v>
      </c>
      <c r="BI6" s="89" t="s">
        <v>7</v>
      </c>
      <c r="BJ6" s="89" t="s">
        <v>8</v>
      </c>
      <c r="BK6" s="90"/>
      <c r="BL6" s="11"/>
      <c r="BM6" s="89" t="s">
        <v>1</v>
      </c>
      <c r="BN6" s="7" t="s">
        <v>0</v>
      </c>
      <c r="BO6" s="7"/>
      <c r="BP6" s="89" t="s">
        <v>5</v>
      </c>
      <c r="BQ6" s="89" t="s">
        <v>6</v>
      </c>
      <c r="BR6" s="89" t="s">
        <v>7</v>
      </c>
      <c r="BS6" s="100"/>
      <c r="BU6" s="99"/>
      <c r="BV6" s="87" t="s">
        <v>1</v>
      </c>
      <c r="BW6" s="7" t="s">
        <v>0</v>
      </c>
      <c r="BX6" s="7"/>
      <c r="BY6" s="87" t="s">
        <v>5</v>
      </c>
      <c r="BZ6" s="87" t="s">
        <v>6</v>
      </c>
      <c r="CA6" s="87" t="s">
        <v>7</v>
      </c>
      <c r="CB6" s="87" t="s">
        <v>8</v>
      </c>
      <c r="CC6" s="88"/>
      <c r="CD6" s="11"/>
      <c r="CE6" s="87" t="s">
        <v>1</v>
      </c>
      <c r="CF6" s="7" t="s">
        <v>0</v>
      </c>
      <c r="CG6" s="7"/>
      <c r="CH6" s="87" t="s">
        <v>5</v>
      </c>
      <c r="CI6" s="87" t="s">
        <v>6</v>
      </c>
      <c r="CJ6" s="87" t="s">
        <v>7</v>
      </c>
      <c r="CK6" s="100"/>
      <c r="CM6" s="99"/>
      <c r="CN6" s="87" t="s">
        <v>1</v>
      </c>
      <c r="CO6" s="7" t="s">
        <v>0</v>
      </c>
      <c r="CP6" s="7"/>
      <c r="CQ6" s="87" t="s">
        <v>5</v>
      </c>
      <c r="CR6" s="87" t="s">
        <v>6</v>
      </c>
      <c r="CS6" s="87" t="s">
        <v>7</v>
      </c>
      <c r="CT6" s="87" t="s">
        <v>8</v>
      </c>
      <c r="CU6" s="88"/>
      <c r="CV6" s="11"/>
      <c r="CW6" s="87" t="s">
        <v>1</v>
      </c>
      <c r="CX6" s="7" t="s">
        <v>0</v>
      </c>
      <c r="CY6" s="7"/>
      <c r="CZ6" s="87" t="s">
        <v>5</v>
      </c>
      <c r="DA6" s="87" t="s">
        <v>6</v>
      </c>
      <c r="DB6" s="87" t="s">
        <v>7</v>
      </c>
      <c r="DC6" s="100"/>
    </row>
    <row r="7" spans="1:107" x14ac:dyDescent="0.25">
      <c r="A7" s="148">
        <f>COUNTIF(Table!E:E,C7)</f>
        <v>1</v>
      </c>
      <c r="B7" s="41">
        <v>1</v>
      </c>
      <c r="C7" s="1" t="s">
        <v>239</v>
      </c>
      <c r="E7" s="8">
        <v>1.7627314814814814E-2</v>
      </c>
      <c r="F7" s="9">
        <v>3.1249999999999997E-3</v>
      </c>
      <c r="G7" s="9">
        <f t="shared" ref="G7:G24" si="0">E7-F7</f>
        <v>1.4502314814814815E-2</v>
      </c>
      <c r="H7" s="41">
        <v>50</v>
      </c>
      <c r="I7" s="10"/>
      <c r="J7" s="12"/>
      <c r="K7" s="41">
        <v>1</v>
      </c>
      <c r="L7" s="1" t="s">
        <v>266</v>
      </c>
      <c r="N7" s="8">
        <v>1.9606481481481482E-2</v>
      </c>
      <c r="O7" s="9">
        <v>8.6805555555555559E-3</v>
      </c>
      <c r="P7" s="9">
        <f t="shared" ref="P7:P46" si="1">N7-O7</f>
        <v>1.0925925925925926E-2</v>
      </c>
      <c r="Q7" s="101" t="s">
        <v>267</v>
      </c>
      <c r="S7" s="99"/>
      <c r="T7" s="41">
        <v>1</v>
      </c>
      <c r="W7" s="8"/>
      <c r="X7" s="9"/>
      <c r="Y7" s="9">
        <f t="shared" ref="Y7:Y24" si="2">W7-X7</f>
        <v>0</v>
      </c>
      <c r="Z7" s="41">
        <v>50</v>
      </c>
      <c r="AA7" s="10"/>
      <c r="AB7" s="12"/>
      <c r="AC7" s="41">
        <v>1</v>
      </c>
      <c r="AF7" s="8"/>
      <c r="AG7" s="9"/>
      <c r="AH7" s="9">
        <f t="shared" ref="AH7:AH47" si="3">AF7-AG7</f>
        <v>0</v>
      </c>
      <c r="AI7" s="101"/>
      <c r="AK7" s="99"/>
      <c r="AL7" s="41">
        <v>1</v>
      </c>
      <c r="AO7" s="8"/>
      <c r="AP7" s="9"/>
      <c r="AQ7" s="9">
        <f t="shared" ref="AQ7:AQ24" si="4">AO7-AP7</f>
        <v>0</v>
      </c>
      <c r="AR7" s="41">
        <v>50</v>
      </c>
      <c r="AS7" s="10"/>
      <c r="AT7" s="12"/>
      <c r="AU7" s="41">
        <v>1</v>
      </c>
      <c r="AX7" s="8"/>
      <c r="AY7" s="9"/>
      <c r="AZ7" s="9">
        <f t="shared" ref="AZ7:AZ47" si="5">AX7-AY7</f>
        <v>0</v>
      </c>
      <c r="BA7" s="101"/>
      <c r="BC7" s="99"/>
      <c r="BD7" s="41">
        <v>1</v>
      </c>
      <c r="BG7" s="8"/>
      <c r="BH7" s="9"/>
      <c r="BI7" s="9">
        <f t="shared" ref="BI7:BI24" si="6">BG7-BH7</f>
        <v>0</v>
      </c>
      <c r="BJ7" s="41">
        <v>50</v>
      </c>
      <c r="BK7" s="10"/>
      <c r="BL7" s="12"/>
      <c r="BM7" s="41">
        <v>1</v>
      </c>
      <c r="BP7" s="8"/>
      <c r="BQ7" s="9"/>
      <c r="BR7" s="9">
        <f t="shared" ref="BR7:BR47" si="7">BP7-BQ7</f>
        <v>0</v>
      </c>
      <c r="BS7" s="101"/>
      <c r="BU7" s="99"/>
      <c r="BV7" s="41">
        <v>1</v>
      </c>
      <c r="BY7" s="8"/>
      <c r="BZ7" s="9"/>
      <c r="CA7" s="9">
        <f t="shared" ref="CA7:CA24" si="8">BY7-BZ7</f>
        <v>0</v>
      </c>
      <c r="CB7" s="41">
        <v>50</v>
      </c>
      <c r="CC7" s="10"/>
      <c r="CD7" s="12"/>
      <c r="CE7" s="41">
        <v>1</v>
      </c>
      <c r="CH7" s="8"/>
      <c r="CI7" s="9"/>
      <c r="CJ7" s="9">
        <f t="shared" ref="CJ7:CJ47" si="9">CH7-CI7</f>
        <v>0</v>
      </c>
      <c r="CK7" s="101"/>
      <c r="CM7" s="99"/>
      <c r="CN7" s="41">
        <v>1</v>
      </c>
      <c r="CQ7" s="8"/>
      <c r="CR7" s="9"/>
      <c r="CS7" s="9">
        <f t="shared" ref="CS7:CS24" si="10">CQ7-CR7</f>
        <v>0</v>
      </c>
      <c r="CT7" s="41">
        <v>50</v>
      </c>
      <c r="CU7" s="10"/>
      <c r="CV7" s="12"/>
      <c r="CW7" s="41">
        <v>1</v>
      </c>
      <c r="CZ7" s="8"/>
      <c r="DA7" s="9"/>
      <c r="DB7" s="9">
        <f t="shared" ref="DB7:DB47" si="11">CZ7-DA7</f>
        <v>0</v>
      </c>
      <c r="DC7" s="101"/>
    </row>
    <row r="8" spans="1:107" x14ac:dyDescent="0.25">
      <c r="A8" s="148">
        <f>COUNTIF(Table!E:E,C8)</f>
        <v>1</v>
      </c>
      <c r="B8" s="41">
        <v>2</v>
      </c>
      <c r="C8" s="1" t="s">
        <v>112</v>
      </c>
      <c r="E8" s="8">
        <v>1.8599537037037036E-2</v>
      </c>
      <c r="F8" s="9">
        <v>1.8518518518518517E-3</v>
      </c>
      <c r="G8" s="9">
        <f t="shared" si="0"/>
        <v>1.6747685185185185E-2</v>
      </c>
      <c r="H8" s="41">
        <v>49</v>
      </c>
      <c r="I8" s="10"/>
      <c r="J8" s="12"/>
      <c r="K8" s="41">
        <v>2</v>
      </c>
      <c r="L8" s="1" t="s">
        <v>50</v>
      </c>
      <c r="N8" s="8">
        <v>1.9652777777777779E-2</v>
      </c>
      <c r="O8" s="9">
        <v>8.6805555555555559E-3</v>
      </c>
      <c r="P8" s="9">
        <f t="shared" si="1"/>
        <v>1.0972222222222223E-2</v>
      </c>
      <c r="Q8" s="100"/>
      <c r="S8" s="99"/>
      <c r="T8" s="41">
        <v>2</v>
      </c>
      <c r="W8" s="8"/>
      <c r="X8" s="9"/>
      <c r="Y8" s="9">
        <f t="shared" si="2"/>
        <v>0</v>
      </c>
      <c r="Z8" s="41">
        <v>49</v>
      </c>
      <c r="AA8" s="10"/>
      <c r="AB8" s="12"/>
      <c r="AC8" s="41">
        <v>2</v>
      </c>
      <c r="AF8" s="8"/>
      <c r="AG8" s="9"/>
      <c r="AH8" s="9">
        <f t="shared" si="3"/>
        <v>0</v>
      </c>
      <c r="AI8" s="100"/>
      <c r="AK8" s="99"/>
      <c r="AL8" s="41">
        <v>2</v>
      </c>
      <c r="AO8" s="8"/>
      <c r="AP8" s="9"/>
      <c r="AQ8" s="9">
        <f t="shared" si="4"/>
        <v>0</v>
      </c>
      <c r="AR8" s="41">
        <v>49</v>
      </c>
      <c r="AS8" s="10"/>
      <c r="AT8" s="12"/>
      <c r="AU8" s="41">
        <v>2</v>
      </c>
      <c r="AX8" s="8"/>
      <c r="AY8" s="9"/>
      <c r="AZ8" s="9">
        <f t="shared" si="5"/>
        <v>0</v>
      </c>
      <c r="BA8" s="100"/>
      <c r="BC8" s="99"/>
      <c r="BD8" s="41">
        <v>2</v>
      </c>
      <c r="BG8" s="8"/>
      <c r="BH8" s="9"/>
      <c r="BI8" s="9">
        <f t="shared" si="6"/>
        <v>0</v>
      </c>
      <c r="BJ8" s="41">
        <v>49</v>
      </c>
      <c r="BK8" s="10"/>
      <c r="BL8" s="12"/>
      <c r="BM8" s="41">
        <v>2</v>
      </c>
      <c r="BP8" s="8"/>
      <c r="BQ8" s="9"/>
      <c r="BR8" s="9">
        <f t="shared" si="7"/>
        <v>0</v>
      </c>
      <c r="BS8" s="100"/>
      <c r="BU8" s="99"/>
      <c r="BV8" s="41">
        <v>2</v>
      </c>
      <c r="BY8" s="8"/>
      <c r="BZ8" s="9"/>
      <c r="CA8" s="9">
        <f t="shared" si="8"/>
        <v>0</v>
      </c>
      <c r="CB8" s="41">
        <v>49</v>
      </c>
      <c r="CC8" s="10"/>
      <c r="CD8" s="12"/>
      <c r="CE8" s="41">
        <v>2</v>
      </c>
      <c r="CH8" s="8"/>
      <c r="CI8" s="9"/>
      <c r="CJ8" s="9">
        <f t="shared" si="9"/>
        <v>0</v>
      </c>
      <c r="CK8" s="100"/>
      <c r="CM8" s="99"/>
      <c r="CN8" s="41">
        <v>2</v>
      </c>
      <c r="CQ8" s="8"/>
      <c r="CR8" s="9"/>
      <c r="CS8" s="9">
        <f t="shared" si="10"/>
        <v>0</v>
      </c>
      <c r="CT8" s="41">
        <v>49</v>
      </c>
      <c r="CU8" s="10"/>
      <c r="CV8" s="12"/>
      <c r="CW8" s="41">
        <v>2</v>
      </c>
      <c r="CZ8" s="8"/>
      <c r="DA8" s="9"/>
      <c r="DB8" s="9">
        <f t="shared" si="11"/>
        <v>0</v>
      </c>
      <c r="DC8" s="100"/>
    </row>
    <row r="9" spans="1:107" x14ac:dyDescent="0.25">
      <c r="A9" s="148">
        <f>COUNTIF(Table!E:E,C9)</f>
        <v>1</v>
      </c>
      <c r="B9" s="41">
        <v>3</v>
      </c>
      <c r="C9" s="1" t="s">
        <v>265</v>
      </c>
      <c r="E9" s="8">
        <v>1.9016203703703705E-2</v>
      </c>
      <c r="F9" s="9">
        <v>1.1574074074074073E-3</v>
      </c>
      <c r="G9" s="9">
        <f t="shared" si="0"/>
        <v>1.7858796296296296E-2</v>
      </c>
      <c r="H9" s="41">
        <v>48</v>
      </c>
      <c r="I9" s="10"/>
      <c r="J9" s="12"/>
      <c r="K9" s="41">
        <v>3</v>
      </c>
      <c r="L9" s="1" t="s">
        <v>209</v>
      </c>
      <c r="N9" s="8">
        <v>2.0254629629629629E-2</v>
      </c>
      <c r="O9" s="9">
        <v>8.564814814814815E-3</v>
      </c>
      <c r="P9" s="9">
        <f t="shared" si="1"/>
        <v>1.1689814814814814E-2</v>
      </c>
      <c r="Q9" s="100"/>
      <c r="S9" s="99"/>
      <c r="T9" s="41">
        <v>3</v>
      </c>
      <c r="W9" s="8"/>
      <c r="X9" s="9"/>
      <c r="Y9" s="9">
        <f t="shared" si="2"/>
        <v>0</v>
      </c>
      <c r="Z9" s="41">
        <v>48</v>
      </c>
      <c r="AA9" s="10"/>
      <c r="AB9" s="12"/>
      <c r="AC9" s="41">
        <v>3</v>
      </c>
      <c r="AF9" s="8"/>
      <c r="AG9" s="9"/>
      <c r="AH9" s="9">
        <f t="shared" si="3"/>
        <v>0</v>
      </c>
      <c r="AI9" s="100"/>
      <c r="AK9" s="99"/>
      <c r="AL9" s="41">
        <v>3</v>
      </c>
      <c r="AO9" s="8"/>
      <c r="AP9" s="9"/>
      <c r="AQ9" s="9">
        <f t="shared" si="4"/>
        <v>0</v>
      </c>
      <c r="AR9" s="41">
        <v>48</v>
      </c>
      <c r="AS9" s="10"/>
      <c r="AT9" s="12"/>
      <c r="AU9" s="41">
        <v>3</v>
      </c>
      <c r="AX9" s="8"/>
      <c r="AY9" s="9"/>
      <c r="AZ9" s="9">
        <f t="shared" si="5"/>
        <v>0</v>
      </c>
      <c r="BA9" s="100"/>
      <c r="BC9" s="99"/>
      <c r="BD9" s="41">
        <v>3</v>
      </c>
      <c r="BG9" s="8"/>
      <c r="BH9" s="9"/>
      <c r="BI9" s="9">
        <f t="shared" si="6"/>
        <v>0</v>
      </c>
      <c r="BJ9" s="41">
        <v>48</v>
      </c>
      <c r="BK9" s="10"/>
      <c r="BL9" s="12"/>
      <c r="BM9" s="41">
        <v>3</v>
      </c>
      <c r="BP9" s="8"/>
      <c r="BQ9" s="9"/>
      <c r="BR9" s="9">
        <f t="shared" si="7"/>
        <v>0</v>
      </c>
      <c r="BS9" s="100"/>
      <c r="BU9" s="99"/>
      <c r="BV9" s="41">
        <v>3</v>
      </c>
      <c r="BY9" s="8"/>
      <c r="BZ9" s="9"/>
      <c r="CA9" s="9">
        <f t="shared" si="8"/>
        <v>0</v>
      </c>
      <c r="CB9" s="41">
        <v>48</v>
      </c>
      <c r="CC9" s="10"/>
      <c r="CD9" s="12"/>
      <c r="CE9" s="41">
        <v>3</v>
      </c>
      <c r="CH9" s="8"/>
      <c r="CI9" s="9"/>
      <c r="CJ9" s="9">
        <f t="shared" si="9"/>
        <v>0</v>
      </c>
      <c r="CK9" s="100"/>
      <c r="CM9" s="99"/>
      <c r="CN9" s="41">
        <v>3</v>
      </c>
      <c r="CQ9" s="8"/>
      <c r="CR9" s="9"/>
      <c r="CS9" s="9">
        <f t="shared" si="10"/>
        <v>0</v>
      </c>
      <c r="CT9" s="41">
        <v>48</v>
      </c>
      <c r="CU9" s="10"/>
      <c r="CV9" s="12"/>
      <c r="CW9" s="41">
        <v>3</v>
      </c>
      <c r="CZ9" s="8"/>
      <c r="DA9" s="9"/>
      <c r="DB9" s="9">
        <f t="shared" si="11"/>
        <v>0</v>
      </c>
      <c r="DC9" s="100"/>
    </row>
    <row r="10" spans="1:107" x14ac:dyDescent="0.25">
      <c r="A10" s="148">
        <f>COUNTIF(Table!E:E,C10)</f>
        <v>1</v>
      </c>
      <c r="B10" s="41">
        <v>4</v>
      </c>
      <c r="C10" s="1" t="s">
        <v>93</v>
      </c>
      <c r="E10" s="8">
        <v>1.9247685185185184E-2</v>
      </c>
      <c r="F10" s="9">
        <v>1.1574074074074073E-3</v>
      </c>
      <c r="G10" s="9">
        <f t="shared" si="0"/>
        <v>1.8090277777777775E-2</v>
      </c>
      <c r="H10" s="41">
        <v>47</v>
      </c>
      <c r="I10" s="10"/>
      <c r="J10" s="12"/>
      <c r="K10" s="41">
        <v>4</v>
      </c>
      <c r="L10" s="38" t="s">
        <v>53</v>
      </c>
      <c r="N10" s="8">
        <v>2.0659722222222222E-2</v>
      </c>
      <c r="O10" s="9">
        <v>8.564814814814815E-3</v>
      </c>
      <c r="P10" s="9">
        <f t="shared" si="1"/>
        <v>1.2094907407407407E-2</v>
      </c>
      <c r="Q10" s="100"/>
      <c r="S10" s="99"/>
      <c r="T10" s="41">
        <v>4</v>
      </c>
      <c r="W10" s="8"/>
      <c r="X10" s="9"/>
      <c r="Y10" s="9">
        <f t="shared" si="2"/>
        <v>0</v>
      </c>
      <c r="Z10" s="41">
        <v>47</v>
      </c>
      <c r="AA10" s="10"/>
      <c r="AB10" s="12"/>
      <c r="AC10" s="41">
        <v>4</v>
      </c>
      <c r="AF10" s="8"/>
      <c r="AG10" s="9"/>
      <c r="AH10" s="9">
        <f t="shared" si="3"/>
        <v>0</v>
      </c>
      <c r="AI10" s="100"/>
      <c r="AK10" s="99"/>
      <c r="AL10" s="41">
        <v>4</v>
      </c>
      <c r="AO10" s="8"/>
      <c r="AP10" s="9"/>
      <c r="AQ10" s="9">
        <f t="shared" si="4"/>
        <v>0</v>
      </c>
      <c r="AR10" s="41">
        <v>47</v>
      </c>
      <c r="AS10" s="10"/>
      <c r="AT10" s="12"/>
      <c r="AU10" s="41">
        <v>4</v>
      </c>
      <c r="AX10" s="8"/>
      <c r="AY10" s="9"/>
      <c r="AZ10" s="9">
        <f t="shared" si="5"/>
        <v>0</v>
      </c>
      <c r="BA10" s="100"/>
      <c r="BC10" s="99"/>
      <c r="BD10" s="41">
        <v>4</v>
      </c>
      <c r="BG10" s="8"/>
      <c r="BH10" s="9"/>
      <c r="BI10" s="9">
        <f t="shared" si="6"/>
        <v>0</v>
      </c>
      <c r="BJ10" s="41">
        <v>47</v>
      </c>
      <c r="BK10" s="10"/>
      <c r="BL10" s="12"/>
      <c r="BM10" s="41">
        <v>4</v>
      </c>
      <c r="BP10" s="8"/>
      <c r="BQ10" s="9"/>
      <c r="BR10" s="9">
        <f t="shared" si="7"/>
        <v>0</v>
      </c>
      <c r="BS10" s="100"/>
      <c r="BU10" s="99"/>
      <c r="BV10" s="41">
        <v>4</v>
      </c>
      <c r="BY10" s="8"/>
      <c r="BZ10" s="9"/>
      <c r="CA10" s="9">
        <f t="shared" si="8"/>
        <v>0</v>
      </c>
      <c r="CB10" s="41">
        <v>47</v>
      </c>
      <c r="CC10" s="10"/>
      <c r="CD10" s="12"/>
      <c r="CE10" s="41">
        <v>4</v>
      </c>
      <c r="CH10" s="8"/>
      <c r="CI10" s="9"/>
      <c r="CJ10" s="9">
        <f t="shared" si="9"/>
        <v>0</v>
      </c>
      <c r="CK10" s="100"/>
      <c r="CM10" s="99"/>
      <c r="CN10" s="41">
        <v>4</v>
      </c>
      <c r="CQ10" s="8"/>
      <c r="CR10" s="9"/>
      <c r="CS10" s="9">
        <f t="shared" si="10"/>
        <v>0</v>
      </c>
      <c r="CT10" s="41">
        <v>47</v>
      </c>
      <c r="CU10" s="10"/>
      <c r="CV10" s="12"/>
      <c r="CW10" s="41">
        <v>4</v>
      </c>
      <c r="CZ10" s="8"/>
      <c r="DA10" s="9"/>
      <c r="DB10" s="9">
        <f t="shared" si="11"/>
        <v>0</v>
      </c>
      <c r="DC10" s="100"/>
    </row>
    <row r="11" spans="1:107" x14ac:dyDescent="0.25">
      <c r="A11" s="148">
        <f>COUNTIF(Table!E:E,C11)</f>
        <v>1</v>
      </c>
      <c r="B11" s="41">
        <v>5</v>
      </c>
      <c r="C11" s="1" t="s">
        <v>150</v>
      </c>
      <c r="E11" s="8">
        <v>1.9317129629629629E-2</v>
      </c>
      <c r="F11" s="9">
        <v>2.3842592592592591E-3</v>
      </c>
      <c r="G11" s="9">
        <f t="shared" si="0"/>
        <v>1.6932870370370369E-2</v>
      </c>
      <c r="H11" s="41">
        <v>46</v>
      </c>
      <c r="I11" s="10"/>
      <c r="J11" s="12"/>
      <c r="K11" s="41">
        <v>5</v>
      </c>
      <c r="L11" s="1" t="s">
        <v>54</v>
      </c>
      <c r="N11" s="8">
        <v>2.0590277777777777E-2</v>
      </c>
      <c r="O11" s="9">
        <v>8.4490740740740741E-3</v>
      </c>
      <c r="P11" s="9">
        <f t="shared" si="1"/>
        <v>1.2141203703703703E-2</v>
      </c>
      <c r="Q11" s="100"/>
      <c r="S11" s="99"/>
      <c r="T11" s="41">
        <v>5</v>
      </c>
      <c r="W11" s="8"/>
      <c r="X11" s="9"/>
      <c r="Y11" s="9">
        <f t="shared" si="2"/>
        <v>0</v>
      </c>
      <c r="Z11" s="41">
        <v>46</v>
      </c>
      <c r="AA11" s="10"/>
      <c r="AB11" s="12"/>
      <c r="AC11" s="41">
        <v>5</v>
      </c>
      <c r="AF11" s="8"/>
      <c r="AG11" s="9"/>
      <c r="AH11" s="9">
        <f t="shared" si="3"/>
        <v>0</v>
      </c>
      <c r="AI11" s="100"/>
      <c r="AK11" s="99"/>
      <c r="AL11" s="41">
        <v>5</v>
      </c>
      <c r="AO11" s="8"/>
      <c r="AP11" s="9"/>
      <c r="AQ11" s="9">
        <f t="shared" si="4"/>
        <v>0</v>
      </c>
      <c r="AR11" s="41">
        <v>46</v>
      </c>
      <c r="AS11" s="10"/>
      <c r="AT11" s="12"/>
      <c r="AU11" s="41">
        <v>5</v>
      </c>
      <c r="AX11" s="8"/>
      <c r="AY11" s="9"/>
      <c r="AZ11" s="9">
        <f t="shared" si="5"/>
        <v>0</v>
      </c>
      <c r="BA11" s="100"/>
      <c r="BC11" s="99"/>
      <c r="BD11" s="41">
        <v>5</v>
      </c>
      <c r="BG11" s="8"/>
      <c r="BH11" s="9"/>
      <c r="BI11" s="9">
        <f t="shared" si="6"/>
        <v>0</v>
      </c>
      <c r="BJ11" s="41">
        <v>46</v>
      </c>
      <c r="BK11" s="10"/>
      <c r="BL11" s="12"/>
      <c r="BM11" s="41">
        <v>5</v>
      </c>
      <c r="BP11" s="8"/>
      <c r="BQ11" s="9"/>
      <c r="BR11" s="9">
        <f t="shared" si="7"/>
        <v>0</v>
      </c>
      <c r="BS11" s="100"/>
      <c r="BU11" s="99"/>
      <c r="BV11" s="41">
        <v>5</v>
      </c>
      <c r="BY11" s="8"/>
      <c r="BZ11" s="9"/>
      <c r="CA11" s="9">
        <f t="shared" si="8"/>
        <v>0</v>
      </c>
      <c r="CB11" s="41">
        <v>46</v>
      </c>
      <c r="CC11" s="10"/>
      <c r="CD11" s="12"/>
      <c r="CE11" s="41">
        <v>5</v>
      </c>
      <c r="CH11" s="8"/>
      <c r="CI11" s="9"/>
      <c r="CJ11" s="9">
        <f t="shared" si="9"/>
        <v>0</v>
      </c>
      <c r="CK11" s="100"/>
      <c r="CM11" s="99"/>
      <c r="CN11" s="41">
        <v>5</v>
      </c>
      <c r="CQ11" s="8"/>
      <c r="CR11" s="9"/>
      <c r="CS11" s="9">
        <f t="shared" si="10"/>
        <v>0</v>
      </c>
      <c r="CT11" s="41">
        <v>46</v>
      </c>
      <c r="CU11" s="10"/>
      <c r="CV11" s="12"/>
      <c r="CW11" s="41">
        <v>5</v>
      </c>
      <c r="CZ11" s="8"/>
      <c r="DA11" s="9"/>
      <c r="DB11" s="9">
        <f t="shared" si="11"/>
        <v>0</v>
      </c>
      <c r="DC11" s="100"/>
    </row>
    <row r="12" spans="1:107" x14ac:dyDescent="0.25">
      <c r="A12" s="148">
        <f>COUNTIF(Table!E:E,C12)</f>
        <v>1</v>
      </c>
      <c r="B12" s="41">
        <v>6</v>
      </c>
      <c r="C12" s="1" t="s">
        <v>78</v>
      </c>
      <c r="E12" s="8">
        <v>1.9525462962962963E-2</v>
      </c>
      <c r="F12" s="9">
        <v>1.3888888888888889E-3</v>
      </c>
      <c r="G12" s="9">
        <f t="shared" si="0"/>
        <v>1.8136574074074076E-2</v>
      </c>
      <c r="H12" s="41">
        <v>45</v>
      </c>
      <c r="I12" s="10"/>
      <c r="J12" s="12"/>
      <c r="K12" s="41">
        <v>6</v>
      </c>
      <c r="L12" s="1" t="s">
        <v>167</v>
      </c>
      <c r="N12" s="8">
        <v>2.0671296296296295E-2</v>
      </c>
      <c r="O12" s="9">
        <v>8.3333333333333332E-3</v>
      </c>
      <c r="P12" s="9">
        <f t="shared" si="1"/>
        <v>1.2337962962962962E-2</v>
      </c>
      <c r="Q12" s="100"/>
      <c r="S12" s="99"/>
      <c r="T12" s="41">
        <v>6</v>
      </c>
      <c r="W12" s="8"/>
      <c r="X12" s="9"/>
      <c r="Y12" s="9">
        <f t="shared" si="2"/>
        <v>0</v>
      </c>
      <c r="Z12" s="41">
        <v>45</v>
      </c>
      <c r="AA12" s="10"/>
      <c r="AB12" s="12"/>
      <c r="AC12" s="41">
        <v>6</v>
      </c>
      <c r="AF12" s="8"/>
      <c r="AG12" s="9"/>
      <c r="AH12" s="9">
        <f t="shared" si="3"/>
        <v>0</v>
      </c>
      <c r="AI12" s="100"/>
      <c r="AK12" s="99"/>
      <c r="AL12" s="41">
        <v>6</v>
      </c>
      <c r="AO12" s="8"/>
      <c r="AP12" s="9"/>
      <c r="AQ12" s="9">
        <f t="shared" si="4"/>
        <v>0</v>
      </c>
      <c r="AR12" s="41">
        <v>45</v>
      </c>
      <c r="AS12" s="10"/>
      <c r="AT12" s="12"/>
      <c r="AU12" s="41">
        <v>6</v>
      </c>
      <c r="AX12" s="8"/>
      <c r="AY12" s="9"/>
      <c r="AZ12" s="9">
        <f t="shared" si="5"/>
        <v>0</v>
      </c>
      <c r="BA12" s="100"/>
      <c r="BC12" s="99"/>
      <c r="BD12" s="41">
        <v>6</v>
      </c>
      <c r="BG12" s="8"/>
      <c r="BH12" s="9"/>
      <c r="BI12" s="9">
        <f t="shared" si="6"/>
        <v>0</v>
      </c>
      <c r="BJ12" s="41">
        <v>45</v>
      </c>
      <c r="BK12" s="10"/>
      <c r="BL12" s="12"/>
      <c r="BM12" s="41">
        <v>6</v>
      </c>
      <c r="BP12" s="8"/>
      <c r="BQ12" s="9"/>
      <c r="BR12" s="9">
        <f t="shared" si="7"/>
        <v>0</v>
      </c>
      <c r="BS12" s="100"/>
      <c r="BU12" s="99"/>
      <c r="BV12" s="41">
        <v>6</v>
      </c>
      <c r="BY12" s="8"/>
      <c r="BZ12" s="9"/>
      <c r="CA12" s="9">
        <f t="shared" si="8"/>
        <v>0</v>
      </c>
      <c r="CB12" s="41">
        <v>45</v>
      </c>
      <c r="CC12" s="10"/>
      <c r="CD12" s="12"/>
      <c r="CE12" s="41">
        <v>6</v>
      </c>
      <c r="CH12" s="8"/>
      <c r="CI12" s="9"/>
      <c r="CJ12" s="9">
        <f t="shared" si="9"/>
        <v>0</v>
      </c>
      <c r="CK12" s="100"/>
      <c r="CM12" s="99"/>
      <c r="CN12" s="41">
        <v>6</v>
      </c>
      <c r="CQ12" s="8"/>
      <c r="CR12" s="9"/>
      <c r="CS12" s="9">
        <f t="shared" si="10"/>
        <v>0</v>
      </c>
      <c r="CT12" s="41">
        <v>45</v>
      </c>
      <c r="CU12" s="10"/>
      <c r="CV12" s="12"/>
      <c r="CW12" s="41">
        <v>6</v>
      </c>
      <c r="CZ12" s="8"/>
      <c r="DA12" s="9"/>
      <c r="DB12" s="9">
        <f t="shared" si="11"/>
        <v>0</v>
      </c>
      <c r="DC12" s="100"/>
    </row>
    <row r="13" spans="1:107" x14ac:dyDescent="0.25">
      <c r="A13" s="148">
        <f>COUNTIF(Table!E:E,C13)</f>
        <v>1</v>
      </c>
      <c r="B13" s="41">
        <v>7</v>
      </c>
      <c r="C13" s="1" t="s">
        <v>191</v>
      </c>
      <c r="E13" s="8">
        <v>1.9606481481481482E-2</v>
      </c>
      <c r="F13" s="9">
        <v>1.1574074074074073E-3</v>
      </c>
      <c r="G13" s="9">
        <f t="shared" si="0"/>
        <v>1.8449074074074076E-2</v>
      </c>
      <c r="H13" s="41">
        <v>44</v>
      </c>
      <c r="I13" s="10"/>
      <c r="J13" s="12"/>
      <c r="K13" s="41">
        <v>7</v>
      </c>
      <c r="L13" s="1" t="s">
        <v>44</v>
      </c>
      <c r="N13" s="8">
        <v>2.0196759259259258E-2</v>
      </c>
      <c r="O13" s="9">
        <v>7.5231481481481477E-3</v>
      </c>
      <c r="P13" s="9">
        <f t="shared" si="1"/>
        <v>1.2673611111111111E-2</v>
      </c>
      <c r="Q13" s="100"/>
      <c r="S13" s="99"/>
      <c r="T13" s="41">
        <v>7</v>
      </c>
      <c r="W13" s="8"/>
      <c r="X13" s="9"/>
      <c r="Y13" s="9">
        <f t="shared" si="2"/>
        <v>0</v>
      </c>
      <c r="Z13" s="41">
        <v>44</v>
      </c>
      <c r="AA13" s="10"/>
      <c r="AB13" s="12"/>
      <c r="AC13" s="41">
        <v>7</v>
      </c>
      <c r="AF13" s="8"/>
      <c r="AG13" s="9"/>
      <c r="AH13" s="9">
        <f t="shared" si="3"/>
        <v>0</v>
      </c>
      <c r="AI13" s="100"/>
      <c r="AK13" s="99"/>
      <c r="AL13" s="41">
        <v>7</v>
      </c>
      <c r="AO13" s="8"/>
      <c r="AP13" s="9"/>
      <c r="AQ13" s="9">
        <f t="shared" si="4"/>
        <v>0</v>
      </c>
      <c r="AR13" s="41">
        <v>44</v>
      </c>
      <c r="AS13" s="10"/>
      <c r="AT13" s="12"/>
      <c r="AU13" s="41">
        <v>7</v>
      </c>
      <c r="AX13" s="8"/>
      <c r="AY13" s="9"/>
      <c r="AZ13" s="9">
        <f t="shared" si="5"/>
        <v>0</v>
      </c>
      <c r="BA13" s="100"/>
      <c r="BC13" s="99"/>
      <c r="BD13" s="41">
        <v>7</v>
      </c>
      <c r="BG13" s="8"/>
      <c r="BH13" s="9"/>
      <c r="BI13" s="9">
        <f t="shared" si="6"/>
        <v>0</v>
      </c>
      <c r="BJ13" s="41">
        <v>44</v>
      </c>
      <c r="BK13" s="10"/>
      <c r="BL13" s="12"/>
      <c r="BM13" s="41">
        <v>7</v>
      </c>
      <c r="BP13" s="8"/>
      <c r="BQ13" s="9"/>
      <c r="BR13" s="9">
        <f t="shared" si="7"/>
        <v>0</v>
      </c>
      <c r="BS13" s="100"/>
      <c r="BU13" s="99"/>
      <c r="BV13" s="41">
        <v>7</v>
      </c>
      <c r="BY13" s="8"/>
      <c r="BZ13" s="9"/>
      <c r="CA13" s="9">
        <f t="shared" si="8"/>
        <v>0</v>
      </c>
      <c r="CB13" s="41">
        <v>44</v>
      </c>
      <c r="CC13" s="10"/>
      <c r="CD13" s="12"/>
      <c r="CE13" s="41">
        <v>7</v>
      </c>
      <c r="CH13" s="8"/>
      <c r="CI13" s="9"/>
      <c r="CJ13" s="9">
        <f t="shared" si="9"/>
        <v>0</v>
      </c>
      <c r="CK13" s="100"/>
      <c r="CM13" s="99"/>
      <c r="CN13" s="41">
        <v>7</v>
      </c>
      <c r="CQ13" s="8"/>
      <c r="CR13" s="9"/>
      <c r="CS13" s="9">
        <f t="shared" si="10"/>
        <v>0</v>
      </c>
      <c r="CT13" s="41">
        <v>44</v>
      </c>
      <c r="CU13" s="10"/>
      <c r="CV13" s="12"/>
      <c r="CW13" s="41">
        <v>7</v>
      </c>
      <c r="CZ13" s="8"/>
      <c r="DA13" s="9"/>
      <c r="DB13" s="9">
        <f t="shared" si="11"/>
        <v>0</v>
      </c>
      <c r="DC13" s="100"/>
    </row>
    <row r="14" spans="1:107" x14ac:dyDescent="0.25">
      <c r="A14" s="148">
        <f>COUNTIF(Table!E:E,C14)</f>
        <v>1</v>
      </c>
      <c r="B14" s="41">
        <v>8</v>
      </c>
      <c r="C14" s="1" t="s">
        <v>266</v>
      </c>
      <c r="E14" s="8">
        <v>1.9606481481481482E-2</v>
      </c>
      <c r="F14" s="9">
        <v>8.6805555555555559E-3</v>
      </c>
      <c r="G14" s="9">
        <f t="shared" si="0"/>
        <v>1.0925925925925926E-2</v>
      </c>
      <c r="H14" s="41">
        <v>43</v>
      </c>
      <c r="I14" s="10"/>
      <c r="J14" s="12"/>
      <c r="K14" s="41">
        <v>8</v>
      </c>
      <c r="L14" s="1" t="s">
        <v>48</v>
      </c>
      <c r="N14" s="8">
        <v>2.0243055555555552E-2</v>
      </c>
      <c r="O14" s="9">
        <v>7.0601851851851841E-3</v>
      </c>
      <c r="P14" s="9">
        <f t="shared" si="1"/>
        <v>1.3182870370370369E-2</v>
      </c>
      <c r="Q14" s="100"/>
      <c r="S14" s="99"/>
      <c r="T14" s="41">
        <v>8</v>
      </c>
      <c r="W14" s="8"/>
      <c r="X14" s="9"/>
      <c r="Y14" s="9">
        <f t="shared" si="2"/>
        <v>0</v>
      </c>
      <c r="Z14" s="41">
        <v>43</v>
      </c>
      <c r="AA14" s="10"/>
      <c r="AB14" s="12"/>
      <c r="AC14" s="41">
        <v>8</v>
      </c>
      <c r="AF14" s="8"/>
      <c r="AG14" s="9"/>
      <c r="AH14" s="9">
        <f t="shared" si="3"/>
        <v>0</v>
      </c>
      <c r="AI14" s="100"/>
      <c r="AK14" s="99"/>
      <c r="AL14" s="41">
        <v>8</v>
      </c>
      <c r="AO14" s="8"/>
      <c r="AP14" s="9"/>
      <c r="AQ14" s="9">
        <f t="shared" si="4"/>
        <v>0</v>
      </c>
      <c r="AR14" s="41">
        <v>43</v>
      </c>
      <c r="AS14" s="10"/>
      <c r="AT14" s="12"/>
      <c r="AU14" s="41">
        <v>8</v>
      </c>
      <c r="AX14" s="8"/>
      <c r="AY14" s="9"/>
      <c r="AZ14" s="9">
        <f t="shared" si="5"/>
        <v>0</v>
      </c>
      <c r="BA14" s="100"/>
      <c r="BC14" s="99"/>
      <c r="BD14" s="41">
        <v>8</v>
      </c>
      <c r="BG14" s="8"/>
      <c r="BH14" s="9"/>
      <c r="BI14" s="9">
        <f t="shared" si="6"/>
        <v>0</v>
      </c>
      <c r="BJ14" s="41">
        <v>43</v>
      </c>
      <c r="BK14" s="10"/>
      <c r="BL14" s="12"/>
      <c r="BM14" s="41">
        <v>8</v>
      </c>
      <c r="BP14" s="8"/>
      <c r="BQ14" s="9"/>
      <c r="BR14" s="9">
        <f t="shared" si="7"/>
        <v>0</v>
      </c>
      <c r="BS14" s="100"/>
      <c r="BU14" s="99"/>
      <c r="BV14" s="41">
        <v>8</v>
      </c>
      <c r="BY14" s="8"/>
      <c r="BZ14" s="9"/>
      <c r="CA14" s="9">
        <f t="shared" si="8"/>
        <v>0</v>
      </c>
      <c r="CB14" s="41">
        <v>43</v>
      </c>
      <c r="CC14" s="10"/>
      <c r="CD14" s="12"/>
      <c r="CE14" s="41">
        <v>8</v>
      </c>
      <c r="CH14" s="8"/>
      <c r="CI14" s="9"/>
      <c r="CJ14" s="9">
        <f t="shared" si="9"/>
        <v>0</v>
      </c>
      <c r="CK14" s="100"/>
      <c r="CM14" s="99"/>
      <c r="CN14" s="41">
        <v>8</v>
      </c>
      <c r="CQ14" s="8"/>
      <c r="CR14" s="9"/>
      <c r="CS14" s="9">
        <f t="shared" si="10"/>
        <v>0</v>
      </c>
      <c r="CT14" s="41">
        <v>43</v>
      </c>
      <c r="CU14" s="10"/>
      <c r="CV14" s="12"/>
      <c r="CW14" s="41">
        <v>8</v>
      </c>
      <c r="CZ14" s="8"/>
      <c r="DA14" s="9"/>
      <c r="DB14" s="9">
        <f t="shared" si="11"/>
        <v>0</v>
      </c>
      <c r="DC14" s="100"/>
    </row>
    <row r="15" spans="1:107" x14ac:dyDescent="0.25">
      <c r="A15" s="148">
        <f>COUNTIF(Table!E:E,C15)</f>
        <v>1</v>
      </c>
      <c r="B15" s="41">
        <v>9</v>
      </c>
      <c r="C15" s="1" t="s">
        <v>50</v>
      </c>
      <c r="E15" s="8">
        <v>1.9652777777777779E-2</v>
      </c>
      <c r="F15" s="9">
        <v>8.6805555555555559E-3</v>
      </c>
      <c r="G15" s="9">
        <f t="shared" si="0"/>
        <v>1.0972222222222223E-2</v>
      </c>
      <c r="H15" s="41">
        <v>42</v>
      </c>
      <c r="I15" s="10"/>
      <c r="J15" s="12"/>
      <c r="K15" s="41">
        <v>9</v>
      </c>
      <c r="L15" s="1" t="s">
        <v>71</v>
      </c>
      <c r="N15" s="8">
        <v>2.0902777777777781E-2</v>
      </c>
      <c r="O15" s="9">
        <v>7.5231481481481477E-3</v>
      </c>
      <c r="P15" s="9">
        <f t="shared" si="1"/>
        <v>1.3379629629629634E-2</v>
      </c>
      <c r="Q15" s="100"/>
      <c r="S15" s="99"/>
      <c r="T15" s="41">
        <v>9</v>
      </c>
      <c r="W15" s="8"/>
      <c r="X15" s="9"/>
      <c r="Y15" s="9">
        <f t="shared" si="2"/>
        <v>0</v>
      </c>
      <c r="Z15" s="41">
        <v>42</v>
      </c>
      <c r="AA15" s="10"/>
      <c r="AB15" s="12"/>
      <c r="AC15" s="41">
        <v>9</v>
      </c>
      <c r="AF15" s="8"/>
      <c r="AG15" s="9"/>
      <c r="AH15" s="9">
        <f t="shared" si="3"/>
        <v>0</v>
      </c>
      <c r="AI15" s="100"/>
      <c r="AK15" s="99"/>
      <c r="AL15" s="41">
        <v>9</v>
      </c>
      <c r="AO15" s="8"/>
      <c r="AP15" s="9"/>
      <c r="AQ15" s="9">
        <f t="shared" si="4"/>
        <v>0</v>
      </c>
      <c r="AR15" s="41">
        <v>42</v>
      </c>
      <c r="AS15" s="10"/>
      <c r="AT15" s="12"/>
      <c r="AU15" s="41">
        <v>9</v>
      </c>
      <c r="AX15" s="8"/>
      <c r="AY15" s="9"/>
      <c r="AZ15" s="9">
        <f t="shared" si="5"/>
        <v>0</v>
      </c>
      <c r="BA15" s="100"/>
      <c r="BC15" s="99"/>
      <c r="BD15" s="41">
        <v>9</v>
      </c>
      <c r="BG15" s="8"/>
      <c r="BH15" s="9"/>
      <c r="BI15" s="9">
        <f t="shared" si="6"/>
        <v>0</v>
      </c>
      <c r="BJ15" s="41">
        <v>42</v>
      </c>
      <c r="BK15" s="10"/>
      <c r="BL15" s="12"/>
      <c r="BM15" s="41">
        <v>9</v>
      </c>
      <c r="BP15" s="8"/>
      <c r="BQ15" s="9"/>
      <c r="BR15" s="9">
        <f t="shared" si="7"/>
        <v>0</v>
      </c>
      <c r="BS15" s="100"/>
      <c r="BU15" s="99"/>
      <c r="BV15" s="41">
        <v>9</v>
      </c>
      <c r="BY15" s="8"/>
      <c r="BZ15" s="9"/>
      <c r="CA15" s="9">
        <f t="shared" si="8"/>
        <v>0</v>
      </c>
      <c r="CB15" s="41">
        <v>42</v>
      </c>
      <c r="CC15" s="10"/>
      <c r="CD15" s="12"/>
      <c r="CE15" s="41">
        <v>9</v>
      </c>
      <c r="CH15" s="8"/>
      <c r="CI15" s="9"/>
      <c r="CJ15" s="9">
        <f t="shared" si="9"/>
        <v>0</v>
      </c>
      <c r="CK15" s="100"/>
      <c r="CM15" s="99"/>
      <c r="CN15" s="41">
        <v>9</v>
      </c>
      <c r="CQ15" s="8"/>
      <c r="CR15" s="9"/>
      <c r="CS15" s="9">
        <f t="shared" si="10"/>
        <v>0</v>
      </c>
      <c r="CT15" s="41">
        <v>42</v>
      </c>
      <c r="CU15" s="10"/>
      <c r="CV15" s="12"/>
      <c r="CW15" s="41">
        <v>9</v>
      </c>
      <c r="CZ15" s="8"/>
      <c r="DA15" s="9"/>
      <c r="DB15" s="9">
        <f t="shared" si="11"/>
        <v>0</v>
      </c>
      <c r="DC15" s="100"/>
    </row>
    <row r="16" spans="1:107" x14ac:dyDescent="0.25">
      <c r="A16" s="148">
        <f>COUNTIF(Table!E:E,C16)</f>
        <v>1</v>
      </c>
      <c r="B16" s="41">
        <v>10</v>
      </c>
      <c r="C16" s="1" t="s">
        <v>76</v>
      </c>
      <c r="E16" s="8">
        <v>1.9733796296296298E-2</v>
      </c>
      <c r="F16" s="9">
        <v>5.208333333333333E-3</v>
      </c>
      <c r="G16" s="9">
        <f t="shared" si="0"/>
        <v>1.4525462962962966E-2</v>
      </c>
      <c r="H16" s="41">
        <v>41</v>
      </c>
      <c r="I16" s="10"/>
      <c r="J16" s="12"/>
      <c r="K16" s="41">
        <v>10</v>
      </c>
      <c r="L16" s="38" t="s">
        <v>68</v>
      </c>
      <c r="N16" s="8">
        <v>2.0833333333333332E-2</v>
      </c>
      <c r="O16" s="9">
        <v>7.4074074074074068E-3</v>
      </c>
      <c r="P16" s="9">
        <f t="shared" si="1"/>
        <v>1.3425925925925924E-2</v>
      </c>
      <c r="Q16" s="100"/>
      <c r="S16" s="99"/>
      <c r="T16" s="41">
        <v>10</v>
      </c>
      <c r="W16" s="8"/>
      <c r="X16" s="9"/>
      <c r="Y16" s="9">
        <f t="shared" si="2"/>
        <v>0</v>
      </c>
      <c r="Z16" s="41">
        <v>41</v>
      </c>
      <c r="AA16" s="10"/>
      <c r="AB16" s="12"/>
      <c r="AC16" s="41">
        <v>10</v>
      </c>
      <c r="AF16" s="8"/>
      <c r="AG16" s="9"/>
      <c r="AH16" s="9">
        <f t="shared" si="3"/>
        <v>0</v>
      </c>
      <c r="AI16" s="100"/>
      <c r="AK16" s="99"/>
      <c r="AL16" s="41">
        <v>10</v>
      </c>
      <c r="AO16" s="8"/>
      <c r="AP16" s="9"/>
      <c r="AQ16" s="9">
        <f t="shared" si="4"/>
        <v>0</v>
      </c>
      <c r="AR16" s="41">
        <v>41</v>
      </c>
      <c r="AS16" s="10"/>
      <c r="AT16" s="12"/>
      <c r="AU16" s="41">
        <v>10</v>
      </c>
      <c r="AX16" s="8"/>
      <c r="AY16" s="9"/>
      <c r="AZ16" s="9">
        <f t="shared" si="5"/>
        <v>0</v>
      </c>
      <c r="BA16" s="100"/>
      <c r="BC16" s="99"/>
      <c r="BD16" s="41">
        <v>10</v>
      </c>
      <c r="BG16" s="8"/>
      <c r="BH16" s="9"/>
      <c r="BI16" s="9">
        <f t="shared" si="6"/>
        <v>0</v>
      </c>
      <c r="BJ16" s="41">
        <v>41</v>
      </c>
      <c r="BK16" s="10"/>
      <c r="BL16" s="12"/>
      <c r="BM16" s="41">
        <v>10</v>
      </c>
      <c r="BP16" s="8"/>
      <c r="BQ16" s="9"/>
      <c r="BR16" s="9">
        <f t="shared" si="7"/>
        <v>0</v>
      </c>
      <c r="BS16" s="100"/>
      <c r="BU16" s="99"/>
      <c r="BV16" s="41">
        <v>10</v>
      </c>
      <c r="BY16" s="8"/>
      <c r="BZ16" s="9"/>
      <c r="CA16" s="9">
        <f t="shared" si="8"/>
        <v>0</v>
      </c>
      <c r="CB16" s="41">
        <v>41</v>
      </c>
      <c r="CC16" s="10"/>
      <c r="CD16" s="12"/>
      <c r="CE16" s="41">
        <v>10</v>
      </c>
      <c r="CH16" s="8"/>
      <c r="CI16" s="9"/>
      <c r="CJ16" s="9">
        <f t="shared" si="9"/>
        <v>0</v>
      </c>
      <c r="CK16" s="100"/>
      <c r="CM16" s="99"/>
      <c r="CN16" s="41">
        <v>10</v>
      </c>
      <c r="CQ16" s="8"/>
      <c r="CR16" s="9"/>
      <c r="CS16" s="9">
        <f t="shared" si="10"/>
        <v>0</v>
      </c>
      <c r="CT16" s="41">
        <v>41</v>
      </c>
      <c r="CU16" s="10"/>
      <c r="CV16" s="12"/>
      <c r="CW16" s="41">
        <v>10</v>
      </c>
      <c r="CZ16" s="8"/>
      <c r="DA16" s="9"/>
      <c r="DB16" s="9">
        <f t="shared" si="11"/>
        <v>0</v>
      </c>
      <c r="DC16" s="100"/>
    </row>
    <row r="17" spans="1:107" x14ac:dyDescent="0.25">
      <c r="A17" s="148">
        <f>COUNTIF(Table!E:E,C17)</f>
        <v>1</v>
      </c>
      <c r="B17" s="41">
        <v>11</v>
      </c>
      <c r="C17" s="1" t="s">
        <v>89</v>
      </c>
      <c r="E17" s="8">
        <v>1.982638888888889E-2</v>
      </c>
      <c r="F17" s="9">
        <v>4.9768518518518521E-3</v>
      </c>
      <c r="G17" s="9">
        <f t="shared" si="0"/>
        <v>1.4849537037037038E-2</v>
      </c>
      <c r="H17" s="41">
        <v>40</v>
      </c>
      <c r="I17" s="10"/>
      <c r="J17" s="12"/>
      <c r="K17" s="41">
        <v>11</v>
      </c>
      <c r="L17" s="1" t="s">
        <v>59</v>
      </c>
      <c r="N17" s="8">
        <v>1.996527777777778E-2</v>
      </c>
      <c r="O17" s="9">
        <v>6.4814814814814813E-3</v>
      </c>
      <c r="P17" s="9">
        <f t="shared" si="1"/>
        <v>1.3483796296296299E-2</v>
      </c>
      <c r="Q17" s="100"/>
      <c r="S17" s="99"/>
      <c r="T17" s="41">
        <v>11</v>
      </c>
      <c r="W17" s="8"/>
      <c r="X17" s="9"/>
      <c r="Y17" s="9">
        <f t="shared" si="2"/>
        <v>0</v>
      </c>
      <c r="Z17" s="41">
        <v>40</v>
      </c>
      <c r="AA17" s="10"/>
      <c r="AB17" s="12"/>
      <c r="AC17" s="41">
        <v>11</v>
      </c>
      <c r="AF17" s="8"/>
      <c r="AG17" s="9"/>
      <c r="AH17" s="9">
        <f t="shared" si="3"/>
        <v>0</v>
      </c>
      <c r="AI17" s="100"/>
      <c r="AK17" s="99"/>
      <c r="AL17" s="41">
        <v>11</v>
      </c>
      <c r="AO17" s="8"/>
      <c r="AP17" s="9"/>
      <c r="AQ17" s="9">
        <f t="shared" si="4"/>
        <v>0</v>
      </c>
      <c r="AR17" s="41">
        <v>40</v>
      </c>
      <c r="AS17" s="10"/>
      <c r="AT17" s="12"/>
      <c r="AU17" s="41">
        <v>11</v>
      </c>
      <c r="AX17" s="8"/>
      <c r="AY17" s="9"/>
      <c r="AZ17" s="9">
        <f t="shared" si="5"/>
        <v>0</v>
      </c>
      <c r="BA17" s="100"/>
      <c r="BC17" s="99"/>
      <c r="BD17" s="41">
        <v>11</v>
      </c>
      <c r="BG17" s="8"/>
      <c r="BH17" s="9"/>
      <c r="BI17" s="9">
        <f t="shared" si="6"/>
        <v>0</v>
      </c>
      <c r="BJ17" s="41">
        <v>40</v>
      </c>
      <c r="BK17" s="10"/>
      <c r="BL17" s="12"/>
      <c r="BM17" s="41">
        <v>11</v>
      </c>
      <c r="BP17" s="8"/>
      <c r="BQ17" s="9"/>
      <c r="BR17" s="9">
        <f t="shared" si="7"/>
        <v>0</v>
      </c>
      <c r="BS17" s="100"/>
      <c r="BU17" s="99"/>
      <c r="BV17" s="41">
        <v>11</v>
      </c>
      <c r="BY17" s="8"/>
      <c r="BZ17" s="9"/>
      <c r="CA17" s="9">
        <f t="shared" si="8"/>
        <v>0</v>
      </c>
      <c r="CB17" s="41">
        <v>40</v>
      </c>
      <c r="CC17" s="10"/>
      <c r="CD17" s="12"/>
      <c r="CE17" s="41">
        <v>11</v>
      </c>
      <c r="CH17" s="8"/>
      <c r="CI17" s="9"/>
      <c r="CJ17" s="9">
        <f t="shared" si="9"/>
        <v>0</v>
      </c>
      <c r="CK17" s="100"/>
      <c r="CM17" s="99"/>
      <c r="CN17" s="41">
        <v>11</v>
      </c>
      <c r="CQ17" s="8"/>
      <c r="CR17" s="9"/>
      <c r="CS17" s="9">
        <f t="shared" si="10"/>
        <v>0</v>
      </c>
      <c r="CT17" s="41">
        <v>40</v>
      </c>
      <c r="CU17" s="10"/>
      <c r="CV17" s="12"/>
      <c r="CW17" s="41">
        <v>11</v>
      </c>
      <c r="CZ17" s="8"/>
      <c r="DA17" s="9"/>
      <c r="DB17" s="9">
        <f t="shared" si="11"/>
        <v>0</v>
      </c>
      <c r="DC17" s="100"/>
    </row>
    <row r="18" spans="1:107" x14ac:dyDescent="0.25">
      <c r="A18" s="148">
        <f>COUNTIF(Table!E:E,C18)</f>
        <v>1</v>
      </c>
      <c r="B18" s="41">
        <v>12</v>
      </c>
      <c r="C18" s="1" t="s">
        <v>84</v>
      </c>
      <c r="E18" s="8">
        <v>1.9953703703703706E-2</v>
      </c>
      <c r="F18" s="9">
        <v>3.0092592592592588E-3</v>
      </c>
      <c r="G18" s="9">
        <f t="shared" si="0"/>
        <v>1.6944444444444446E-2</v>
      </c>
      <c r="H18" s="41">
        <v>39</v>
      </c>
      <c r="I18" s="10"/>
      <c r="J18" s="12"/>
      <c r="K18" s="41">
        <v>12</v>
      </c>
      <c r="L18" s="1" t="s">
        <v>79</v>
      </c>
      <c r="N18" s="8">
        <v>2.0798611111111111E-2</v>
      </c>
      <c r="O18" s="9">
        <v>6.7129629629629622E-3</v>
      </c>
      <c r="P18" s="9">
        <f t="shared" si="1"/>
        <v>1.4085648148148149E-2</v>
      </c>
      <c r="Q18" s="100"/>
      <c r="S18" s="99"/>
      <c r="T18" s="41">
        <v>12</v>
      </c>
      <c r="W18" s="8"/>
      <c r="X18" s="9"/>
      <c r="Y18" s="9">
        <f t="shared" si="2"/>
        <v>0</v>
      </c>
      <c r="Z18" s="41">
        <v>39</v>
      </c>
      <c r="AA18" s="10"/>
      <c r="AB18" s="12"/>
      <c r="AC18" s="41">
        <v>12</v>
      </c>
      <c r="AF18" s="8"/>
      <c r="AG18" s="9"/>
      <c r="AH18" s="9">
        <f t="shared" si="3"/>
        <v>0</v>
      </c>
      <c r="AI18" s="100"/>
      <c r="AK18" s="99"/>
      <c r="AL18" s="41">
        <v>12</v>
      </c>
      <c r="AO18" s="8"/>
      <c r="AP18" s="9"/>
      <c r="AQ18" s="9">
        <f t="shared" si="4"/>
        <v>0</v>
      </c>
      <c r="AR18" s="41">
        <v>39</v>
      </c>
      <c r="AS18" s="10"/>
      <c r="AT18" s="12"/>
      <c r="AU18" s="41">
        <v>12</v>
      </c>
      <c r="AX18" s="8"/>
      <c r="AY18" s="9"/>
      <c r="AZ18" s="9">
        <f t="shared" si="5"/>
        <v>0</v>
      </c>
      <c r="BA18" s="100"/>
      <c r="BC18" s="99"/>
      <c r="BD18" s="41">
        <v>12</v>
      </c>
      <c r="BG18" s="8"/>
      <c r="BH18" s="9"/>
      <c r="BI18" s="9">
        <f t="shared" si="6"/>
        <v>0</v>
      </c>
      <c r="BJ18" s="41">
        <v>39</v>
      </c>
      <c r="BK18" s="10"/>
      <c r="BL18" s="12"/>
      <c r="BM18" s="41">
        <v>12</v>
      </c>
      <c r="BP18" s="8"/>
      <c r="BQ18" s="9"/>
      <c r="BR18" s="9">
        <f t="shared" si="7"/>
        <v>0</v>
      </c>
      <c r="BS18" s="100"/>
      <c r="BU18" s="99"/>
      <c r="BV18" s="41">
        <v>12</v>
      </c>
      <c r="BY18" s="8"/>
      <c r="BZ18" s="9"/>
      <c r="CA18" s="9">
        <f t="shared" si="8"/>
        <v>0</v>
      </c>
      <c r="CB18" s="41">
        <v>39</v>
      </c>
      <c r="CC18" s="10"/>
      <c r="CD18" s="12"/>
      <c r="CE18" s="41">
        <v>12</v>
      </c>
      <c r="CH18" s="8"/>
      <c r="CI18" s="9"/>
      <c r="CJ18" s="9">
        <f t="shared" si="9"/>
        <v>0</v>
      </c>
      <c r="CK18" s="100"/>
      <c r="CM18" s="99"/>
      <c r="CN18" s="41">
        <v>12</v>
      </c>
      <c r="CQ18" s="8"/>
      <c r="CR18" s="9"/>
      <c r="CS18" s="9">
        <f t="shared" si="10"/>
        <v>0</v>
      </c>
      <c r="CT18" s="41">
        <v>39</v>
      </c>
      <c r="CU18" s="10"/>
      <c r="CV18" s="12"/>
      <c r="CW18" s="41">
        <v>12</v>
      </c>
      <c r="CZ18" s="8"/>
      <c r="DA18" s="9"/>
      <c r="DB18" s="9">
        <f t="shared" si="11"/>
        <v>0</v>
      </c>
      <c r="DC18" s="100"/>
    </row>
    <row r="19" spans="1:107" x14ac:dyDescent="0.25">
      <c r="A19" s="148">
        <f>COUNTIF(Table!E:E,C19)</f>
        <v>1</v>
      </c>
      <c r="B19" s="41">
        <v>13</v>
      </c>
      <c r="C19" s="1" t="s">
        <v>59</v>
      </c>
      <c r="E19" s="8">
        <v>1.996527777777778E-2</v>
      </c>
      <c r="F19" s="9">
        <v>6.4814814814814813E-3</v>
      </c>
      <c r="G19" s="9">
        <f t="shared" si="0"/>
        <v>1.3483796296296299E-2</v>
      </c>
      <c r="H19" s="41">
        <v>38</v>
      </c>
      <c r="I19" s="10"/>
      <c r="J19" s="12"/>
      <c r="K19" s="41">
        <v>13</v>
      </c>
      <c r="L19" s="1" t="s">
        <v>140</v>
      </c>
      <c r="N19" s="8">
        <v>2.0439814814814817E-2</v>
      </c>
      <c r="O19" s="9">
        <v>6.2499999999999995E-3</v>
      </c>
      <c r="P19" s="9">
        <f t="shared" si="1"/>
        <v>1.4189814814814818E-2</v>
      </c>
      <c r="Q19" s="100"/>
      <c r="S19" s="99"/>
      <c r="T19" s="41">
        <v>13</v>
      </c>
      <c r="W19" s="8"/>
      <c r="X19" s="9"/>
      <c r="Y19" s="9">
        <f t="shared" si="2"/>
        <v>0</v>
      </c>
      <c r="Z19" s="41">
        <v>38</v>
      </c>
      <c r="AA19" s="10"/>
      <c r="AB19" s="12"/>
      <c r="AC19" s="41">
        <v>13</v>
      </c>
      <c r="AF19" s="8"/>
      <c r="AG19" s="9"/>
      <c r="AH19" s="9">
        <f t="shared" si="3"/>
        <v>0</v>
      </c>
      <c r="AI19" s="100"/>
      <c r="AK19" s="99"/>
      <c r="AL19" s="41">
        <v>13</v>
      </c>
      <c r="AO19" s="8"/>
      <c r="AP19" s="9"/>
      <c r="AQ19" s="9">
        <f t="shared" si="4"/>
        <v>0</v>
      </c>
      <c r="AR19" s="41">
        <v>38</v>
      </c>
      <c r="AS19" s="10"/>
      <c r="AT19" s="12"/>
      <c r="AU19" s="41">
        <v>13</v>
      </c>
      <c r="AX19" s="8"/>
      <c r="AY19" s="9"/>
      <c r="AZ19" s="9">
        <f t="shared" si="5"/>
        <v>0</v>
      </c>
      <c r="BA19" s="100"/>
      <c r="BC19" s="99"/>
      <c r="BD19" s="41">
        <v>13</v>
      </c>
      <c r="BG19" s="8"/>
      <c r="BH19" s="9"/>
      <c r="BI19" s="9">
        <f t="shared" si="6"/>
        <v>0</v>
      </c>
      <c r="BJ19" s="41">
        <v>38</v>
      </c>
      <c r="BK19" s="10"/>
      <c r="BL19" s="12"/>
      <c r="BM19" s="41">
        <v>13</v>
      </c>
      <c r="BP19" s="8"/>
      <c r="BQ19" s="9"/>
      <c r="BR19" s="9">
        <f t="shared" si="7"/>
        <v>0</v>
      </c>
      <c r="BS19" s="100"/>
      <c r="BU19" s="99"/>
      <c r="BV19" s="41">
        <v>13</v>
      </c>
      <c r="BY19" s="8"/>
      <c r="BZ19" s="9"/>
      <c r="CA19" s="9">
        <f t="shared" si="8"/>
        <v>0</v>
      </c>
      <c r="CB19" s="41">
        <v>38</v>
      </c>
      <c r="CC19" s="10"/>
      <c r="CD19" s="12"/>
      <c r="CE19" s="41">
        <v>13</v>
      </c>
      <c r="CH19" s="8"/>
      <c r="CI19" s="9"/>
      <c r="CJ19" s="9">
        <f t="shared" si="9"/>
        <v>0</v>
      </c>
      <c r="CK19" s="100"/>
      <c r="CM19" s="99"/>
      <c r="CN19" s="41">
        <v>13</v>
      </c>
      <c r="CQ19" s="8"/>
      <c r="CR19" s="9"/>
      <c r="CS19" s="9">
        <f t="shared" si="10"/>
        <v>0</v>
      </c>
      <c r="CT19" s="41">
        <v>38</v>
      </c>
      <c r="CU19" s="10"/>
      <c r="CV19" s="12"/>
      <c r="CW19" s="41">
        <v>13</v>
      </c>
      <c r="CZ19" s="8"/>
      <c r="DA19" s="9"/>
      <c r="DB19" s="9">
        <f t="shared" si="11"/>
        <v>0</v>
      </c>
      <c r="DC19" s="100"/>
    </row>
    <row r="20" spans="1:107" x14ac:dyDescent="0.25">
      <c r="A20" s="148">
        <f>COUNTIF(Table!E:E,C20)</f>
        <v>1</v>
      </c>
      <c r="B20" s="41">
        <v>14</v>
      </c>
      <c r="C20" s="1" t="s">
        <v>129</v>
      </c>
      <c r="E20" s="8">
        <v>2.0092592592592592E-2</v>
      </c>
      <c r="F20" s="9">
        <v>4.6296296296296302E-3</v>
      </c>
      <c r="G20" s="9">
        <f t="shared" si="0"/>
        <v>1.5462962962962963E-2</v>
      </c>
      <c r="H20" s="41">
        <v>37</v>
      </c>
      <c r="I20" s="10"/>
      <c r="J20" s="12"/>
      <c r="K20" s="41">
        <v>14</v>
      </c>
      <c r="L20" s="1" t="s">
        <v>239</v>
      </c>
      <c r="N20" s="8">
        <v>1.7627314814814814E-2</v>
      </c>
      <c r="O20" s="9">
        <v>3.1249999999999997E-3</v>
      </c>
      <c r="P20" s="9">
        <f t="shared" si="1"/>
        <v>1.4502314814814815E-2</v>
      </c>
      <c r="Q20" s="101"/>
      <c r="S20" s="99"/>
      <c r="T20" s="41">
        <v>14</v>
      </c>
      <c r="W20" s="8"/>
      <c r="X20" s="9"/>
      <c r="Y20" s="9">
        <f t="shared" si="2"/>
        <v>0</v>
      </c>
      <c r="Z20" s="41">
        <v>37</v>
      </c>
      <c r="AA20" s="10"/>
      <c r="AB20" s="12"/>
      <c r="AC20" s="41">
        <v>14</v>
      </c>
      <c r="AF20" s="8"/>
      <c r="AG20" s="9"/>
      <c r="AH20" s="9">
        <f t="shared" si="3"/>
        <v>0</v>
      </c>
      <c r="AI20" s="101"/>
      <c r="AK20" s="99"/>
      <c r="AL20" s="41">
        <v>14</v>
      </c>
      <c r="AO20" s="8"/>
      <c r="AP20" s="9"/>
      <c r="AQ20" s="9">
        <f t="shared" si="4"/>
        <v>0</v>
      </c>
      <c r="AR20" s="41">
        <v>37</v>
      </c>
      <c r="AS20" s="10"/>
      <c r="AT20" s="12"/>
      <c r="AU20" s="41">
        <v>14</v>
      </c>
      <c r="AX20" s="8"/>
      <c r="AY20" s="9"/>
      <c r="AZ20" s="9">
        <f t="shared" si="5"/>
        <v>0</v>
      </c>
      <c r="BA20" s="101"/>
      <c r="BC20" s="99"/>
      <c r="BD20" s="41">
        <v>14</v>
      </c>
      <c r="BG20" s="8"/>
      <c r="BH20" s="9"/>
      <c r="BI20" s="9">
        <f t="shared" si="6"/>
        <v>0</v>
      </c>
      <c r="BJ20" s="41">
        <v>37</v>
      </c>
      <c r="BK20" s="10"/>
      <c r="BL20" s="12"/>
      <c r="BM20" s="41">
        <v>14</v>
      </c>
      <c r="BP20" s="8"/>
      <c r="BQ20" s="9"/>
      <c r="BR20" s="9">
        <f t="shared" si="7"/>
        <v>0</v>
      </c>
      <c r="BS20" s="101"/>
      <c r="BU20" s="99"/>
      <c r="BV20" s="41">
        <v>14</v>
      </c>
      <c r="BY20" s="8"/>
      <c r="BZ20" s="9"/>
      <c r="CA20" s="9">
        <f t="shared" si="8"/>
        <v>0</v>
      </c>
      <c r="CB20" s="41">
        <v>37</v>
      </c>
      <c r="CC20" s="10"/>
      <c r="CD20" s="12"/>
      <c r="CE20" s="41">
        <v>14</v>
      </c>
      <c r="CH20" s="8"/>
      <c r="CI20" s="9"/>
      <c r="CJ20" s="9">
        <f t="shared" si="9"/>
        <v>0</v>
      </c>
      <c r="CK20" s="101"/>
      <c r="CM20" s="99"/>
      <c r="CN20" s="41">
        <v>14</v>
      </c>
      <c r="CQ20" s="8"/>
      <c r="CR20" s="9"/>
      <c r="CS20" s="9">
        <f t="shared" si="10"/>
        <v>0</v>
      </c>
      <c r="CT20" s="41">
        <v>37</v>
      </c>
      <c r="CU20" s="10"/>
      <c r="CV20" s="12"/>
      <c r="CW20" s="41">
        <v>14</v>
      </c>
      <c r="CZ20" s="8"/>
      <c r="DA20" s="9"/>
      <c r="DB20" s="9">
        <f t="shared" si="11"/>
        <v>0</v>
      </c>
      <c r="DC20" s="101"/>
    </row>
    <row r="21" spans="1:107" x14ac:dyDescent="0.25">
      <c r="A21" s="148">
        <f>COUNTIF(Table!E:E,C21)</f>
        <v>1</v>
      </c>
      <c r="B21" s="41">
        <v>15</v>
      </c>
      <c r="C21" s="1" t="s">
        <v>121</v>
      </c>
      <c r="E21" s="8">
        <v>2.0150462962962964E-2</v>
      </c>
      <c r="F21" s="9">
        <v>4.3981481481481484E-3</v>
      </c>
      <c r="G21" s="9">
        <f t="shared" si="0"/>
        <v>1.5752314814814816E-2</v>
      </c>
      <c r="H21" s="41">
        <v>36</v>
      </c>
      <c r="I21" s="10"/>
      <c r="J21" s="12"/>
      <c r="K21" s="41">
        <v>15</v>
      </c>
      <c r="L21" s="1" t="s">
        <v>76</v>
      </c>
      <c r="N21" s="8">
        <v>1.9733796296296298E-2</v>
      </c>
      <c r="O21" s="9">
        <v>5.208333333333333E-3</v>
      </c>
      <c r="P21" s="9">
        <f t="shared" si="1"/>
        <v>1.4525462962962966E-2</v>
      </c>
      <c r="Q21" s="100"/>
      <c r="S21" s="99"/>
      <c r="T21" s="41">
        <v>15</v>
      </c>
      <c r="W21" s="8"/>
      <c r="X21" s="9"/>
      <c r="Y21" s="9">
        <f t="shared" si="2"/>
        <v>0</v>
      </c>
      <c r="Z21" s="41">
        <v>36</v>
      </c>
      <c r="AA21" s="10"/>
      <c r="AB21" s="12"/>
      <c r="AC21" s="41">
        <v>15</v>
      </c>
      <c r="AF21" s="8"/>
      <c r="AG21" s="9"/>
      <c r="AH21" s="9">
        <f t="shared" si="3"/>
        <v>0</v>
      </c>
      <c r="AI21" s="100"/>
      <c r="AK21" s="99"/>
      <c r="AL21" s="41">
        <v>15</v>
      </c>
      <c r="AO21" s="8"/>
      <c r="AP21" s="9"/>
      <c r="AQ21" s="9">
        <f t="shared" si="4"/>
        <v>0</v>
      </c>
      <c r="AR21" s="41">
        <v>36</v>
      </c>
      <c r="AS21" s="10"/>
      <c r="AT21" s="12"/>
      <c r="AU21" s="41">
        <v>15</v>
      </c>
      <c r="AX21" s="8"/>
      <c r="AY21" s="9"/>
      <c r="AZ21" s="9">
        <f t="shared" si="5"/>
        <v>0</v>
      </c>
      <c r="BA21" s="100"/>
      <c r="BC21" s="99"/>
      <c r="BD21" s="41">
        <v>15</v>
      </c>
      <c r="BG21" s="8"/>
      <c r="BH21" s="9"/>
      <c r="BI21" s="9">
        <f t="shared" si="6"/>
        <v>0</v>
      </c>
      <c r="BJ21" s="41">
        <v>36</v>
      </c>
      <c r="BK21" s="10"/>
      <c r="BL21" s="12"/>
      <c r="BM21" s="41">
        <v>15</v>
      </c>
      <c r="BP21" s="8"/>
      <c r="BQ21" s="9"/>
      <c r="BR21" s="9">
        <f t="shared" si="7"/>
        <v>0</v>
      </c>
      <c r="BS21" s="100"/>
      <c r="BU21" s="99"/>
      <c r="BV21" s="41">
        <v>15</v>
      </c>
      <c r="BY21" s="8"/>
      <c r="BZ21" s="9"/>
      <c r="CA21" s="9">
        <f t="shared" si="8"/>
        <v>0</v>
      </c>
      <c r="CB21" s="41">
        <v>36</v>
      </c>
      <c r="CC21" s="10"/>
      <c r="CD21" s="12"/>
      <c r="CE21" s="41">
        <v>15</v>
      </c>
      <c r="CH21" s="8"/>
      <c r="CI21" s="9"/>
      <c r="CJ21" s="9">
        <f t="shared" si="9"/>
        <v>0</v>
      </c>
      <c r="CK21" s="100"/>
      <c r="CM21" s="99"/>
      <c r="CN21" s="41">
        <v>15</v>
      </c>
      <c r="CQ21" s="8"/>
      <c r="CR21" s="9"/>
      <c r="CS21" s="9">
        <f t="shared" si="10"/>
        <v>0</v>
      </c>
      <c r="CT21" s="41">
        <v>36</v>
      </c>
      <c r="CU21" s="10"/>
      <c r="CV21" s="12"/>
      <c r="CW21" s="41">
        <v>15</v>
      </c>
      <c r="CZ21" s="8"/>
      <c r="DA21" s="9"/>
      <c r="DB21" s="9">
        <f t="shared" si="11"/>
        <v>0</v>
      </c>
      <c r="DC21" s="100"/>
    </row>
    <row r="22" spans="1:107" x14ac:dyDescent="0.25">
      <c r="A22" s="148">
        <f>COUNTIF(Table!E:E,C22)</f>
        <v>1</v>
      </c>
      <c r="B22" s="41">
        <v>16</v>
      </c>
      <c r="C22" s="1" t="s">
        <v>44</v>
      </c>
      <c r="E22" s="8">
        <v>2.0196759259259258E-2</v>
      </c>
      <c r="F22" s="9">
        <v>7.5231481481481477E-3</v>
      </c>
      <c r="G22" s="9">
        <f t="shared" si="0"/>
        <v>1.2673611111111111E-2</v>
      </c>
      <c r="H22" s="41">
        <v>35</v>
      </c>
      <c r="I22" s="10"/>
      <c r="J22" s="12"/>
      <c r="K22" s="41">
        <v>16</v>
      </c>
      <c r="L22" s="1" t="s">
        <v>176</v>
      </c>
      <c r="N22" s="8">
        <v>2.1273148148148149E-2</v>
      </c>
      <c r="O22" s="9">
        <v>6.7129629629629622E-3</v>
      </c>
      <c r="P22" s="9">
        <f t="shared" si="1"/>
        <v>1.4560185185185186E-2</v>
      </c>
      <c r="Q22" s="100"/>
      <c r="S22" s="99"/>
      <c r="T22" s="41">
        <v>16</v>
      </c>
      <c r="W22" s="8"/>
      <c r="X22" s="9"/>
      <c r="Y22" s="9">
        <f t="shared" si="2"/>
        <v>0</v>
      </c>
      <c r="Z22" s="41">
        <v>35</v>
      </c>
      <c r="AA22" s="10"/>
      <c r="AB22" s="12"/>
      <c r="AC22" s="41">
        <v>16</v>
      </c>
      <c r="AF22" s="8"/>
      <c r="AG22" s="9"/>
      <c r="AH22" s="9">
        <f t="shared" si="3"/>
        <v>0</v>
      </c>
      <c r="AI22" s="100"/>
      <c r="AK22" s="99"/>
      <c r="AL22" s="41">
        <v>16</v>
      </c>
      <c r="AO22" s="8"/>
      <c r="AP22" s="9"/>
      <c r="AQ22" s="9">
        <f t="shared" si="4"/>
        <v>0</v>
      </c>
      <c r="AR22" s="41">
        <v>35</v>
      </c>
      <c r="AS22" s="10"/>
      <c r="AT22" s="12"/>
      <c r="AU22" s="41">
        <v>16</v>
      </c>
      <c r="AX22" s="8"/>
      <c r="AY22" s="9"/>
      <c r="AZ22" s="9">
        <f t="shared" si="5"/>
        <v>0</v>
      </c>
      <c r="BA22" s="100"/>
      <c r="BC22" s="99"/>
      <c r="BD22" s="41">
        <v>16</v>
      </c>
      <c r="BG22" s="8"/>
      <c r="BH22" s="9"/>
      <c r="BI22" s="9">
        <f t="shared" si="6"/>
        <v>0</v>
      </c>
      <c r="BJ22" s="41">
        <v>35</v>
      </c>
      <c r="BK22" s="10"/>
      <c r="BL22" s="12"/>
      <c r="BM22" s="41">
        <v>16</v>
      </c>
      <c r="BP22" s="8"/>
      <c r="BQ22" s="9"/>
      <c r="BR22" s="9">
        <f t="shared" si="7"/>
        <v>0</v>
      </c>
      <c r="BS22" s="100"/>
      <c r="BU22" s="99"/>
      <c r="BV22" s="41">
        <v>16</v>
      </c>
      <c r="BY22" s="8"/>
      <c r="BZ22" s="9"/>
      <c r="CA22" s="9">
        <f t="shared" si="8"/>
        <v>0</v>
      </c>
      <c r="CB22" s="41">
        <v>35</v>
      </c>
      <c r="CC22" s="10"/>
      <c r="CD22" s="12"/>
      <c r="CE22" s="41">
        <v>16</v>
      </c>
      <c r="CH22" s="8"/>
      <c r="CI22" s="9"/>
      <c r="CJ22" s="9">
        <f t="shared" si="9"/>
        <v>0</v>
      </c>
      <c r="CK22" s="100"/>
      <c r="CM22" s="99"/>
      <c r="CN22" s="41">
        <v>16</v>
      </c>
      <c r="CQ22" s="8"/>
      <c r="CR22" s="9"/>
      <c r="CS22" s="9">
        <f t="shared" si="10"/>
        <v>0</v>
      </c>
      <c r="CT22" s="41">
        <v>35</v>
      </c>
      <c r="CU22" s="10"/>
      <c r="CV22" s="12"/>
      <c r="CW22" s="41">
        <v>16</v>
      </c>
      <c r="CZ22" s="8"/>
      <c r="DA22" s="9"/>
      <c r="DB22" s="9">
        <f t="shared" si="11"/>
        <v>0</v>
      </c>
      <c r="DC22" s="100"/>
    </row>
    <row r="23" spans="1:107" x14ac:dyDescent="0.25">
      <c r="A23" s="148">
        <f>COUNTIF(Table!E:E,C23)</f>
        <v>1</v>
      </c>
      <c r="B23" s="41">
        <v>17</v>
      </c>
      <c r="C23" s="1" t="s">
        <v>48</v>
      </c>
      <c r="E23" s="8">
        <v>2.0243055555555552E-2</v>
      </c>
      <c r="F23" s="9">
        <v>7.0601851851851841E-3</v>
      </c>
      <c r="G23" s="9">
        <f t="shared" si="0"/>
        <v>1.3182870370370369E-2</v>
      </c>
      <c r="H23" s="41">
        <v>34</v>
      </c>
      <c r="I23" s="10"/>
      <c r="J23" s="12"/>
      <c r="K23" s="41">
        <v>17</v>
      </c>
      <c r="L23" s="1" t="s">
        <v>89</v>
      </c>
      <c r="N23" s="8">
        <v>1.982638888888889E-2</v>
      </c>
      <c r="O23" s="9">
        <v>4.9768518518518521E-3</v>
      </c>
      <c r="P23" s="9">
        <f t="shared" si="1"/>
        <v>1.4849537037037038E-2</v>
      </c>
      <c r="Q23" s="100"/>
      <c r="S23" s="99"/>
      <c r="T23" s="41">
        <v>17</v>
      </c>
      <c r="W23" s="8"/>
      <c r="X23" s="9"/>
      <c r="Y23" s="9">
        <f t="shared" si="2"/>
        <v>0</v>
      </c>
      <c r="Z23" s="41">
        <v>34</v>
      </c>
      <c r="AA23" s="10"/>
      <c r="AB23" s="12"/>
      <c r="AC23" s="41">
        <v>17</v>
      </c>
      <c r="AF23" s="8"/>
      <c r="AG23" s="9"/>
      <c r="AH23" s="9">
        <f t="shared" si="3"/>
        <v>0</v>
      </c>
      <c r="AI23" s="100"/>
      <c r="AK23" s="99"/>
      <c r="AL23" s="41">
        <v>17</v>
      </c>
      <c r="AO23" s="8"/>
      <c r="AP23" s="9"/>
      <c r="AQ23" s="9">
        <f t="shared" si="4"/>
        <v>0</v>
      </c>
      <c r="AR23" s="41">
        <v>34</v>
      </c>
      <c r="AS23" s="10"/>
      <c r="AT23" s="12"/>
      <c r="AU23" s="41">
        <v>17</v>
      </c>
      <c r="AX23" s="8"/>
      <c r="AY23" s="9"/>
      <c r="AZ23" s="9">
        <f t="shared" si="5"/>
        <v>0</v>
      </c>
      <c r="BA23" s="100"/>
      <c r="BC23" s="99"/>
      <c r="BD23" s="41">
        <v>17</v>
      </c>
      <c r="BG23" s="8"/>
      <c r="BH23" s="9"/>
      <c r="BI23" s="9">
        <f t="shared" si="6"/>
        <v>0</v>
      </c>
      <c r="BJ23" s="41">
        <v>34</v>
      </c>
      <c r="BK23" s="10"/>
      <c r="BL23" s="12"/>
      <c r="BM23" s="41">
        <v>17</v>
      </c>
      <c r="BP23" s="8"/>
      <c r="BQ23" s="9"/>
      <c r="BR23" s="9">
        <f t="shared" si="7"/>
        <v>0</v>
      </c>
      <c r="BS23" s="100"/>
      <c r="BU23" s="99"/>
      <c r="BV23" s="41">
        <v>17</v>
      </c>
      <c r="BY23" s="8"/>
      <c r="BZ23" s="9"/>
      <c r="CA23" s="9">
        <f t="shared" si="8"/>
        <v>0</v>
      </c>
      <c r="CB23" s="41">
        <v>34</v>
      </c>
      <c r="CC23" s="10"/>
      <c r="CD23" s="12"/>
      <c r="CE23" s="41">
        <v>17</v>
      </c>
      <c r="CH23" s="8"/>
      <c r="CI23" s="9"/>
      <c r="CJ23" s="9">
        <f t="shared" si="9"/>
        <v>0</v>
      </c>
      <c r="CK23" s="100"/>
      <c r="CM23" s="99"/>
      <c r="CN23" s="41">
        <v>17</v>
      </c>
      <c r="CQ23" s="8"/>
      <c r="CR23" s="9"/>
      <c r="CS23" s="9">
        <f t="shared" si="10"/>
        <v>0</v>
      </c>
      <c r="CT23" s="41">
        <v>34</v>
      </c>
      <c r="CU23" s="10"/>
      <c r="CV23" s="12"/>
      <c r="CW23" s="41">
        <v>17</v>
      </c>
      <c r="CZ23" s="8"/>
      <c r="DA23" s="9"/>
      <c r="DB23" s="9">
        <f t="shared" si="11"/>
        <v>0</v>
      </c>
      <c r="DC23" s="100"/>
    </row>
    <row r="24" spans="1:107" x14ac:dyDescent="0.25">
      <c r="A24" s="148">
        <f>COUNTIF(Table!E:E,C24)</f>
        <v>1</v>
      </c>
      <c r="B24" s="41">
        <v>18</v>
      </c>
      <c r="C24" s="1" t="s">
        <v>209</v>
      </c>
      <c r="E24" s="8">
        <v>2.0254629629629629E-2</v>
      </c>
      <c r="F24" s="9">
        <v>8.564814814814815E-3</v>
      </c>
      <c r="G24" s="9">
        <f t="shared" si="0"/>
        <v>1.1689814814814814E-2</v>
      </c>
      <c r="H24" s="41">
        <v>33</v>
      </c>
      <c r="I24" s="10"/>
      <c r="J24" s="12"/>
      <c r="K24" s="41">
        <v>18</v>
      </c>
      <c r="L24" s="1" t="s">
        <v>262</v>
      </c>
      <c r="N24" s="8">
        <v>2.1423611111111112E-2</v>
      </c>
      <c r="O24" s="9">
        <v>6.2499999999999995E-3</v>
      </c>
      <c r="P24" s="9">
        <f t="shared" si="1"/>
        <v>1.5173611111111113E-2</v>
      </c>
      <c r="Q24" s="100"/>
      <c r="S24" s="99"/>
      <c r="T24" s="41">
        <v>18</v>
      </c>
      <c r="W24" s="8"/>
      <c r="X24" s="9"/>
      <c r="Y24" s="9">
        <f t="shared" si="2"/>
        <v>0</v>
      </c>
      <c r="Z24" s="41">
        <v>33</v>
      </c>
      <c r="AA24" s="10"/>
      <c r="AB24" s="12"/>
      <c r="AC24" s="41">
        <v>18</v>
      </c>
      <c r="AF24" s="8"/>
      <c r="AG24" s="9"/>
      <c r="AH24" s="9">
        <f t="shared" si="3"/>
        <v>0</v>
      </c>
      <c r="AI24" s="100"/>
      <c r="AK24" s="99"/>
      <c r="AL24" s="41">
        <v>18</v>
      </c>
      <c r="AO24" s="8"/>
      <c r="AP24" s="9"/>
      <c r="AQ24" s="9">
        <f t="shared" si="4"/>
        <v>0</v>
      </c>
      <c r="AR24" s="41">
        <v>33</v>
      </c>
      <c r="AS24" s="10"/>
      <c r="AT24" s="12"/>
      <c r="AU24" s="41">
        <v>18</v>
      </c>
      <c r="AX24" s="8"/>
      <c r="AY24" s="9"/>
      <c r="AZ24" s="9">
        <f t="shared" si="5"/>
        <v>0</v>
      </c>
      <c r="BA24" s="100"/>
      <c r="BC24" s="99"/>
      <c r="BD24" s="41">
        <v>18</v>
      </c>
      <c r="BG24" s="8"/>
      <c r="BH24" s="9"/>
      <c r="BI24" s="9">
        <f t="shared" si="6"/>
        <v>0</v>
      </c>
      <c r="BJ24" s="41">
        <v>33</v>
      </c>
      <c r="BK24" s="10"/>
      <c r="BL24" s="12"/>
      <c r="BM24" s="41">
        <v>18</v>
      </c>
      <c r="BP24" s="8"/>
      <c r="BQ24" s="9"/>
      <c r="BR24" s="9">
        <f t="shared" si="7"/>
        <v>0</v>
      </c>
      <c r="BS24" s="100"/>
      <c r="BU24" s="99"/>
      <c r="BV24" s="41">
        <v>18</v>
      </c>
      <c r="BY24" s="8"/>
      <c r="BZ24" s="9"/>
      <c r="CA24" s="9">
        <f t="shared" si="8"/>
        <v>0</v>
      </c>
      <c r="CB24" s="41">
        <v>33</v>
      </c>
      <c r="CC24" s="10"/>
      <c r="CD24" s="12"/>
      <c r="CE24" s="41">
        <v>18</v>
      </c>
      <c r="CH24" s="8"/>
      <c r="CI24" s="9"/>
      <c r="CJ24" s="9">
        <f t="shared" si="9"/>
        <v>0</v>
      </c>
      <c r="CK24" s="100"/>
      <c r="CM24" s="99"/>
      <c r="CN24" s="41">
        <v>18</v>
      </c>
      <c r="CQ24" s="8"/>
      <c r="CR24" s="9"/>
      <c r="CS24" s="9">
        <f t="shared" si="10"/>
        <v>0</v>
      </c>
      <c r="CT24" s="41">
        <v>33</v>
      </c>
      <c r="CU24" s="10"/>
      <c r="CV24" s="12"/>
      <c r="CW24" s="41">
        <v>18</v>
      </c>
      <c r="CZ24" s="8"/>
      <c r="DA24" s="9"/>
      <c r="DB24" s="9">
        <f t="shared" si="11"/>
        <v>0</v>
      </c>
      <c r="DC24" s="100"/>
    </row>
    <row r="25" spans="1:107" x14ac:dyDescent="0.25">
      <c r="A25" s="148">
        <f>COUNTIF(Table!E:E,C25)</f>
        <v>1</v>
      </c>
      <c r="B25" s="41">
        <v>19</v>
      </c>
      <c r="C25" s="1" t="s">
        <v>111</v>
      </c>
      <c r="E25" s="8">
        <v>2.0266203703703703E-2</v>
      </c>
      <c r="F25" s="9">
        <v>4.0509259259259257E-3</v>
      </c>
      <c r="G25" s="9">
        <f>E25-F25</f>
        <v>1.6215277777777776E-2</v>
      </c>
      <c r="H25" s="41">
        <v>32</v>
      </c>
      <c r="I25" s="10"/>
      <c r="J25" s="12"/>
      <c r="K25" s="41">
        <v>19</v>
      </c>
      <c r="L25" s="1" t="s">
        <v>81</v>
      </c>
      <c r="N25" s="8">
        <v>2.0787037037037038E-2</v>
      </c>
      <c r="O25" s="9">
        <v>5.4398148148148149E-3</v>
      </c>
      <c r="P25" s="9">
        <f t="shared" si="1"/>
        <v>1.5347222222222224E-2</v>
      </c>
      <c r="Q25" s="100"/>
      <c r="S25" s="99"/>
      <c r="T25" s="41">
        <v>19</v>
      </c>
      <c r="W25" s="8"/>
      <c r="X25" s="9"/>
      <c r="Y25" s="9">
        <f>W25-X25</f>
        <v>0</v>
      </c>
      <c r="Z25" s="41">
        <v>32</v>
      </c>
      <c r="AA25" s="10"/>
      <c r="AB25" s="12"/>
      <c r="AC25" s="41">
        <v>19</v>
      </c>
      <c r="AF25" s="8"/>
      <c r="AG25" s="9"/>
      <c r="AH25" s="9">
        <f t="shared" si="3"/>
        <v>0</v>
      </c>
      <c r="AI25" s="100"/>
      <c r="AK25" s="99"/>
      <c r="AL25" s="41">
        <v>19</v>
      </c>
      <c r="AO25" s="8"/>
      <c r="AP25" s="9"/>
      <c r="AQ25" s="9">
        <f>AO25-AP25</f>
        <v>0</v>
      </c>
      <c r="AR25" s="41">
        <v>32</v>
      </c>
      <c r="AS25" s="10"/>
      <c r="AT25" s="12"/>
      <c r="AU25" s="41">
        <v>19</v>
      </c>
      <c r="AX25" s="8"/>
      <c r="AY25" s="9"/>
      <c r="AZ25" s="9">
        <f t="shared" si="5"/>
        <v>0</v>
      </c>
      <c r="BA25" s="100"/>
      <c r="BC25" s="99"/>
      <c r="BD25" s="41">
        <v>19</v>
      </c>
      <c r="BG25" s="8"/>
      <c r="BH25" s="9"/>
      <c r="BI25" s="9">
        <f>BG25-BH25</f>
        <v>0</v>
      </c>
      <c r="BJ25" s="41">
        <v>32</v>
      </c>
      <c r="BK25" s="10"/>
      <c r="BL25" s="12"/>
      <c r="BM25" s="41">
        <v>19</v>
      </c>
      <c r="BP25" s="8"/>
      <c r="BQ25" s="9"/>
      <c r="BR25" s="9">
        <f t="shared" si="7"/>
        <v>0</v>
      </c>
      <c r="BS25" s="100"/>
      <c r="BU25" s="99"/>
      <c r="BV25" s="41">
        <v>19</v>
      </c>
      <c r="BY25" s="8"/>
      <c r="BZ25" s="9"/>
      <c r="CA25" s="9">
        <f>BY25-BZ25</f>
        <v>0</v>
      </c>
      <c r="CB25" s="41">
        <v>32</v>
      </c>
      <c r="CC25" s="10"/>
      <c r="CD25" s="12"/>
      <c r="CE25" s="41">
        <v>19</v>
      </c>
      <c r="CH25" s="8"/>
      <c r="CI25" s="9"/>
      <c r="CJ25" s="9">
        <f t="shared" si="9"/>
        <v>0</v>
      </c>
      <c r="CK25" s="100"/>
      <c r="CM25" s="99"/>
      <c r="CN25" s="41">
        <v>19</v>
      </c>
      <c r="CQ25" s="8"/>
      <c r="CR25" s="9"/>
      <c r="CS25" s="9">
        <f>CQ25-CR25</f>
        <v>0</v>
      </c>
      <c r="CT25" s="41">
        <v>32</v>
      </c>
      <c r="CU25" s="10"/>
      <c r="CV25" s="12"/>
      <c r="CW25" s="41">
        <v>19</v>
      </c>
      <c r="CZ25" s="8"/>
      <c r="DA25" s="9"/>
      <c r="DB25" s="9">
        <f t="shared" si="11"/>
        <v>0</v>
      </c>
      <c r="DC25" s="100"/>
    </row>
    <row r="26" spans="1:107" x14ac:dyDescent="0.25">
      <c r="A26" s="148">
        <f>COUNTIF(Table!E:E,C26)</f>
        <v>1</v>
      </c>
      <c r="B26" s="41">
        <v>20</v>
      </c>
      <c r="C26" s="1" t="s">
        <v>87</v>
      </c>
      <c r="E26" s="8">
        <v>2.0277777777777777E-2</v>
      </c>
      <c r="F26" s="9">
        <v>4.3981481481481484E-3</v>
      </c>
      <c r="G26" s="9">
        <f t="shared" ref="G26:G46" si="12">E26-F26</f>
        <v>1.5879629629629629E-2</v>
      </c>
      <c r="H26" s="41">
        <v>31</v>
      </c>
      <c r="I26" s="10"/>
      <c r="J26" s="12"/>
      <c r="K26" s="41">
        <v>20</v>
      </c>
      <c r="L26" s="1" t="s">
        <v>129</v>
      </c>
      <c r="N26" s="8">
        <v>2.0092592592592592E-2</v>
      </c>
      <c r="O26" s="9">
        <v>4.6296296296296302E-3</v>
      </c>
      <c r="P26" s="9">
        <f t="shared" si="1"/>
        <v>1.5462962962962963E-2</v>
      </c>
      <c r="Q26" s="100"/>
      <c r="S26" s="99"/>
      <c r="T26" s="41">
        <v>20</v>
      </c>
      <c r="W26" s="8"/>
      <c r="X26" s="9"/>
      <c r="Y26" s="9">
        <f t="shared" ref="Y26:Y47" si="13">W26-X26</f>
        <v>0</v>
      </c>
      <c r="Z26" s="41">
        <v>31</v>
      </c>
      <c r="AA26" s="10"/>
      <c r="AB26" s="12"/>
      <c r="AC26" s="41">
        <v>20</v>
      </c>
      <c r="AF26" s="8"/>
      <c r="AG26" s="9"/>
      <c r="AH26" s="9">
        <f t="shared" si="3"/>
        <v>0</v>
      </c>
      <c r="AI26" s="100"/>
      <c r="AK26" s="99"/>
      <c r="AL26" s="41">
        <v>20</v>
      </c>
      <c r="AO26" s="8"/>
      <c r="AP26" s="9"/>
      <c r="AQ26" s="9">
        <f t="shared" ref="AQ26:AQ47" si="14">AO26-AP26</f>
        <v>0</v>
      </c>
      <c r="AR26" s="41">
        <v>31</v>
      </c>
      <c r="AS26" s="10"/>
      <c r="AT26" s="12"/>
      <c r="AU26" s="41">
        <v>20</v>
      </c>
      <c r="AX26" s="8"/>
      <c r="AY26" s="9"/>
      <c r="AZ26" s="9">
        <f t="shared" si="5"/>
        <v>0</v>
      </c>
      <c r="BA26" s="100"/>
      <c r="BC26" s="99"/>
      <c r="BD26" s="41">
        <v>20</v>
      </c>
      <c r="BG26" s="8"/>
      <c r="BH26" s="9"/>
      <c r="BI26" s="9">
        <f t="shared" ref="BI26:BI47" si="15">BG26-BH26</f>
        <v>0</v>
      </c>
      <c r="BJ26" s="41">
        <v>31</v>
      </c>
      <c r="BK26" s="10"/>
      <c r="BL26" s="12"/>
      <c r="BM26" s="41">
        <v>20</v>
      </c>
      <c r="BP26" s="8"/>
      <c r="BQ26" s="9"/>
      <c r="BR26" s="9">
        <f t="shared" si="7"/>
        <v>0</v>
      </c>
      <c r="BS26" s="100"/>
      <c r="BU26" s="99"/>
      <c r="BV26" s="41">
        <v>20</v>
      </c>
      <c r="BY26" s="8"/>
      <c r="BZ26" s="9"/>
      <c r="CA26" s="9">
        <f t="shared" ref="CA26:CA47" si="16">BY26-BZ26</f>
        <v>0</v>
      </c>
      <c r="CB26" s="41">
        <v>31</v>
      </c>
      <c r="CC26" s="10"/>
      <c r="CD26" s="12"/>
      <c r="CE26" s="41">
        <v>20</v>
      </c>
      <c r="CH26" s="8"/>
      <c r="CI26" s="9"/>
      <c r="CJ26" s="9">
        <f t="shared" si="9"/>
        <v>0</v>
      </c>
      <c r="CK26" s="100"/>
      <c r="CM26" s="99"/>
      <c r="CN26" s="41">
        <v>20</v>
      </c>
      <c r="CQ26" s="8"/>
      <c r="CR26" s="9"/>
      <c r="CS26" s="9">
        <f t="shared" ref="CS26:CS47" si="17">CQ26-CR26</f>
        <v>0</v>
      </c>
      <c r="CT26" s="41">
        <v>31</v>
      </c>
      <c r="CU26" s="10"/>
      <c r="CV26" s="12"/>
      <c r="CW26" s="41">
        <v>20</v>
      </c>
      <c r="CZ26" s="8"/>
      <c r="DA26" s="9"/>
      <c r="DB26" s="9">
        <f t="shared" si="11"/>
        <v>0</v>
      </c>
      <c r="DC26" s="100"/>
    </row>
    <row r="27" spans="1:107" x14ac:dyDescent="0.25">
      <c r="A27" s="148">
        <f>COUNTIF(Table!E:E,C27)</f>
        <v>1</v>
      </c>
      <c r="B27" s="41">
        <v>21</v>
      </c>
      <c r="C27" s="1" t="s">
        <v>140</v>
      </c>
      <c r="E27" s="8">
        <v>2.0439814814814817E-2</v>
      </c>
      <c r="F27" s="9">
        <v>6.2499999999999995E-3</v>
      </c>
      <c r="G27" s="9">
        <f t="shared" si="12"/>
        <v>1.4189814814814818E-2</v>
      </c>
      <c r="H27" s="41">
        <v>30</v>
      </c>
      <c r="I27" s="10"/>
      <c r="J27" s="12"/>
      <c r="K27" s="41">
        <v>21</v>
      </c>
      <c r="L27" s="1" t="s">
        <v>121</v>
      </c>
      <c r="N27" s="8">
        <v>2.0150462962962964E-2</v>
      </c>
      <c r="O27" s="9">
        <v>4.3981481481481484E-3</v>
      </c>
      <c r="P27" s="9">
        <f t="shared" si="1"/>
        <v>1.5752314814814816E-2</v>
      </c>
      <c r="Q27" s="100"/>
      <c r="S27" s="99"/>
      <c r="T27" s="41">
        <v>21</v>
      </c>
      <c r="W27" s="8"/>
      <c r="X27" s="9"/>
      <c r="Y27" s="9">
        <f t="shared" si="13"/>
        <v>0</v>
      </c>
      <c r="Z27" s="41">
        <v>30</v>
      </c>
      <c r="AA27" s="10"/>
      <c r="AB27" s="12"/>
      <c r="AC27" s="41">
        <v>21</v>
      </c>
      <c r="AF27" s="8"/>
      <c r="AG27" s="9"/>
      <c r="AH27" s="9">
        <f t="shared" si="3"/>
        <v>0</v>
      </c>
      <c r="AI27" s="100"/>
      <c r="AK27" s="99"/>
      <c r="AL27" s="41">
        <v>21</v>
      </c>
      <c r="AO27" s="8"/>
      <c r="AP27" s="9"/>
      <c r="AQ27" s="9">
        <f t="shared" si="14"/>
        <v>0</v>
      </c>
      <c r="AR27" s="41">
        <v>30</v>
      </c>
      <c r="AS27" s="10"/>
      <c r="AT27" s="12"/>
      <c r="AU27" s="41">
        <v>21</v>
      </c>
      <c r="AX27" s="8"/>
      <c r="AY27" s="9"/>
      <c r="AZ27" s="9">
        <f t="shared" si="5"/>
        <v>0</v>
      </c>
      <c r="BA27" s="100"/>
      <c r="BC27" s="99"/>
      <c r="BD27" s="41">
        <v>21</v>
      </c>
      <c r="BG27" s="8"/>
      <c r="BH27" s="9"/>
      <c r="BI27" s="9">
        <f t="shared" si="15"/>
        <v>0</v>
      </c>
      <c r="BJ27" s="41">
        <v>30</v>
      </c>
      <c r="BK27" s="10"/>
      <c r="BL27" s="12"/>
      <c r="BM27" s="41">
        <v>21</v>
      </c>
      <c r="BP27" s="8"/>
      <c r="BQ27" s="9"/>
      <c r="BR27" s="9">
        <f t="shared" si="7"/>
        <v>0</v>
      </c>
      <c r="BS27" s="100"/>
      <c r="BU27" s="99"/>
      <c r="BV27" s="41">
        <v>21</v>
      </c>
      <c r="BY27" s="8"/>
      <c r="BZ27" s="9"/>
      <c r="CA27" s="9">
        <f t="shared" si="16"/>
        <v>0</v>
      </c>
      <c r="CB27" s="41">
        <v>30</v>
      </c>
      <c r="CC27" s="10"/>
      <c r="CD27" s="12"/>
      <c r="CE27" s="41">
        <v>21</v>
      </c>
      <c r="CH27" s="8"/>
      <c r="CI27" s="9"/>
      <c r="CJ27" s="9">
        <f t="shared" si="9"/>
        <v>0</v>
      </c>
      <c r="CK27" s="100"/>
      <c r="CM27" s="99"/>
      <c r="CN27" s="41">
        <v>21</v>
      </c>
      <c r="CQ27" s="8"/>
      <c r="CR27" s="9"/>
      <c r="CS27" s="9">
        <f t="shared" si="17"/>
        <v>0</v>
      </c>
      <c r="CT27" s="41">
        <v>30</v>
      </c>
      <c r="CU27" s="10"/>
      <c r="CV27" s="12"/>
      <c r="CW27" s="41">
        <v>21</v>
      </c>
      <c r="CZ27" s="8"/>
      <c r="DA27" s="9"/>
      <c r="DB27" s="9">
        <f t="shared" si="11"/>
        <v>0</v>
      </c>
      <c r="DC27" s="100"/>
    </row>
    <row r="28" spans="1:107" x14ac:dyDescent="0.25">
      <c r="A28" s="148">
        <f>COUNTIF(Table!E:E,C28)</f>
        <v>1</v>
      </c>
      <c r="B28" s="41">
        <v>22</v>
      </c>
      <c r="C28" s="1" t="s">
        <v>86</v>
      </c>
      <c r="E28" s="8">
        <v>2.056712962962963E-2</v>
      </c>
      <c r="F28" s="9">
        <v>4.7453703703703703E-3</v>
      </c>
      <c r="G28" s="9">
        <f t="shared" si="12"/>
        <v>1.5821759259259258E-2</v>
      </c>
      <c r="H28" s="41">
        <v>29</v>
      </c>
      <c r="I28" s="10"/>
      <c r="J28" s="12"/>
      <c r="K28" s="41">
        <v>22</v>
      </c>
      <c r="L28" s="1" t="s">
        <v>86</v>
      </c>
      <c r="N28" s="8">
        <v>2.056712962962963E-2</v>
      </c>
      <c r="O28" s="9">
        <v>4.7453703703703703E-3</v>
      </c>
      <c r="P28" s="9">
        <f t="shared" si="1"/>
        <v>1.5821759259259258E-2</v>
      </c>
      <c r="Q28" s="100"/>
      <c r="S28" s="99"/>
      <c r="T28" s="41">
        <v>22</v>
      </c>
      <c r="W28" s="8"/>
      <c r="X28" s="9"/>
      <c r="Y28" s="9">
        <f t="shared" si="13"/>
        <v>0</v>
      </c>
      <c r="Z28" s="41">
        <v>29</v>
      </c>
      <c r="AA28" s="10"/>
      <c r="AB28" s="12"/>
      <c r="AC28" s="41">
        <v>22</v>
      </c>
      <c r="AF28" s="8"/>
      <c r="AG28" s="9"/>
      <c r="AH28" s="9">
        <f t="shared" si="3"/>
        <v>0</v>
      </c>
      <c r="AI28" s="100"/>
      <c r="AK28" s="99"/>
      <c r="AL28" s="41">
        <v>22</v>
      </c>
      <c r="AO28" s="8"/>
      <c r="AP28" s="9"/>
      <c r="AQ28" s="9">
        <f t="shared" si="14"/>
        <v>0</v>
      </c>
      <c r="AR28" s="41">
        <v>29</v>
      </c>
      <c r="AS28" s="10"/>
      <c r="AT28" s="12"/>
      <c r="AU28" s="41">
        <v>22</v>
      </c>
      <c r="AX28" s="8"/>
      <c r="AY28" s="9"/>
      <c r="AZ28" s="9">
        <f t="shared" si="5"/>
        <v>0</v>
      </c>
      <c r="BA28" s="100"/>
      <c r="BC28" s="99"/>
      <c r="BD28" s="41">
        <v>22</v>
      </c>
      <c r="BG28" s="8"/>
      <c r="BH28" s="9"/>
      <c r="BI28" s="9">
        <f t="shared" si="15"/>
        <v>0</v>
      </c>
      <c r="BJ28" s="41">
        <v>29</v>
      </c>
      <c r="BK28" s="10"/>
      <c r="BL28" s="12"/>
      <c r="BM28" s="41">
        <v>22</v>
      </c>
      <c r="BP28" s="8"/>
      <c r="BQ28" s="9"/>
      <c r="BR28" s="9">
        <f t="shared" si="7"/>
        <v>0</v>
      </c>
      <c r="BS28" s="100"/>
      <c r="BU28" s="99"/>
      <c r="BV28" s="41">
        <v>22</v>
      </c>
      <c r="BY28" s="8"/>
      <c r="BZ28" s="9"/>
      <c r="CA28" s="9">
        <f t="shared" si="16"/>
        <v>0</v>
      </c>
      <c r="CB28" s="41">
        <v>29</v>
      </c>
      <c r="CC28" s="10"/>
      <c r="CD28" s="12"/>
      <c r="CE28" s="41">
        <v>22</v>
      </c>
      <c r="CH28" s="8"/>
      <c r="CI28" s="9"/>
      <c r="CJ28" s="9">
        <f t="shared" si="9"/>
        <v>0</v>
      </c>
      <c r="CK28" s="100"/>
      <c r="CM28" s="99"/>
      <c r="CN28" s="41">
        <v>22</v>
      </c>
      <c r="CQ28" s="8"/>
      <c r="CR28" s="9"/>
      <c r="CS28" s="9">
        <f t="shared" si="17"/>
        <v>0</v>
      </c>
      <c r="CT28" s="41">
        <v>29</v>
      </c>
      <c r="CU28" s="10"/>
      <c r="CV28" s="12"/>
      <c r="CW28" s="41">
        <v>22</v>
      </c>
      <c r="CZ28" s="8"/>
      <c r="DA28" s="9"/>
      <c r="DB28" s="9">
        <f t="shared" si="11"/>
        <v>0</v>
      </c>
      <c r="DC28" s="100"/>
    </row>
    <row r="29" spans="1:107" x14ac:dyDescent="0.25">
      <c r="A29" s="148">
        <f>COUNTIF(Table!E:E,C29)</f>
        <v>1</v>
      </c>
      <c r="B29" s="41">
        <v>23</v>
      </c>
      <c r="C29" s="1" t="s">
        <v>54</v>
      </c>
      <c r="E29" s="8">
        <v>2.0590277777777777E-2</v>
      </c>
      <c r="F29" s="9">
        <v>8.4490740740740741E-3</v>
      </c>
      <c r="G29" s="9">
        <f t="shared" si="12"/>
        <v>1.2141203703703703E-2</v>
      </c>
      <c r="H29" s="41">
        <v>28</v>
      </c>
      <c r="I29" s="10"/>
      <c r="J29" s="12"/>
      <c r="K29" s="41">
        <v>23</v>
      </c>
      <c r="L29" s="1" t="s">
        <v>87</v>
      </c>
      <c r="N29" s="8">
        <v>2.0277777777777777E-2</v>
      </c>
      <c r="O29" s="9">
        <v>4.3981481481481484E-3</v>
      </c>
      <c r="P29" s="9">
        <f t="shared" si="1"/>
        <v>1.5879629629629629E-2</v>
      </c>
      <c r="Q29" s="100"/>
      <c r="S29" s="99"/>
      <c r="T29" s="41">
        <v>23</v>
      </c>
      <c r="W29" s="8"/>
      <c r="X29" s="9"/>
      <c r="Y29" s="9">
        <f t="shared" si="13"/>
        <v>0</v>
      </c>
      <c r="Z29" s="41">
        <v>28</v>
      </c>
      <c r="AA29" s="10"/>
      <c r="AB29" s="12"/>
      <c r="AC29" s="41">
        <v>23</v>
      </c>
      <c r="AF29" s="8"/>
      <c r="AG29" s="9"/>
      <c r="AH29" s="9">
        <f t="shared" si="3"/>
        <v>0</v>
      </c>
      <c r="AI29" s="100"/>
      <c r="AK29" s="99"/>
      <c r="AL29" s="41">
        <v>23</v>
      </c>
      <c r="AO29" s="8"/>
      <c r="AP29" s="9"/>
      <c r="AQ29" s="9">
        <f t="shared" si="14"/>
        <v>0</v>
      </c>
      <c r="AR29" s="41">
        <v>28</v>
      </c>
      <c r="AS29" s="10"/>
      <c r="AT29" s="12"/>
      <c r="AU29" s="41">
        <v>23</v>
      </c>
      <c r="AX29" s="8"/>
      <c r="AY29" s="9"/>
      <c r="AZ29" s="9">
        <f t="shared" si="5"/>
        <v>0</v>
      </c>
      <c r="BA29" s="100"/>
      <c r="BC29" s="99"/>
      <c r="BD29" s="41">
        <v>23</v>
      </c>
      <c r="BG29" s="8"/>
      <c r="BH29" s="9"/>
      <c r="BI29" s="9">
        <f t="shared" si="15"/>
        <v>0</v>
      </c>
      <c r="BJ29" s="41">
        <v>28</v>
      </c>
      <c r="BK29" s="10"/>
      <c r="BL29" s="12"/>
      <c r="BM29" s="41">
        <v>23</v>
      </c>
      <c r="BP29" s="8"/>
      <c r="BQ29" s="9"/>
      <c r="BR29" s="9">
        <f t="shared" si="7"/>
        <v>0</v>
      </c>
      <c r="BS29" s="100"/>
      <c r="BU29" s="99"/>
      <c r="BV29" s="41">
        <v>23</v>
      </c>
      <c r="BY29" s="8"/>
      <c r="BZ29" s="9"/>
      <c r="CA29" s="9">
        <f t="shared" si="16"/>
        <v>0</v>
      </c>
      <c r="CB29" s="41">
        <v>28</v>
      </c>
      <c r="CC29" s="10"/>
      <c r="CD29" s="12"/>
      <c r="CE29" s="41">
        <v>23</v>
      </c>
      <c r="CH29" s="8"/>
      <c r="CI29" s="9"/>
      <c r="CJ29" s="9">
        <f t="shared" si="9"/>
        <v>0</v>
      </c>
      <c r="CK29" s="100"/>
      <c r="CM29" s="99"/>
      <c r="CN29" s="41">
        <v>23</v>
      </c>
      <c r="CQ29" s="8"/>
      <c r="CR29" s="9"/>
      <c r="CS29" s="9">
        <f t="shared" si="17"/>
        <v>0</v>
      </c>
      <c r="CT29" s="41">
        <v>28</v>
      </c>
      <c r="CU29" s="10"/>
      <c r="CV29" s="12"/>
      <c r="CW29" s="41">
        <v>23</v>
      </c>
      <c r="CZ29" s="8"/>
      <c r="DA29" s="9"/>
      <c r="DB29" s="9">
        <f t="shared" si="11"/>
        <v>0</v>
      </c>
      <c r="DC29" s="100"/>
    </row>
    <row r="30" spans="1:107" x14ac:dyDescent="0.25">
      <c r="A30" s="148">
        <f>COUNTIF(Table!E:E,C30)</f>
        <v>1</v>
      </c>
      <c r="B30" s="41">
        <v>24</v>
      </c>
      <c r="C30" s="1" t="s">
        <v>52</v>
      </c>
      <c r="E30" s="8">
        <v>2.0613425925925927E-2</v>
      </c>
      <c r="F30" s="9">
        <v>3.1249999999999997E-3</v>
      </c>
      <c r="G30" s="9">
        <f t="shared" si="12"/>
        <v>1.7488425925925928E-2</v>
      </c>
      <c r="H30" s="41">
        <v>27</v>
      </c>
      <c r="I30" s="10"/>
      <c r="J30" s="12"/>
      <c r="K30" s="41">
        <v>24</v>
      </c>
      <c r="L30" s="1" t="s">
        <v>111</v>
      </c>
      <c r="N30" s="8">
        <v>2.0266203703703703E-2</v>
      </c>
      <c r="O30" s="9">
        <v>4.0509259259259257E-3</v>
      </c>
      <c r="P30" s="9">
        <f t="shared" si="1"/>
        <v>1.6215277777777776E-2</v>
      </c>
      <c r="Q30" s="100"/>
      <c r="S30" s="99"/>
      <c r="T30" s="41">
        <v>24</v>
      </c>
      <c r="W30" s="8"/>
      <c r="X30" s="9"/>
      <c r="Y30" s="9">
        <f t="shared" si="13"/>
        <v>0</v>
      </c>
      <c r="Z30" s="41">
        <v>27</v>
      </c>
      <c r="AA30" s="10"/>
      <c r="AB30" s="12"/>
      <c r="AC30" s="41">
        <v>24</v>
      </c>
      <c r="AF30" s="8"/>
      <c r="AG30" s="9"/>
      <c r="AH30" s="9">
        <f t="shared" si="3"/>
        <v>0</v>
      </c>
      <c r="AI30" s="100"/>
      <c r="AK30" s="99"/>
      <c r="AL30" s="41">
        <v>24</v>
      </c>
      <c r="AO30" s="8"/>
      <c r="AP30" s="9"/>
      <c r="AQ30" s="9">
        <f t="shared" si="14"/>
        <v>0</v>
      </c>
      <c r="AR30" s="41">
        <v>27</v>
      </c>
      <c r="AS30" s="10"/>
      <c r="AT30" s="12"/>
      <c r="AU30" s="41">
        <v>24</v>
      </c>
      <c r="AX30" s="8"/>
      <c r="AY30" s="9"/>
      <c r="AZ30" s="9">
        <f t="shared" si="5"/>
        <v>0</v>
      </c>
      <c r="BA30" s="100"/>
      <c r="BC30" s="99"/>
      <c r="BD30" s="41">
        <v>24</v>
      </c>
      <c r="BG30" s="8"/>
      <c r="BH30" s="9"/>
      <c r="BI30" s="9">
        <f t="shared" si="15"/>
        <v>0</v>
      </c>
      <c r="BJ30" s="41">
        <v>27</v>
      </c>
      <c r="BK30" s="10"/>
      <c r="BL30" s="12"/>
      <c r="BM30" s="41">
        <v>24</v>
      </c>
      <c r="BP30" s="8"/>
      <c r="BQ30" s="9"/>
      <c r="BR30" s="9">
        <f t="shared" si="7"/>
        <v>0</v>
      </c>
      <c r="BS30" s="100"/>
      <c r="BU30" s="99"/>
      <c r="BV30" s="41">
        <v>24</v>
      </c>
      <c r="BY30" s="8"/>
      <c r="BZ30" s="9"/>
      <c r="CA30" s="9">
        <f t="shared" si="16"/>
        <v>0</v>
      </c>
      <c r="CB30" s="41">
        <v>27</v>
      </c>
      <c r="CC30" s="10"/>
      <c r="CD30" s="12"/>
      <c r="CE30" s="41">
        <v>24</v>
      </c>
      <c r="CH30" s="8"/>
      <c r="CI30" s="9"/>
      <c r="CJ30" s="9">
        <f t="shared" si="9"/>
        <v>0</v>
      </c>
      <c r="CK30" s="100"/>
      <c r="CM30" s="99"/>
      <c r="CN30" s="41">
        <v>24</v>
      </c>
      <c r="CQ30" s="8"/>
      <c r="CR30" s="9"/>
      <c r="CS30" s="9">
        <f t="shared" si="17"/>
        <v>0</v>
      </c>
      <c r="CT30" s="41">
        <v>27</v>
      </c>
      <c r="CU30" s="10"/>
      <c r="CV30" s="12"/>
      <c r="CW30" s="41">
        <v>24</v>
      </c>
      <c r="CZ30" s="8"/>
      <c r="DA30" s="9"/>
      <c r="DB30" s="9">
        <f t="shared" si="11"/>
        <v>0</v>
      </c>
      <c r="DC30" s="100"/>
    </row>
    <row r="31" spans="1:107" x14ac:dyDescent="0.25">
      <c r="A31" s="148">
        <f>COUNTIF(Table!E:E,C31)</f>
        <v>1</v>
      </c>
      <c r="B31" s="41">
        <v>25</v>
      </c>
      <c r="C31" s="145" t="s">
        <v>53</v>
      </c>
      <c r="E31" s="8">
        <v>2.0659722222222222E-2</v>
      </c>
      <c r="F31" s="9">
        <v>8.564814814814815E-3</v>
      </c>
      <c r="G31" s="9">
        <f t="shared" si="12"/>
        <v>1.2094907407407407E-2</v>
      </c>
      <c r="H31" s="41">
        <v>26</v>
      </c>
      <c r="I31" s="10"/>
      <c r="J31" s="12"/>
      <c r="K31" s="41">
        <v>25</v>
      </c>
      <c r="L31" s="146" t="s">
        <v>98</v>
      </c>
      <c r="N31" s="8">
        <v>2.2453703703703708E-2</v>
      </c>
      <c r="O31" s="9">
        <v>5.9027777777777776E-3</v>
      </c>
      <c r="P31" s="9">
        <f t="shared" si="1"/>
        <v>1.6550925925925931E-2</v>
      </c>
      <c r="Q31" s="100"/>
      <c r="S31" s="102"/>
      <c r="T31" s="41">
        <v>25</v>
      </c>
      <c r="U31"/>
      <c r="W31" s="8"/>
      <c r="X31" s="9"/>
      <c r="Y31" s="9">
        <f t="shared" si="13"/>
        <v>0</v>
      </c>
      <c r="Z31" s="41">
        <v>26</v>
      </c>
      <c r="AA31" s="10"/>
      <c r="AB31" s="12"/>
      <c r="AC31" s="41">
        <v>25</v>
      </c>
      <c r="AF31" s="8"/>
      <c r="AG31" s="9"/>
      <c r="AH31" s="9">
        <f t="shared" si="3"/>
        <v>0</v>
      </c>
      <c r="AI31" s="100"/>
      <c r="AK31" s="102"/>
      <c r="AL31" s="41">
        <v>25</v>
      </c>
      <c r="AM31"/>
      <c r="AO31" s="8"/>
      <c r="AP31" s="9"/>
      <c r="AQ31" s="9">
        <f t="shared" si="14"/>
        <v>0</v>
      </c>
      <c r="AR31" s="41">
        <v>26</v>
      </c>
      <c r="AS31" s="10"/>
      <c r="AT31" s="12"/>
      <c r="AU31" s="41">
        <v>25</v>
      </c>
      <c r="AX31" s="8"/>
      <c r="AY31" s="9"/>
      <c r="AZ31" s="9">
        <f t="shared" si="5"/>
        <v>0</v>
      </c>
      <c r="BA31" s="100"/>
      <c r="BC31" s="102"/>
      <c r="BD31" s="41">
        <v>25</v>
      </c>
      <c r="BE31"/>
      <c r="BG31" s="8"/>
      <c r="BH31" s="9"/>
      <c r="BI31" s="9">
        <f t="shared" si="15"/>
        <v>0</v>
      </c>
      <c r="BJ31" s="41">
        <v>26</v>
      </c>
      <c r="BK31" s="10"/>
      <c r="BL31" s="12"/>
      <c r="BM31" s="41">
        <v>25</v>
      </c>
      <c r="BP31" s="8"/>
      <c r="BQ31" s="9"/>
      <c r="BR31" s="9">
        <f t="shared" si="7"/>
        <v>0</v>
      </c>
      <c r="BS31" s="100"/>
      <c r="BU31" s="102"/>
      <c r="BV31" s="41">
        <v>25</v>
      </c>
      <c r="BW31"/>
      <c r="BY31" s="8"/>
      <c r="BZ31" s="9"/>
      <c r="CA31" s="9">
        <f t="shared" si="16"/>
        <v>0</v>
      </c>
      <c r="CB31" s="41">
        <v>26</v>
      </c>
      <c r="CC31" s="10"/>
      <c r="CD31" s="12"/>
      <c r="CE31" s="41">
        <v>25</v>
      </c>
      <c r="CH31" s="8"/>
      <c r="CI31" s="9"/>
      <c r="CJ31" s="9">
        <f t="shared" si="9"/>
        <v>0</v>
      </c>
      <c r="CK31" s="100"/>
      <c r="CM31" s="102"/>
      <c r="CN31" s="41">
        <v>25</v>
      </c>
      <c r="CO31"/>
      <c r="CQ31" s="8"/>
      <c r="CR31" s="9"/>
      <c r="CS31" s="9">
        <f t="shared" si="17"/>
        <v>0</v>
      </c>
      <c r="CT31" s="41">
        <v>26</v>
      </c>
      <c r="CU31" s="10"/>
      <c r="CV31" s="12"/>
      <c r="CW31" s="41">
        <v>25</v>
      </c>
      <c r="CZ31" s="8"/>
      <c r="DA31" s="9"/>
      <c r="DB31" s="9">
        <f t="shared" si="11"/>
        <v>0</v>
      </c>
      <c r="DC31" s="100"/>
    </row>
    <row r="32" spans="1:107" x14ac:dyDescent="0.25">
      <c r="A32" s="148">
        <f>COUNTIF(Table!E:E,C32)</f>
        <v>1</v>
      </c>
      <c r="B32" s="41">
        <v>26</v>
      </c>
      <c r="C32" s="1" t="s">
        <v>167</v>
      </c>
      <c r="E32" s="8">
        <v>2.0671296296296295E-2</v>
      </c>
      <c r="F32" s="9">
        <v>8.3333333333333332E-3</v>
      </c>
      <c r="G32" s="9">
        <f t="shared" si="12"/>
        <v>1.2337962962962962E-2</v>
      </c>
      <c r="H32" s="41">
        <v>25</v>
      </c>
      <c r="I32" s="10"/>
      <c r="J32" s="12"/>
      <c r="K32" s="41">
        <v>26</v>
      </c>
      <c r="L32" s="1" t="s">
        <v>112</v>
      </c>
      <c r="N32" s="8">
        <v>1.8599537037037036E-2</v>
      </c>
      <c r="O32" s="9">
        <v>1.8518518518518517E-3</v>
      </c>
      <c r="P32" s="9">
        <f t="shared" si="1"/>
        <v>1.6747685185185185E-2</v>
      </c>
      <c r="Q32" s="100"/>
      <c r="S32" s="102"/>
      <c r="T32" s="41">
        <v>26</v>
      </c>
      <c r="W32" s="8"/>
      <c r="X32" s="9"/>
      <c r="Y32" s="9">
        <f t="shared" si="13"/>
        <v>0</v>
      </c>
      <c r="Z32" s="41">
        <v>25</v>
      </c>
      <c r="AA32" s="10"/>
      <c r="AB32" s="12"/>
      <c r="AC32" s="41">
        <v>26</v>
      </c>
      <c r="AF32" s="8"/>
      <c r="AG32" s="9"/>
      <c r="AH32" s="9">
        <f t="shared" si="3"/>
        <v>0</v>
      </c>
      <c r="AI32" s="100"/>
      <c r="AK32" s="102"/>
      <c r="AL32" s="41">
        <v>26</v>
      </c>
      <c r="AO32" s="8"/>
      <c r="AP32" s="9"/>
      <c r="AQ32" s="9">
        <f t="shared" si="14"/>
        <v>0</v>
      </c>
      <c r="AR32" s="41">
        <v>25</v>
      </c>
      <c r="AS32" s="10"/>
      <c r="AT32" s="12"/>
      <c r="AU32" s="41">
        <v>26</v>
      </c>
      <c r="AX32" s="8"/>
      <c r="AY32" s="9"/>
      <c r="AZ32" s="9">
        <f t="shared" si="5"/>
        <v>0</v>
      </c>
      <c r="BA32" s="100"/>
      <c r="BC32" s="102"/>
      <c r="BD32" s="41">
        <v>26</v>
      </c>
      <c r="BG32" s="8"/>
      <c r="BH32" s="9"/>
      <c r="BI32" s="9">
        <f t="shared" si="15"/>
        <v>0</v>
      </c>
      <c r="BJ32" s="41">
        <v>25</v>
      </c>
      <c r="BK32" s="10"/>
      <c r="BL32" s="12"/>
      <c r="BM32" s="41">
        <v>26</v>
      </c>
      <c r="BP32" s="8"/>
      <c r="BQ32" s="9"/>
      <c r="BR32" s="9">
        <f t="shared" si="7"/>
        <v>0</v>
      </c>
      <c r="BS32" s="100"/>
      <c r="BU32" s="102"/>
      <c r="BV32" s="41">
        <v>26</v>
      </c>
      <c r="BY32" s="8"/>
      <c r="BZ32" s="9"/>
      <c r="CA32" s="9">
        <f t="shared" si="16"/>
        <v>0</v>
      </c>
      <c r="CB32" s="41">
        <v>25</v>
      </c>
      <c r="CC32" s="10"/>
      <c r="CD32" s="12"/>
      <c r="CE32" s="41">
        <v>26</v>
      </c>
      <c r="CH32" s="8"/>
      <c r="CI32" s="9"/>
      <c r="CJ32" s="9">
        <f t="shared" si="9"/>
        <v>0</v>
      </c>
      <c r="CK32" s="100"/>
      <c r="CM32" s="102"/>
      <c r="CN32" s="41">
        <v>26</v>
      </c>
      <c r="CQ32" s="8"/>
      <c r="CR32" s="9"/>
      <c r="CS32" s="9">
        <f t="shared" si="17"/>
        <v>0</v>
      </c>
      <c r="CT32" s="41">
        <v>25</v>
      </c>
      <c r="CU32" s="10"/>
      <c r="CV32" s="12"/>
      <c r="CW32" s="41">
        <v>26</v>
      </c>
      <c r="CZ32" s="8"/>
      <c r="DA32" s="9"/>
      <c r="DB32" s="9">
        <f t="shared" si="11"/>
        <v>0</v>
      </c>
      <c r="DC32" s="100"/>
    </row>
    <row r="33" spans="1:107" x14ac:dyDescent="0.25">
      <c r="A33" s="148">
        <f>COUNTIF(Table!E:E,C33)</f>
        <v>1</v>
      </c>
      <c r="B33" s="41">
        <v>27</v>
      </c>
      <c r="C33" s="1" t="s">
        <v>92</v>
      </c>
      <c r="E33" s="8">
        <v>2.0671296296296295E-2</v>
      </c>
      <c r="F33" s="9">
        <v>2.3842592592592591E-3</v>
      </c>
      <c r="G33" s="9">
        <f t="shared" si="12"/>
        <v>1.8287037037037036E-2</v>
      </c>
      <c r="H33" s="41">
        <v>24</v>
      </c>
      <c r="I33" s="10"/>
      <c r="J33" s="12"/>
      <c r="K33" s="41">
        <v>27</v>
      </c>
      <c r="L33" s="1" t="s">
        <v>102</v>
      </c>
      <c r="N33" s="8">
        <v>2.2025462962962958E-2</v>
      </c>
      <c r="O33" s="9">
        <v>5.208333333333333E-3</v>
      </c>
      <c r="P33" s="9">
        <f t="shared" si="1"/>
        <v>1.6817129629629626E-2</v>
      </c>
      <c r="Q33" s="100"/>
      <c r="S33" s="99"/>
      <c r="T33" s="41">
        <v>27</v>
      </c>
      <c r="W33" s="8"/>
      <c r="X33" s="9"/>
      <c r="Y33" s="9">
        <f t="shared" si="13"/>
        <v>0</v>
      </c>
      <c r="Z33" s="41">
        <v>24</v>
      </c>
      <c r="AA33" s="10"/>
      <c r="AB33" s="12"/>
      <c r="AC33" s="41">
        <v>27</v>
      </c>
      <c r="AF33" s="8"/>
      <c r="AG33" s="9"/>
      <c r="AH33" s="9">
        <f t="shared" si="3"/>
        <v>0</v>
      </c>
      <c r="AI33" s="100"/>
      <c r="AK33" s="99"/>
      <c r="AL33" s="41">
        <v>27</v>
      </c>
      <c r="AO33" s="8"/>
      <c r="AP33" s="9"/>
      <c r="AQ33" s="9">
        <f t="shared" si="14"/>
        <v>0</v>
      </c>
      <c r="AR33" s="41">
        <v>24</v>
      </c>
      <c r="AS33" s="10"/>
      <c r="AT33" s="12"/>
      <c r="AU33" s="41">
        <v>27</v>
      </c>
      <c r="AX33" s="8"/>
      <c r="AY33" s="9"/>
      <c r="AZ33" s="9">
        <f t="shared" si="5"/>
        <v>0</v>
      </c>
      <c r="BA33" s="100"/>
      <c r="BC33" s="99"/>
      <c r="BD33" s="41">
        <v>27</v>
      </c>
      <c r="BG33" s="8"/>
      <c r="BH33" s="9"/>
      <c r="BI33" s="9">
        <f t="shared" si="15"/>
        <v>0</v>
      </c>
      <c r="BJ33" s="41">
        <v>24</v>
      </c>
      <c r="BK33" s="10"/>
      <c r="BL33" s="12"/>
      <c r="BM33" s="41">
        <v>27</v>
      </c>
      <c r="BP33" s="8"/>
      <c r="BQ33" s="9"/>
      <c r="BR33" s="9">
        <f t="shared" si="7"/>
        <v>0</v>
      </c>
      <c r="BS33" s="100"/>
      <c r="BU33" s="99"/>
      <c r="BV33" s="41">
        <v>27</v>
      </c>
      <c r="BY33" s="8"/>
      <c r="BZ33" s="9"/>
      <c r="CA33" s="9">
        <f t="shared" si="16"/>
        <v>0</v>
      </c>
      <c r="CB33" s="41">
        <v>24</v>
      </c>
      <c r="CC33" s="10"/>
      <c r="CD33" s="12"/>
      <c r="CE33" s="41">
        <v>27</v>
      </c>
      <c r="CH33" s="8"/>
      <c r="CI33" s="9"/>
      <c r="CJ33" s="9">
        <f t="shared" si="9"/>
        <v>0</v>
      </c>
      <c r="CK33" s="100"/>
      <c r="CM33" s="99"/>
      <c r="CN33" s="41">
        <v>27</v>
      </c>
      <c r="CQ33" s="8"/>
      <c r="CR33" s="9"/>
      <c r="CS33" s="9">
        <f t="shared" si="17"/>
        <v>0</v>
      </c>
      <c r="CT33" s="41">
        <v>24</v>
      </c>
      <c r="CU33" s="10"/>
      <c r="CV33" s="12"/>
      <c r="CW33" s="41">
        <v>27</v>
      </c>
      <c r="CZ33" s="8"/>
      <c r="DA33" s="9"/>
      <c r="DB33" s="9">
        <f t="shared" si="11"/>
        <v>0</v>
      </c>
      <c r="DC33" s="100"/>
    </row>
    <row r="34" spans="1:107" x14ac:dyDescent="0.25">
      <c r="A34" s="148">
        <f>COUNTIF(Table!E:E,C34)</f>
        <v>1</v>
      </c>
      <c r="B34" s="41">
        <v>28</v>
      </c>
      <c r="C34" s="1" t="s">
        <v>81</v>
      </c>
      <c r="E34" s="8">
        <v>2.0787037037037038E-2</v>
      </c>
      <c r="F34" s="9">
        <v>5.4398148148148149E-3</v>
      </c>
      <c r="G34" s="9">
        <f t="shared" si="12"/>
        <v>1.5347222222222224E-2</v>
      </c>
      <c r="H34" s="41">
        <v>23</v>
      </c>
      <c r="I34" s="10"/>
      <c r="J34" s="12"/>
      <c r="K34" s="41">
        <v>28</v>
      </c>
      <c r="L34" s="1" t="s">
        <v>97</v>
      </c>
      <c r="N34" s="8">
        <v>2.1550925925925928E-2</v>
      </c>
      <c r="O34" s="9">
        <v>4.6296296296296302E-3</v>
      </c>
      <c r="P34" s="9">
        <f t="shared" si="1"/>
        <v>1.6921296296296299E-2</v>
      </c>
      <c r="Q34" s="100"/>
      <c r="S34" s="99"/>
      <c r="T34" s="41">
        <v>28</v>
      </c>
      <c r="W34" s="8"/>
      <c r="X34" s="9"/>
      <c r="Y34" s="9">
        <f t="shared" si="13"/>
        <v>0</v>
      </c>
      <c r="Z34" s="41">
        <v>23</v>
      </c>
      <c r="AA34" s="10"/>
      <c r="AB34" s="12"/>
      <c r="AC34" s="41">
        <v>28</v>
      </c>
      <c r="AF34" s="8"/>
      <c r="AG34" s="9"/>
      <c r="AH34" s="9">
        <f t="shared" si="3"/>
        <v>0</v>
      </c>
      <c r="AI34" s="100"/>
      <c r="AK34" s="99"/>
      <c r="AL34" s="41">
        <v>28</v>
      </c>
      <c r="AO34" s="8"/>
      <c r="AP34" s="9"/>
      <c r="AQ34" s="9">
        <f t="shared" si="14"/>
        <v>0</v>
      </c>
      <c r="AR34" s="41">
        <v>23</v>
      </c>
      <c r="AS34" s="10"/>
      <c r="AT34" s="12"/>
      <c r="AU34" s="41">
        <v>28</v>
      </c>
      <c r="AX34" s="8"/>
      <c r="AY34" s="9"/>
      <c r="AZ34" s="9">
        <f t="shared" si="5"/>
        <v>0</v>
      </c>
      <c r="BA34" s="100"/>
      <c r="BC34" s="99"/>
      <c r="BD34" s="41">
        <v>28</v>
      </c>
      <c r="BG34" s="8"/>
      <c r="BH34" s="9"/>
      <c r="BI34" s="9">
        <f t="shared" si="15"/>
        <v>0</v>
      </c>
      <c r="BJ34" s="41">
        <v>23</v>
      </c>
      <c r="BK34" s="10"/>
      <c r="BL34" s="12"/>
      <c r="BM34" s="41">
        <v>28</v>
      </c>
      <c r="BP34" s="8"/>
      <c r="BQ34" s="9"/>
      <c r="BR34" s="9">
        <f t="shared" si="7"/>
        <v>0</v>
      </c>
      <c r="BS34" s="100"/>
      <c r="BU34" s="99"/>
      <c r="BV34" s="41">
        <v>28</v>
      </c>
      <c r="BY34" s="8"/>
      <c r="BZ34" s="9"/>
      <c r="CA34" s="9">
        <f t="shared" si="16"/>
        <v>0</v>
      </c>
      <c r="CB34" s="41">
        <v>23</v>
      </c>
      <c r="CC34" s="10"/>
      <c r="CD34" s="12"/>
      <c r="CE34" s="41">
        <v>28</v>
      </c>
      <c r="CH34" s="8"/>
      <c r="CI34" s="9"/>
      <c r="CJ34" s="9">
        <f t="shared" si="9"/>
        <v>0</v>
      </c>
      <c r="CK34" s="100"/>
      <c r="CM34" s="99"/>
      <c r="CN34" s="41">
        <v>28</v>
      </c>
      <c r="CQ34" s="8"/>
      <c r="CR34" s="9"/>
      <c r="CS34" s="9">
        <f t="shared" si="17"/>
        <v>0</v>
      </c>
      <c r="CT34" s="41">
        <v>23</v>
      </c>
      <c r="CU34" s="10"/>
      <c r="CV34" s="12"/>
      <c r="CW34" s="41">
        <v>28</v>
      </c>
      <c r="CZ34" s="8"/>
      <c r="DA34" s="9"/>
      <c r="DB34" s="9">
        <f t="shared" si="11"/>
        <v>0</v>
      </c>
      <c r="DC34" s="100"/>
    </row>
    <row r="35" spans="1:107" x14ac:dyDescent="0.25">
      <c r="A35" s="148">
        <f>COUNTIF(Table!E:E,C35)</f>
        <v>1</v>
      </c>
      <c r="B35" s="41">
        <v>29</v>
      </c>
      <c r="C35" s="1" t="s">
        <v>79</v>
      </c>
      <c r="E35" s="8">
        <v>2.0798611111111111E-2</v>
      </c>
      <c r="F35" s="9">
        <v>6.7129629629629622E-3</v>
      </c>
      <c r="G35" s="9">
        <f t="shared" si="12"/>
        <v>1.4085648148148149E-2</v>
      </c>
      <c r="H35" s="41">
        <v>22</v>
      </c>
      <c r="I35" s="10"/>
      <c r="J35" s="12"/>
      <c r="K35" s="41">
        <v>29</v>
      </c>
      <c r="L35" s="1" t="s">
        <v>150</v>
      </c>
      <c r="N35" s="8">
        <v>1.9317129629629629E-2</v>
      </c>
      <c r="O35" s="9">
        <v>2.3842592592592591E-3</v>
      </c>
      <c r="P35" s="9">
        <f t="shared" si="1"/>
        <v>1.6932870370370369E-2</v>
      </c>
      <c r="Q35" s="100"/>
      <c r="S35" s="99"/>
      <c r="T35" s="41">
        <v>29</v>
      </c>
      <c r="W35" s="8"/>
      <c r="X35" s="9"/>
      <c r="Y35" s="9">
        <f t="shared" si="13"/>
        <v>0</v>
      </c>
      <c r="Z35" s="41">
        <v>22</v>
      </c>
      <c r="AA35" s="10"/>
      <c r="AB35" s="12"/>
      <c r="AC35" s="41">
        <v>29</v>
      </c>
      <c r="AF35" s="8"/>
      <c r="AG35" s="9"/>
      <c r="AH35" s="9">
        <f t="shared" si="3"/>
        <v>0</v>
      </c>
      <c r="AI35" s="100"/>
      <c r="AK35" s="99"/>
      <c r="AL35" s="41">
        <v>29</v>
      </c>
      <c r="AO35" s="8"/>
      <c r="AP35" s="9"/>
      <c r="AQ35" s="9">
        <f t="shared" si="14"/>
        <v>0</v>
      </c>
      <c r="AR35" s="41">
        <v>22</v>
      </c>
      <c r="AS35" s="10"/>
      <c r="AT35" s="12"/>
      <c r="AU35" s="41">
        <v>29</v>
      </c>
      <c r="AX35" s="8"/>
      <c r="AY35" s="9"/>
      <c r="AZ35" s="9">
        <f t="shared" si="5"/>
        <v>0</v>
      </c>
      <c r="BA35" s="100"/>
      <c r="BC35" s="99"/>
      <c r="BD35" s="41">
        <v>29</v>
      </c>
      <c r="BG35" s="8"/>
      <c r="BH35" s="9"/>
      <c r="BI35" s="9">
        <f t="shared" si="15"/>
        <v>0</v>
      </c>
      <c r="BJ35" s="41">
        <v>22</v>
      </c>
      <c r="BK35" s="10"/>
      <c r="BL35" s="12"/>
      <c r="BM35" s="41">
        <v>29</v>
      </c>
      <c r="BP35" s="8"/>
      <c r="BQ35" s="9"/>
      <c r="BR35" s="9">
        <f t="shared" si="7"/>
        <v>0</v>
      </c>
      <c r="BS35" s="100"/>
      <c r="BU35" s="99"/>
      <c r="BV35" s="41">
        <v>29</v>
      </c>
      <c r="BY35" s="8"/>
      <c r="BZ35" s="9"/>
      <c r="CA35" s="9">
        <f t="shared" si="16"/>
        <v>0</v>
      </c>
      <c r="CB35" s="41">
        <v>22</v>
      </c>
      <c r="CC35" s="10"/>
      <c r="CD35" s="12"/>
      <c r="CE35" s="41">
        <v>29</v>
      </c>
      <c r="CH35" s="8"/>
      <c r="CI35" s="9"/>
      <c r="CJ35" s="9">
        <f t="shared" si="9"/>
        <v>0</v>
      </c>
      <c r="CK35" s="100"/>
      <c r="CM35" s="99"/>
      <c r="CN35" s="41">
        <v>29</v>
      </c>
      <c r="CQ35" s="8"/>
      <c r="CR35" s="9"/>
      <c r="CS35" s="9">
        <f t="shared" si="17"/>
        <v>0</v>
      </c>
      <c r="CT35" s="41">
        <v>22</v>
      </c>
      <c r="CU35" s="10"/>
      <c r="CV35" s="12"/>
      <c r="CW35" s="41">
        <v>29</v>
      </c>
      <c r="CZ35" s="8"/>
      <c r="DA35" s="9"/>
      <c r="DB35" s="9">
        <f t="shared" si="11"/>
        <v>0</v>
      </c>
      <c r="DC35" s="100"/>
    </row>
    <row r="36" spans="1:107" x14ac:dyDescent="0.25">
      <c r="A36" s="148">
        <f>COUNTIF(Table!E:E,C36)</f>
        <v>1</v>
      </c>
      <c r="B36" s="41">
        <v>30</v>
      </c>
      <c r="C36" s="145" t="s">
        <v>68</v>
      </c>
      <c r="E36" s="8">
        <v>2.0833333333333332E-2</v>
      </c>
      <c r="F36" s="9">
        <v>7.4074074074074068E-3</v>
      </c>
      <c r="G36" s="9">
        <f t="shared" si="12"/>
        <v>1.3425925925925924E-2</v>
      </c>
      <c r="H36" s="41">
        <v>21</v>
      </c>
      <c r="I36" s="10"/>
      <c r="J36" s="12"/>
      <c r="K36" s="41">
        <v>30</v>
      </c>
      <c r="L36" s="146" t="s">
        <v>84</v>
      </c>
      <c r="N36" s="8">
        <v>1.9953703703703706E-2</v>
      </c>
      <c r="O36" s="9">
        <v>3.0092592592592588E-3</v>
      </c>
      <c r="P36" s="9">
        <f t="shared" si="1"/>
        <v>1.6944444444444446E-2</v>
      </c>
      <c r="Q36" s="100"/>
      <c r="S36" s="99"/>
      <c r="T36" s="41">
        <v>30</v>
      </c>
      <c r="U36"/>
      <c r="W36" s="8"/>
      <c r="X36" s="9"/>
      <c r="Y36" s="9">
        <f t="shared" si="13"/>
        <v>0</v>
      </c>
      <c r="Z36" s="41">
        <v>21</v>
      </c>
      <c r="AA36" s="10"/>
      <c r="AB36" s="12"/>
      <c r="AC36" s="41">
        <v>30</v>
      </c>
      <c r="AF36" s="8"/>
      <c r="AG36" s="9"/>
      <c r="AH36" s="9">
        <f t="shared" si="3"/>
        <v>0</v>
      </c>
      <c r="AI36" s="100"/>
      <c r="AK36" s="99"/>
      <c r="AL36" s="41">
        <v>30</v>
      </c>
      <c r="AM36"/>
      <c r="AO36" s="8"/>
      <c r="AP36" s="9"/>
      <c r="AQ36" s="9">
        <f t="shared" si="14"/>
        <v>0</v>
      </c>
      <c r="AR36" s="41">
        <v>21</v>
      </c>
      <c r="AS36" s="10"/>
      <c r="AT36" s="12"/>
      <c r="AU36" s="41">
        <v>30</v>
      </c>
      <c r="AX36" s="8"/>
      <c r="AY36" s="9"/>
      <c r="AZ36" s="9">
        <f t="shared" si="5"/>
        <v>0</v>
      </c>
      <c r="BA36" s="100"/>
      <c r="BC36" s="99"/>
      <c r="BD36" s="41">
        <v>30</v>
      </c>
      <c r="BE36"/>
      <c r="BG36" s="8"/>
      <c r="BH36" s="9"/>
      <c r="BI36" s="9">
        <f t="shared" si="15"/>
        <v>0</v>
      </c>
      <c r="BJ36" s="41">
        <v>21</v>
      </c>
      <c r="BK36" s="10"/>
      <c r="BL36" s="12"/>
      <c r="BM36" s="41">
        <v>30</v>
      </c>
      <c r="BP36" s="8"/>
      <c r="BQ36" s="9"/>
      <c r="BR36" s="9">
        <f t="shared" si="7"/>
        <v>0</v>
      </c>
      <c r="BS36" s="100"/>
      <c r="BU36" s="99"/>
      <c r="BV36" s="41">
        <v>30</v>
      </c>
      <c r="BW36"/>
      <c r="BY36" s="8"/>
      <c r="BZ36" s="9"/>
      <c r="CA36" s="9">
        <f t="shared" si="16"/>
        <v>0</v>
      </c>
      <c r="CB36" s="41">
        <v>21</v>
      </c>
      <c r="CC36" s="10"/>
      <c r="CD36" s="12"/>
      <c r="CE36" s="41">
        <v>30</v>
      </c>
      <c r="CH36" s="8"/>
      <c r="CI36" s="9"/>
      <c r="CJ36" s="9">
        <f t="shared" si="9"/>
        <v>0</v>
      </c>
      <c r="CK36" s="100"/>
      <c r="CM36" s="99"/>
      <c r="CN36" s="41">
        <v>30</v>
      </c>
      <c r="CO36"/>
      <c r="CQ36" s="8"/>
      <c r="CR36" s="9"/>
      <c r="CS36" s="9">
        <f t="shared" si="17"/>
        <v>0</v>
      </c>
      <c r="CT36" s="41">
        <v>21</v>
      </c>
      <c r="CU36" s="10"/>
      <c r="CV36" s="12"/>
      <c r="CW36" s="41">
        <v>30</v>
      </c>
      <c r="CZ36" s="8"/>
      <c r="DA36" s="9"/>
      <c r="DB36" s="9">
        <f t="shared" si="11"/>
        <v>0</v>
      </c>
      <c r="DC36" s="100"/>
    </row>
    <row r="37" spans="1:107" x14ac:dyDescent="0.25">
      <c r="A37" s="148">
        <f>COUNTIF(Table!E:E,C37)</f>
        <v>1</v>
      </c>
      <c r="B37" s="41">
        <v>31</v>
      </c>
      <c r="C37" s="1" t="s">
        <v>71</v>
      </c>
      <c r="E37" s="8">
        <v>2.0902777777777781E-2</v>
      </c>
      <c r="F37" s="9">
        <v>7.5231481481481477E-3</v>
      </c>
      <c r="G37" s="9">
        <f t="shared" si="12"/>
        <v>1.3379629629629634E-2</v>
      </c>
      <c r="H37" s="41">
        <v>20</v>
      </c>
      <c r="I37" s="10"/>
      <c r="J37" s="12"/>
      <c r="K37" s="41">
        <v>31</v>
      </c>
      <c r="L37" s="1" t="s">
        <v>263</v>
      </c>
      <c r="N37" s="8">
        <v>2.1168981481481483E-2</v>
      </c>
      <c r="O37" s="9">
        <v>4.2013888888888891E-3</v>
      </c>
      <c r="P37" s="9">
        <f t="shared" si="1"/>
        <v>1.6967592592592593E-2</v>
      </c>
      <c r="Q37" s="100"/>
      <c r="S37" s="99"/>
      <c r="T37" s="41">
        <v>31</v>
      </c>
      <c r="W37" s="8"/>
      <c r="X37" s="9"/>
      <c r="Y37" s="9">
        <f t="shared" si="13"/>
        <v>0</v>
      </c>
      <c r="Z37" s="41">
        <v>20</v>
      </c>
      <c r="AA37" s="10"/>
      <c r="AB37" s="12"/>
      <c r="AC37" s="41">
        <v>31</v>
      </c>
      <c r="AF37" s="8"/>
      <c r="AG37" s="9"/>
      <c r="AH37" s="9">
        <f t="shared" si="3"/>
        <v>0</v>
      </c>
      <c r="AI37" s="100"/>
      <c r="AK37" s="99"/>
      <c r="AL37" s="41">
        <v>31</v>
      </c>
      <c r="AO37" s="8"/>
      <c r="AP37" s="9"/>
      <c r="AQ37" s="9">
        <f t="shared" si="14"/>
        <v>0</v>
      </c>
      <c r="AR37" s="41">
        <v>20</v>
      </c>
      <c r="AS37" s="10"/>
      <c r="AT37" s="12"/>
      <c r="AU37" s="41">
        <v>31</v>
      </c>
      <c r="AX37" s="8"/>
      <c r="AY37" s="9"/>
      <c r="AZ37" s="9">
        <f t="shared" si="5"/>
        <v>0</v>
      </c>
      <c r="BA37" s="100"/>
      <c r="BC37" s="99"/>
      <c r="BD37" s="41">
        <v>31</v>
      </c>
      <c r="BG37" s="8"/>
      <c r="BH37" s="9"/>
      <c r="BI37" s="9">
        <f t="shared" si="15"/>
        <v>0</v>
      </c>
      <c r="BJ37" s="41">
        <v>20</v>
      </c>
      <c r="BK37" s="10"/>
      <c r="BL37" s="12"/>
      <c r="BM37" s="41">
        <v>31</v>
      </c>
      <c r="BP37" s="8"/>
      <c r="BQ37" s="9"/>
      <c r="BR37" s="9">
        <f t="shared" si="7"/>
        <v>0</v>
      </c>
      <c r="BS37" s="100"/>
      <c r="BU37" s="99"/>
      <c r="BV37" s="41">
        <v>31</v>
      </c>
      <c r="BY37" s="8"/>
      <c r="BZ37" s="9"/>
      <c r="CA37" s="9">
        <f t="shared" si="16"/>
        <v>0</v>
      </c>
      <c r="CB37" s="41">
        <v>20</v>
      </c>
      <c r="CC37" s="10"/>
      <c r="CD37" s="12"/>
      <c r="CE37" s="41">
        <v>31</v>
      </c>
      <c r="CH37" s="8"/>
      <c r="CI37" s="9"/>
      <c r="CJ37" s="9">
        <f t="shared" si="9"/>
        <v>0</v>
      </c>
      <c r="CK37" s="100"/>
      <c r="CM37" s="99"/>
      <c r="CN37" s="41">
        <v>31</v>
      </c>
      <c r="CQ37" s="8"/>
      <c r="CR37" s="9"/>
      <c r="CS37" s="9">
        <f t="shared" si="17"/>
        <v>0</v>
      </c>
      <c r="CT37" s="41">
        <v>20</v>
      </c>
      <c r="CU37" s="10"/>
      <c r="CV37" s="12"/>
      <c r="CW37" s="41">
        <v>31</v>
      </c>
      <c r="CZ37" s="8"/>
      <c r="DA37" s="9"/>
      <c r="DB37" s="9">
        <f t="shared" si="11"/>
        <v>0</v>
      </c>
      <c r="DC37" s="100"/>
    </row>
    <row r="38" spans="1:107" x14ac:dyDescent="0.25">
      <c r="A38" s="148">
        <f>COUNTIF(Table!E:E,C38)</f>
        <v>1</v>
      </c>
      <c r="B38" s="41">
        <v>32</v>
      </c>
      <c r="C38" s="1" t="s">
        <v>60</v>
      </c>
      <c r="E38" s="8">
        <v>2.0937499999999998E-2</v>
      </c>
      <c r="F38" s="9">
        <v>1.3888888888888889E-3</v>
      </c>
      <c r="G38" s="9">
        <f t="shared" si="12"/>
        <v>1.954861111111111E-2</v>
      </c>
      <c r="H38" s="41">
        <v>20</v>
      </c>
      <c r="I38" s="10"/>
      <c r="J38" s="12"/>
      <c r="K38" s="41">
        <v>32</v>
      </c>
      <c r="L38" s="1" t="s">
        <v>52</v>
      </c>
      <c r="N38" s="8">
        <v>2.0613425925925927E-2</v>
      </c>
      <c r="O38" s="9">
        <v>3.1249999999999997E-3</v>
      </c>
      <c r="P38" s="9">
        <f t="shared" si="1"/>
        <v>1.7488425925925928E-2</v>
      </c>
      <c r="Q38" s="100"/>
      <c r="S38" s="99"/>
      <c r="T38" s="41">
        <v>32</v>
      </c>
      <c r="W38" s="8"/>
      <c r="X38" s="9"/>
      <c r="Y38" s="9">
        <f t="shared" si="13"/>
        <v>0</v>
      </c>
      <c r="Z38" s="41">
        <v>20</v>
      </c>
      <c r="AA38" s="10"/>
      <c r="AB38" s="12"/>
      <c r="AC38" s="41">
        <v>32</v>
      </c>
      <c r="AF38" s="8"/>
      <c r="AG38" s="9"/>
      <c r="AH38" s="9">
        <f t="shared" si="3"/>
        <v>0</v>
      </c>
      <c r="AI38" s="100"/>
      <c r="AK38" s="99"/>
      <c r="AL38" s="41">
        <v>32</v>
      </c>
      <c r="AO38" s="8"/>
      <c r="AP38" s="9"/>
      <c r="AQ38" s="9">
        <f t="shared" si="14"/>
        <v>0</v>
      </c>
      <c r="AR38" s="41">
        <v>20</v>
      </c>
      <c r="AS38" s="10"/>
      <c r="AT38" s="12"/>
      <c r="AU38" s="41">
        <v>32</v>
      </c>
      <c r="AX38" s="8"/>
      <c r="AY38" s="9"/>
      <c r="AZ38" s="9">
        <f t="shared" si="5"/>
        <v>0</v>
      </c>
      <c r="BA38" s="100"/>
      <c r="BC38" s="99"/>
      <c r="BD38" s="41">
        <v>32</v>
      </c>
      <c r="BG38" s="8"/>
      <c r="BH38" s="9"/>
      <c r="BI38" s="9">
        <f t="shared" si="15"/>
        <v>0</v>
      </c>
      <c r="BJ38" s="41">
        <v>20</v>
      </c>
      <c r="BK38" s="10"/>
      <c r="BL38" s="12"/>
      <c r="BM38" s="41">
        <v>32</v>
      </c>
      <c r="BP38" s="8"/>
      <c r="BQ38" s="9"/>
      <c r="BR38" s="9">
        <f t="shared" si="7"/>
        <v>0</v>
      </c>
      <c r="BS38" s="100"/>
      <c r="BU38" s="99"/>
      <c r="BV38" s="41">
        <v>32</v>
      </c>
      <c r="BY38" s="8"/>
      <c r="BZ38" s="9"/>
      <c r="CA38" s="9">
        <f t="shared" si="16"/>
        <v>0</v>
      </c>
      <c r="CB38" s="41">
        <v>20</v>
      </c>
      <c r="CC38" s="10"/>
      <c r="CD38" s="12"/>
      <c r="CE38" s="41">
        <v>32</v>
      </c>
      <c r="CH38" s="8"/>
      <c r="CI38" s="9"/>
      <c r="CJ38" s="9">
        <f t="shared" si="9"/>
        <v>0</v>
      </c>
      <c r="CK38" s="100"/>
      <c r="CM38" s="99"/>
      <c r="CN38" s="41">
        <v>32</v>
      </c>
      <c r="CQ38" s="8"/>
      <c r="CR38" s="9"/>
      <c r="CS38" s="9">
        <f t="shared" si="17"/>
        <v>0</v>
      </c>
      <c r="CT38" s="41">
        <v>20</v>
      </c>
      <c r="CU38" s="10"/>
      <c r="CV38" s="12"/>
      <c r="CW38" s="41">
        <v>32</v>
      </c>
      <c r="CZ38" s="8"/>
      <c r="DA38" s="9"/>
      <c r="DB38" s="9">
        <f t="shared" si="11"/>
        <v>0</v>
      </c>
      <c r="DC38" s="100"/>
    </row>
    <row r="39" spans="1:107" x14ac:dyDescent="0.25">
      <c r="A39" s="148">
        <f>COUNTIF(Table!E:E,C39)</f>
        <v>1</v>
      </c>
      <c r="B39" s="41">
        <v>33</v>
      </c>
      <c r="C39" s="1" t="s">
        <v>264</v>
      </c>
      <c r="E39" s="8">
        <v>2.1087962962962961E-2</v>
      </c>
      <c r="F39" s="9">
        <v>1.3888888888888889E-3</v>
      </c>
      <c r="G39" s="9">
        <f t="shared" si="12"/>
        <v>1.9699074074074074E-2</v>
      </c>
      <c r="H39" s="41">
        <v>20</v>
      </c>
      <c r="I39" s="10"/>
      <c r="J39" s="12"/>
      <c r="K39" s="41">
        <v>33</v>
      </c>
      <c r="L39" s="1" t="s">
        <v>265</v>
      </c>
      <c r="N39" s="8">
        <v>1.9016203703703705E-2</v>
      </c>
      <c r="O39" s="9">
        <v>1.1574074074074073E-3</v>
      </c>
      <c r="P39" s="9">
        <f t="shared" si="1"/>
        <v>1.7858796296296296E-2</v>
      </c>
      <c r="Q39" s="100"/>
      <c r="S39" s="99"/>
      <c r="T39" s="41">
        <v>33</v>
      </c>
      <c r="W39" s="8"/>
      <c r="X39" s="9"/>
      <c r="Y39" s="9">
        <f t="shared" si="13"/>
        <v>0</v>
      </c>
      <c r="Z39" s="41">
        <v>20</v>
      </c>
      <c r="AA39" s="10"/>
      <c r="AB39" s="12"/>
      <c r="AC39" s="41">
        <v>33</v>
      </c>
      <c r="AF39" s="8"/>
      <c r="AG39" s="9"/>
      <c r="AH39" s="9">
        <f t="shared" si="3"/>
        <v>0</v>
      </c>
      <c r="AI39" s="100"/>
      <c r="AK39" s="99"/>
      <c r="AL39" s="41">
        <v>33</v>
      </c>
      <c r="AO39" s="8"/>
      <c r="AP39" s="9"/>
      <c r="AQ39" s="9">
        <f t="shared" si="14"/>
        <v>0</v>
      </c>
      <c r="AR39" s="41">
        <v>20</v>
      </c>
      <c r="AS39" s="10"/>
      <c r="AT39" s="12"/>
      <c r="AU39" s="41">
        <v>33</v>
      </c>
      <c r="AX39" s="8"/>
      <c r="AY39" s="9"/>
      <c r="AZ39" s="9">
        <f t="shared" si="5"/>
        <v>0</v>
      </c>
      <c r="BA39" s="100"/>
      <c r="BC39" s="99"/>
      <c r="BD39" s="41">
        <v>33</v>
      </c>
      <c r="BG39" s="8"/>
      <c r="BH39" s="9"/>
      <c r="BI39" s="9">
        <f t="shared" si="15"/>
        <v>0</v>
      </c>
      <c r="BJ39" s="41">
        <v>20</v>
      </c>
      <c r="BK39" s="10"/>
      <c r="BL39" s="12"/>
      <c r="BM39" s="41">
        <v>33</v>
      </c>
      <c r="BP39" s="8"/>
      <c r="BQ39" s="9"/>
      <c r="BR39" s="9">
        <f t="shared" si="7"/>
        <v>0</v>
      </c>
      <c r="BS39" s="100"/>
      <c r="BU39" s="99"/>
      <c r="BV39" s="41">
        <v>33</v>
      </c>
      <c r="BY39" s="8"/>
      <c r="BZ39" s="9"/>
      <c r="CA39" s="9">
        <f t="shared" si="16"/>
        <v>0</v>
      </c>
      <c r="CB39" s="41">
        <v>20</v>
      </c>
      <c r="CC39" s="10"/>
      <c r="CD39" s="12"/>
      <c r="CE39" s="41">
        <v>33</v>
      </c>
      <c r="CH39" s="8"/>
      <c r="CI39" s="9"/>
      <c r="CJ39" s="9">
        <f t="shared" si="9"/>
        <v>0</v>
      </c>
      <c r="CK39" s="100"/>
      <c r="CM39" s="99"/>
      <c r="CN39" s="41">
        <v>33</v>
      </c>
      <c r="CQ39" s="8"/>
      <c r="CR39" s="9"/>
      <c r="CS39" s="9">
        <f t="shared" si="17"/>
        <v>0</v>
      </c>
      <c r="CT39" s="41">
        <v>20</v>
      </c>
      <c r="CU39" s="10"/>
      <c r="CV39" s="12"/>
      <c r="CW39" s="41">
        <v>33</v>
      </c>
      <c r="CZ39" s="8"/>
      <c r="DA39" s="9"/>
      <c r="DB39" s="9">
        <f t="shared" si="11"/>
        <v>0</v>
      </c>
      <c r="DC39" s="100"/>
    </row>
    <row r="40" spans="1:107" x14ac:dyDescent="0.25">
      <c r="A40" s="148">
        <f>COUNTIF(Table!E:E,C40)</f>
        <v>1</v>
      </c>
      <c r="B40" s="41">
        <v>34</v>
      </c>
      <c r="C40" s="1" t="s">
        <v>263</v>
      </c>
      <c r="E40" s="8">
        <v>2.1168981481481483E-2</v>
      </c>
      <c r="F40" s="9">
        <v>4.2013888888888891E-3</v>
      </c>
      <c r="G40" s="9">
        <f t="shared" si="12"/>
        <v>1.6967592592592593E-2</v>
      </c>
      <c r="H40" s="41">
        <v>20</v>
      </c>
      <c r="I40" s="10"/>
      <c r="J40" s="12"/>
      <c r="K40" s="41">
        <v>34</v>
      </c>
      <c r="L40" s="1" t="s">
        <v>93</v>
      </c>
      <c r="N40" s="8">
        <v>1.9247685185185184E-2</v>
      </c>
      <c r="O40" s="9">
        <v>1.1574074074074073E-3</v>
      </c>
      <c r="P40" s="9">
        <f t="shared" si="1"/>
        <v>1.8090277777777775E-2</v>
      </c>
      <c r="Q40" s="100"/>
      <c r="S40" s="99"/>
      <c r="T40" s="41">
        <v>34</v>
      </c>
      <c r="W40" s="8"/>
      <c r="X40" s="9"/>
      <c r="Y40" s="9">
        <f t="shared" si="13"/>
        <v>0</v>
      </c>
      <c r="Z40" s="41">
        <v>20</v>
      </c>
      <c r="AA40" s="10"/>
      <c r="AB40" s="12"/>
      <c r="AC40" s="41">
        <v>34</v>
      </c>
      <c r="AF40" s="8"/>
      <c r="AG40" s="9"/>
      <c r="AH40" s="9">
        <f t="shared" si="3"/>
        <v>0</v>
      </c>
      <c r="AI40" s="100"/>
      <c r="AK40" s="99"/>
      <c r="AL40" s="41">
        <v>34</v>
      </c>
      <c r="AO40" s="8"/>
      <c r="AP40" s="9"/>
      <c r="AQ40" s="9">
        <f t="shared" si="14"/>
        <v>0</v>
      </c>
      <c r="AR40" s="41">
        <v>20</v>
      </c>
      <c r="AS40" s="10"/>
      <c r="AT40" s="12"/>
      <c r="AU40" s="41">
        <v>34</v>
      </c>
      <c r="AX40" s="8"/>
      <c r="AY40" s="9"/>
      <c r="AZ40" s="9">
        <f t="shared" si="5"/>
        <v>0</v>
      </c>
      <c r="BA40" s="100"/>
      <c r="BC40" s="99"/>
      <c r="BD40" s="41">
        <v>34</v>
      </c>
      <c r="BG40" s="8"/>
      <c r="BH40" s="9"/>
      <c r="BI40" s="9">
        <f t="shared" si="15"/>
        <v>0</v>
      </c>
      <c r="BJ40" s="41">
        <v>20</v>
      </c>
      <c r="BK40" s="10"/>
      <c r="BL40" s="12"/>
      <c r="BM40" s="41">
        <v>34</v>
      </c>
      <c r="BP40" s="8"/>
      <c r="BQ40" s="9"/>
      <c r="BR40" s="9">
        <f t="shared" si="7"/>
        <v>0</v>
      </c>
      <c r="BS40" s="100"/>
      <c r="BU40" s="99"/>
      <c r="BV40" s="41">
        <v>34</v>
      </c>
      <c r="BY40" s="8"/>
      <c r="BZ40" s="9"/>
      <c r="CA40" s="9">
        <f t="shared" si="16"/>
        <v>0</v>
      </c>
      <c r="CB40" s="41">
        <v>20</v>
      </c>
      <c r="CC40" s="10"/>
      <c r="CD40" s="12"/>
      <c r="CE40" s="41">
        <v>34</v>
      </c>
      <c r="CH40" s="8"/>
      <c r="CI40" s="9"/>
      <c r="CJ40" s="9">
        <f t="shared" si="9"/>
        <v>0</v>
      </c>
      <c r="CK40" s="100"/>
      <c r="CM40" s="99"/>
      <c r="CN40" s="41">
        <v>34</v>
      </c>
      <c r="CQ40" s="8"/>
      <c r="CR40" s="9"/>
      <c r="CS40" s="9">
        <f t="shared" si="17"/>
        <v>0</v>
      </c>
      <c r="CT40" s="41">
        <v>20</v>
      </c>
      <c r="CU40" s="10"/>
      <c r="CV40" s="12"/>
      <c r="CW40" s="41">
        <v>34</v>
      </c>
      <c r="CZ40" s="8"/>
      <c r="DA40" s="9"/>
      <c r="DB40" s="9">
        <f t="shared" si="11"/>
        <v>0</v>
      </c>
      <c r="DC40" s="100"/>
    </row>
    <row r="41" spans="1:107" x14ac:dyDescent="0.25">
      <c r="A41" s="148">
        <f>COUNTIF(Table!E:E,C41)</f>
        <v>1</v>
      </c>
      <c r="B41" s="41">
        <v>35</v>
      </c>
      <c r="C41" s="1" t="s">
        <v>176</v>
      </c>
      <c r="E41" s="8">
        <v>2.1273148148148149E-2</v>
      </c>
      <c r="F41" s="9">
        <v>6.7129629629629622E-3</v>
      </c>
      <c r="G41" s="9">
        <f t="shared" si="12"/>
        <v>1.4560185185185186E-2</v>
      </c>
      <c r="H41" s="41">
        <v>20</v>
      </c>
      <c r="I41" s="10"/>
      <c r="J41" s="12"/>
      <c r="K41" s="41">
        <v>35</v>
      </c>
      <c r="L41" s="1" t="s">
        <v>78</v>
      </c>
      <c r="N41" s="8">
        <v>1.9525462962962963E-2</v>
      </c>
      <c r="O41" s="9">
        <v>1.3888888888888889E-3</v>
      </c>
      <c r="P41" s="9">
        <f t="shared" si="1"/>
        <v>1.8136574074074076E-2</v>
      </c>
      <c r="Q41" s="100"/>
      <c r="S41" s="99"/>
      <c r="T41" s="41">
        <v>35</v>
      </c>
      <c r="W41" s="8"/>
      <c r="X41" s="9"/>
      <c r="Y41" s="9">
        <f t="shared" si="13"/>
        <v>0</v>
      </c>
      <c r="Z41" s="41">
        <v>20</v>
      </c>
      <c r="AA41" s="10"/>
      <c r="AB41" s="12"/>
      <c r="AC41" s="41">
        <v>35</v>
      </c>
      <c r="AF41" s="8"/>
      <c r="AG41" s="9"/>
      <c r="AH41" s="9">
        <f t="shared" si="3"/>
        <v>0</v>
      </c>
      <c r="AI41" s="100"/>
      <c r="AK41" s="99"/>
      <c r="AL41" s="41">
        <v>35</v>
      </c>
      <c r="AO41" s="8"/>
      <c r="AP41" s="9"/>
      <c r="AQ41" s="9">
        <f t="shared" si="14"/>
        <v>0</v>
      </c>
      <c r="AR41" s="41">
        <v>20</v>
      </c>
      <c r="AS41" s="10"/>
      <c r="AT41" s="12"/>
      <c r="AU41" s="41">
        <v>35</v>
      </c>
      <c r="AX41" s="8"/>
      <c r="AY41" s="9"/>
      <c r="AZ41" s="9">
        <f t="shared" si="5"/>
        <v>0</v>
      </c>
      <c r="BA41" s="100"/>
      <c r="BC41" s="99"/>
      <c r="BD41" s="41">
        <v>35</v>
      </c>
      <c r="BG41" s="8"/>
      <c r="BH41" s="9"/>
      <c r="BI41" s="9">
        <f t="shared" si="15"/>
        <v>0</v>
      </c>
      <c r="BJ41" s="41">
        <v>20</v>
      </c>
      <c r="BK41" s="10"/>
      <c r="BL41" s="12"/>
      <c r="BM41" s="41">
        <v>35</v>
      </c>
      <c r="BP41" s="8"/>
      <c r="BQ41" s="9"/>
      <c r="BR41" s="9">
        <f t="shared" si="7"/>
        <v>0</v>
      </c>
      <c r="BS41" s="100"/>
      <c r="BU41" s="99"/>
      <c r="BV41" s="41">
        <v>35</v>
      </c>
      <c r="BY41" s="8"/>
      <c r="BZ41" s="9"/>
      <c r="CA41" s="9">
        <f t="shared" si="16"/>
        <v>0</v>
      </c>
      <c r="CB41" s="41">
        <v>20</v>
      </c>
      <c r="CC41" s="10"/>
      <c r="CD41" s="12"/>
      <c r="CE41" s="41">
        <v>35</v>
      </c>
      <c r="CH41" s="8"/>
      <c r="CI41" s="9"/>
      <c r="CJ41" s="9">
        <f t="shared" si="9"/>
        <v>0</v>
      </c>
      <c r="CK41" s="100"/>
      <c r="CM41" s="99"/>
      <c r="CN41" s="41">
        <v>35</v>
      </c>
      <c r="CQ41" s="8"/>
      <c r="CR41" s="9"/>
      <c r="CS41" s="9">
        <f t="shared" si="17"/>
        <v>0</v>
      </c>
      <c r="CT41" s="41">
        <v>20</v>
      </c>
      <c r="CU41" s="10"/>
      <c r="CV41" s="12"/>
      <c r="CW41" s="41">
        <v>35</v>
      </c>
      <c r="CZ41" s="8"/>
      <c r="DA41" s="9"/>
      <c r="DB41" s="9">
        <f t="shared" si="11"/>
        <v>0</v>
      </c>
      <c r="DC41" s="100"/>
    </row>
    <row r="42" spans="1:107" x14ac:dyDescent="0.25">
      <c r="A42" s="148">
        <f>COUNTIF(Table!E:E,C42)</f>
        <v>1</v>
      </c>
      <c r="B42" s="41">
        <v>36</v>
      </c>
      <c r="C42" t="s">
        <v>262</v>
      </c>
      <c r="E42" s="8">
        <v>2.1423611111111112E-2</v>
      </c>
      <c r="F42" s="9">
        <v>6.2499999999999995E-3</v>
      </c>
      <c r="G42" s="9">
        <f t="shared" si="12"/>
        <v>1.5173611111111113E-2</v>
      </c>
      <c r="H42" s="41">
        <v>20</v>
      </c>
      <c r="I42" s="10"/>
      <c r="J42" s="12"/>
      <c r="K42" s="41">
        <v>36</v>
      </c>
      <c r="L42" s="147" t="s">
        <v>92</v>
      </c>
      <c r="N42" s="8">
        <v>2.0671296296296295E-2</v>
      </c>
      <c r="O42" s="9">
        <v>2.3842592592592591E-3</v>
      </c>
      <c r="P42" s="9">
        <f t="shared" si="1"/>
        <v>1.8287037037037036E-2</v>
      </c>
      <c r="Q42" s="100"/>
      <c r="S42" s="99"/>
      <c r="T42" s="41">
        <v>36</v>
      </c>
      <c r="U42"/>
      <c r="W42" s="8"/>
      <c r="X42" s="9"/>
      <c r="Y42" s="9">
        <f t="shared" si="13"/>
        <v>0</v>
      </c>
      <c r="Z42" s="41">
        <v>20</v>
      </c>
      <c r="AA42" s="10"/>
      <c r="AB42" s="12"/>
      <c r="AC42" s="41">
        <v>36</v>
      </c>
      <c r="AF42" s="8"/>
      <c r="AG42" s="9"/>
      <c r="AH42" s="9">
        <f t="shared" si="3"/>
        <v>0</v>
      </c>
      <c r="AI42" s="100"/>
      <c r="AK42" s="99"/>
      <c r="AL42" s="41">
        <v>36</v>
      </c>
      <c r="AM42"/>
      <c r="AO42" s="8"/>
      <c r="AP42" s="9"/>
      <c r="AQ42" s="9">
        <f t="shared" si="14"/>
        <v>0</v>
      </c>
      <c r="AR42" s="41">
        <v>20</v>
      </c>
      <c r="AS42" s="10"/>
      <c r="AT42" s="12"/>
      <c r="AU42" s="41">
        <v>36</v>
      </c>
      <c r="AX42" s="8"/>
      <c r="AY42" s="9"/>
      <c r="AZ42" s="9">
        <f t="shared" si="5"/>
        <v>0</v>
      </c>
      <c r="BA42" s="100"/>
      <c r="BC42" s="99"/>
      <c r="BD42" s="41">
        <v>36</v>
      </c>
      <c r="BE42"/>
      <c r="BG42" s="8"/>
      <c r="BH42" s="9"/>
      <c r="BI42" s="9">
        <f t="shared" si="15"/>
        <v>0</v>
      </c>
      <c r="BJ42" s="41">
        <v>20</v>
      </c>
      <c r="BK42" s="10"/>
      <c r="BL42" s="12"/>
      <c r="BM42" s="41">
        <v>36</v>
      </c>
      <c r="BP42" s="8"/>
      <c r="BQ42" s="9"/>
      <c r="BR42" s="9">
        <f t="shared" si="7"/>
        <v>0</v>
      </c>
      <c r="BS42" s="100"/>
      <c r="BU42" s="99"/>
      <c r="BV42" s="41">
        <v>36</v>
      </c>
      <c r="BW42"/>
      <c r="BY42" s="8"/>
      <c r="BZ42" s="9"/>
      <c r="CA42" s="9">
        <f t="shared" si="16"/>
        <v>0</v>
      </c>
      <c r="CB42" s="41">
        <v>20</v>
      </c>
      <c r="CC42" s="10"/>
      <c r="CD42" s="12"/>
      <c r="CE42" s="41">
        <v>36</v>
      </c>
      <c r="CH42" s="8"/>
      <c r="CI42" s="9"/>
      <c r="CJ42" s="9">
        <f t="shared" si="9"/>
        <v>0</v>
      </c>
      <c r="CK42" s="100"/>
      <c r="CM42" s="99"/>
      <c r="CN42" s="41">
        <v>36</v>
      </c>
      <c r="CO42"/>
      <c r="CQ42" s="8"/>
      <c r="CR42" s="9"/>
      <c r="CS42" s="9">
        <f t="shared" si="17"/>
        <v>0</v>
      </c>
      <c r="CT42" s="41">
        <v>20</v>
      </c>
      <c r="CU42" s="10"/>
      <c r="CV42" s="12"/>
      <c r="CW42" s="41">
        <v>36</v>
      </c>
      <c r="CZ42" s="8"/>
      <c r="DA42" s="9"/>
      <c r="DB42" s="9">
        <f t="shared" si="11"/>
        <v>0</v>
      </c>
      <c r="DC42" s="100"/>
    </row>
    <row r="43" spans="1:107" x14ac:dyDescent="0.25">
      <c r="A43" s="148">
        <f>COUNTIF(Table!E:E,C43)</f>
        <v>1</v>
      </c>
      <c r="B43" s="41">
        <v>37</v>
      </c>
      <c r="C43" s="1" t="s">
        <v>97</v>
      </c>
      <c r="E43" s="8">
        <v>2.1550925925925928E-2</v>
      </c>
      <c r="F43" s="9">
        <v>4.6296296296296302E-3</v>
      </c>
      <c r="G43" s="9">
        <f t="shared" si="12"/>
        <v>1.6921296296296299E-2</v>
      </c>
      <c r="H43" s="41">
        <v>20</v>
      </c>
      <c r="I43" s="10"/>
      <c r="J43" s="12"/>
      <c r="K43" s="41">
        <v>37</v>
      </c>
      <c r="L43" s="1" t="s">
        <v>191</v>
      </c>
      <c r="N43" s="8">
        <v>1.9606481481481482E-2</v>
      </c>
      <c r="O43" s="9">
        <v>1.1574074074074073E-3</v>
      </c>
      <c r="P43" s="9">
        <f t="shared" si="1"/>
        <v>1.8449074074074076E-2</v>
      </c>
      <c r="Q43" s="100"/>
      <c r="S43" s="99"/>
      <c r="T43" s="41">
        <v>37</v>
      </c>
      <c r="W43" s="8"/>
      <c r="X43" s="9"/>
      <c r="Y43" s="9">
        <f t="shared" si="13"/>
        <v>0</v>
      </c>
      <c r="Z43" s="41">
        <v>20</v>
      </c>
      <c r="AA43" s="10"/>
      <c r="AB43" s="12"/>
      <c r="AC43" s="41">
        <v>37</v>
      </c>
      <c r="AF43" s="8"/>
      <c r="AG43" s="9"/>
      <c r="AH43" s="9">
        <f t="shared" si="3"/>
        <v>0</v>
      </c>
      <c r="AI43" s="100"/>
      <c r="AK43" s="99"/>
      <c r="AL43" s="41">
        <v>37</v>
      </c>
      <c r="AO43" s="8"/>
      <c r="AP43" s="9"/>
      <c r="AQ43" s="9">
        <f t="shared" si="14"/>
        <v>0</v>
      </c>
      <c r="AR43" s="41">
        <v>20</v>
      </c>
      <c r="AS43" s="10"/>
      <c r="AT43" s="12"/>
      <c r="AU43" s="41">
        <v>37</v>
      </c>
      <c r="AX43" s="8"/>
      <c r="AY43" s="9"/>
      <c r="AZ43" s="9">
        <f t="shared" si="5"/>
        <v>0</v>
      </c>
      <c r="BA43" s="100"/>
      <c r="BC43" s="99"/>
      <c r="BD43" s="41">
        <v>37</v>
      </c>
      <c r="BG43" s="8"/>
      <c r="BH43" s="9"/>
      <c r="BI43" s="9">
        <f t="shared" si="15"/>
        <v>0</v>
      </c>
      <c r="BJ43" s="41">
        <v>20</v>
      </c>
      <c r="BK43" s="10"/>
      <c r="BL43" s="12"/>
      <c r="BM43" s="41">
        <v>37</v>
      </c>
      <c r="BP43" s="8"/>
      <c r="BQ43" s="9"/>
      <c r="BR43" s="9">
        <f t="shared" si="7"/>
        <v>0</v>
      </c>
      <c r="BS43" s="100"/>
      <c r="BU43" s="99"/>
      <c r="BV43" s="41">
        <v>37</v>
      </c>
      <c r="BY43" s="8"/>
      <c r="BZ43" s="9"/>
      <c r="CA43" s="9">
        <f t="shared" si="16"/>
        <v>0</v>
      </c>
      <c r="CB43" s="41">
        <v>20</v>
      </c>
      <c r="CC43" s="10"/>
      <c r="CD43" s="12"/>
      <c r="CE43" s="41">
        <v>37</v>
      </c>
      <c r="CH43" s="8"/>
      <c r="CI43" s="9"/>
      <c r="CJ43" s="9">
        <f t="shared" si="9"/>
        <v>0</v>
      </c>
      <c r="CK43" s="100"/>
      <c r="CM43" s="99"/>
      <c r="CN43" s="41">
        <v>37</v>
      </c>
      <c r="CQ43" s="8"/>
      <c r="CR43" s="9"/>
      <c r="CS43" s="9">
        <f t="shared" si="17"/>
        <v>0</v>
      </c>
      <c r="CT43" s="41">
        <v>20</v>
      </c>
      <c r="CU43" s="10"/>
      <c r="CV43" s="12"/>
      <c r="CW43" s="41">
        <v>37</v>
      </c>
      <c r="CZ43" s="8"/>
      <c r="DA43" s="9"/>
      <c r="DB43" s="9">
        <f t="shared" si="11"/>
        <v>0</v>
      </c>
      <c r="DC43" s="100"/>
    </row>
    <row r="44" spans="1:107" x14ac:dyDescent="0.25">
      <c r="A44" s="148">
        <f>COUNTIF(Table!E:E,C44)</f>
        <v>1</v>
      </c>
      <c r="B44" s="41">
        <v>38</v>
      </c>
      <c r="C44" s="1" t="s">
        <v>109</v>
      </c>
      <c r="E44" s="8">
        <v>2.1747685185185186E-2</v>
      </c>
      <c r="F44" s="9">
        <v>1.2731481481481483E-3</v>
      </c>
      <c r="G44" s="9">
        <f t="shared" si="12"/>
        <v>2.0474537037037038E-2</v>
      </c>
      <c r="H44" s="41">
        <v>20</v>
      </c>
      <c r="I44" s="10"/>
      <c r="J44" s="12"/>
      <c r="K44" s="41">
        <v>38</v>
      </c>
      <c r="L44" s="1" t="s">
        <v>60</v>
      </c>
      <c r="N44" s="8">
        <v>2.0937499999999998E-2</v>
      </c>
      <c r="O44" s="9">
        <v>1.3888888888888889E-3</v>
      </c>
      <c r="P44" s="9">
        <f t="shared" si="1"/>
        <v>1.954861111111111E-2</v>
      </c>
      <c r="Q44" s="100"/>
      <c r="S44" s="99"/>
      <c r="T44" s="41">
        <v>38</v>
      </c>
      <c r="W44" s="8"/>
      <c r="X44" s="9"/>
      <c r="Y44" s="9">
        <f t="shared" si="13"/>
        <v>0</v>
      </c>
      <c r="Z44" s="41">
        <v>20</v>
      </c>
      <c r="AA44" s="10"/>
      <c r="AB44" s="12"/>
      <c r="AC44" s="41">
        <v>38</v>
      </c>
      <c r="AF44" s="8"/>
      <c r="AG44" s="9"/>
      <c r="AH44" s="9">
        <f t="shared" si="3"/>
        <v>0</v>
      </c>
      <c r="AI44" s="100"/>
      <c r="AK44" s="99"/>
      <c r="AL44" s="41">
        <v>38</v>
      </c>
      <c r="AO44" s="8"/>
      <c r="AP44" s="9"/>
      <c r="AQ44" s="9">
        <f t="shared" si="14"/>
        <v>0</v>
      </c>
      <c r="AR44" s="41">
        <v>20</v>
      </c>
      <c r="AS44" s="10"/>
      <c r="AT44" s="12"/>
      <c r="AU44" s="41">
        <v>38</v>
      </c>
      <c r="AX44" s="8"/>
      <c r="AY44" s="9"/>
      <c r="AZ44" s="9">
        <f t="shared" si="5"/>
        <v>0</v>
      </c>
      <c r="BA44" s="100"/>
      <c r="BC44" s="99"/>
      <c r="BD44" s="41">
        <v>38</v>
      </c>
      <c r="BG44" s="8"/>
      <c r="BH44" s="9"/>
      <c r="BI44" s="9">
        <f t="shared" si="15"/>
        <v>0</v>
      </c>
      <c r="BJ44" s="41">
        <v>20</v>
      </c>
      <c r="BK44" s="10"/>
      <c r="BL44" s="12"/>
      <c r="BM44" s="41">
        <v>38</v>
      </c>
      <c r="BP44" s="8"/>
      <c r="BQ44" s="9"/>
      <c r="BR44" s="9">
        <f t="shared" si="7"/>
        <v>0</v>
      </c>
      <c r="BS44" s="100"/>
      <c r="BU44" s="99"/>
      <c r="BV44" s="41">
        <v>38</v>
      </c>
      <c r="BY44" s="8"/>
      <c r="BZ44" s="9"/>
      <c r="CA44" s="9">
        <f t="shared" si="16"/>
        <v>0</v>
      </c>
      <c r="CB44" s="41">
        <v>20</v>
      </c>
      <c r="CC44" s="10"/>
      <c r="CD44" s="12"/>
      <c r="CE44" s="41">
        <v>38</v>
      </c>
      <c r="CH44" s="8"/>
      <c r="CI44" s="9"/>
      <c r="CJ44" s="9">
        <f t="shared" si="9"/>
        <v>0</v>
      </c>
      <c r="CK44" s="100"/>
      <c r="CM44" s="99"/>
      <c r="CN44" s="41">
        <v>38</v>
      </c>
      <c r="CQ44" s="8"/>
      <c r="CR44" s="9"/>
      <c r="CS44" s="9">
        <f t="shared" si="17"/>
        <v>0</v>
      </c>
      <c r="CT44" s="41">
        <v>20</v>
      </c>
      <c r="CU44" s="10"/>
      <c r="CV44" s="12"/>
      <c r="CW44" s="41">
        <v>38</v>
      </c>
      <c r="CZ44" s="8"/>
      <c r="DA44" s="9"/>
      <c r="DB44" s="9">
        <f t="shared" si="11"/>
        <v>0</v>
      </c>
      <c r="DC44" s="100"/>
    </row>
    <row r="45" spans="1:107" x14ac:dyDescent="0.25">
      <c r="A45" s="148">
        <f>COUNTIF(Table!E:E,C45)</f>
        <v>1</v>
      </c>
      <c r="B45" s="41">
        <v>39</v>
      </c>
      <c r="C45" s="1" t="s">
        <v>102</v>
      </c>
      <c r="E45" s="8">
        <v>2.2025462962962958E-2</v>
      </c>
      <c r="F45" s="9">
        <v>5.208333333333333E-3</v>
      </c>
      <c r="G45" s="9">
        <f t="shared" si="12"/>
        <v>1.6817129629629626E-2</v>
      </c>
      <c r="H45" s="41">
        <v>20</v>
      </c>
      <c r="I45" s="10"/>
      <c r="J45" s="12"/>
      <c r="K45" s="41">
        <v>39</v>
      </c>
      <c r="L45" s="1" t="s">
        <v>264</v>
      </c>
      <c r="N45" s="8">
        <v>2.1087962962962961E-2</v>
      </c>
      <c r="O45" s="9">
        <v>1.3888888888888889E-3</v>
      </c>
      <c r="P45" s="9">
        <f t="shared" si="1"/>
        <v>1.9699074074074074E-2</v>
      </c>
      <c r="Q45" s="100"/>
      <c r="S45" s="99"/>
      <c r="T45" s="41">
        <v>39</v>
      </c>
      <c r="W45" s="8"/>
      <c r="X45" s="9"/>
      <c r="Y45" s="9">
        <f t="shared" si="13"/>
        <v>0</v>
      </c>
      <c r="Z45" s="41">
        <v>20</v>
      </c>
      <c r="AA45" s="10"/>
      <c r="AB45" s="12"/>
      <c r="AC45" s="41">
        <v>39</v>
      </c>
      <c r="AF45" s="8"/>
      <c r="AG45" s="9"/>
      <c r="AH45" s="9">
        <f t="shared" si="3"/>
        <v>0</v>
      </c>
      <c r="AI45" s="100"/>
      <c r="AK45" s="99"/>
      <c r="AL45" s="41">
        <v>39</v>
      </c>
      <c r="AO45" s="8"/>
      <c r="AP45" s="9"/>
      <c r="AQ45" s="9">
        <f t="shared" si="14"/>
        <v>0</v>
      </c>
      <c r="AR45" s="41">
        <v>20</v>
      </c>
      <c r="AS45" s="10"/>
      <c r="AT45" s="12"/>
      <c r="AU45" s="41">
        <v>39</v>
      </c>
      <c r="AX45" s="8"/>
      <c r="AY45" s="9"/>
      <c r="AZ45" s="9">
        <f t="shared" si="5"/>
        <v>0</v>
      </c>
      <c r="BA45" s="100"/>
      <c r="BC45" s="99"/>
      <c r="BD45" s="41">
        <v>39</v>
      </c>
      <c r="BG45" s="8"/>
      <c r="BH45" s="9"/>
      <c r="BI45" s="9">
        <f t="shared" si="15"/>
        <v>0</v>
      </c>
      <c r="BJ45" s="41">
        <v>20</v>
      </c>
      <c r="BK45" s="10"/>
      <c r="BL45" s="12"/>
      <c r="BM45" s="41">
        <v>39</v>
      </c>
      <c r="BP45" s="8"/>
      <c r="BQ45" s="9"/>
      <c r="BR45" s="9">
        <f t="shared" si="7"/>
        <v>0</v>
      </c>
      <c r="BS45" s="100"/>
      <c r="BU45" s="99"/>
      <c r="BV45" s="41">
        <v>39</v>
      </c>
      <c r="BY45" s="8"/>
      <c r="BZ45" s="9"/>
      <c r="CA45" s="9">
        <f t="shared" si="16"/>
        <v>0</v>
      </c>
      <c r="CB45" s="41">
        <v>20</v>
      </c>
      <c r="CC45" s="10"/>
      <c r="CD45" s="12"/>
      <c r="CE45" s="41">
        <v>39</v>
      </c>
      <c r="CH45" s="8"/>
      <c r="CI45" s="9"/>
      <c r="CJ45" s="9">
        <f t="shared" si="9"/>
        <v>0</v>
      </c>
      <c r="CK45" s="100"/>
      <c r="CM45" s="99"/>
      <c r="CN45" s="41">
        <v>39</v>
      </c>
      <c r="CQ45" s="8"/>
      <c r="CR45" s="9"/>
      <c r="CS45" s="9">
        <f t="shared" si="17"/>
        <v>0</v>
      </c>
      <c r="CT45" s="41">
        <v>20</v>
      </c>
      <c r="CU45" s="10"/>
      <c r="CV45" s="12"/>
      <c r="CW45" s="41">
        <v>39</v>
      </c>
      <c r="CZ45" s="8"/>
      <c r="DA45" s="9"/>
      <c r="DB45" s="9">
        <f t="shared" si="11"/>
        <v>0</v>
      </c>
      <c r="DC45" s="100"/>
    </row>
    <row r="46" spans="1:107" x14ac:dyDescent="0.25">
      <c r="A46" s="148">
        <f>COUNTIF(Table!E:E,C46)</f>
        <v>1</v>
      </c>
      <c r="B46" s="41">
        <v>40</v>
      </c>
      <c r="C46" s="1" t="s">
        <v>98</v>
      </c>
      <c r="E46" s="8">
        <v>2.2453703703703708E-2</v>
      </c>
      <c r="F46" s="9">
        <v>5.9027777777777776E-3</v>
      </c>
      <c r="G46" s="9">
        <f t="shared" si="12"/>
        <v>1.6550925925925931E-2</v>
      </c>
      <c r="H46" s="41">
        <v>20</v>
      </c>
      <c r="I46" s="10"/>
      <c r="J46" s="12"/>
      <c r="K46" s="41">
        <v>40</v>
      </c>
      <c r="L46" s="1" t="s">
        <v>109</v>
      </c>
      <c r="N46" s="8">
        <v>2.1747685185185186E-2</v>
      </c>
      <c r="O46" s="9">
        <v>1.2731481481481483E-3</v>
      </c>
      <c r="P46" s="9">
        <f t="shared" si="1"/>
        <v>2.0474537037037038E-2</v>
      </c>
      <c r="Q46" s="100"/>
      <c r="S46" s="99"/>
      <c r="T46" s="41">
        <v>40</v>
      </c>
      <c r="W46" s="8"/>
      <c r="X46" s="9"/>
      <c r="Y46" s="9">
        <f t="shared" si="13"/>
        <v>0</v>
      </c>
      <c r="Z46" s="41">
        <v>20</v>
      </c>
      <c r="AA46" s="10"/>
      <c r="AB46" s="12"/>
      <c r="AC46" s="41">
        <v>40</v>
      </c>
      <c r="AF46" s="8"/>
      <c r="AG46" s="9"/>
      <c r="AH46" s="9">
        <f t="shared" si="3"/>
        <v>0</v>
      </c>
      <c r="AI46" s="100"/>
      <c r="AK46" s="99"/>
      <c r="AL46" s="41">
        <v>40</v>
      </c>
      <c r="AO46" s="8"/>
      <c r="AP46" s="9"/>
      <c r="AQ46" s="9">
        <f t="shared" si="14"/>
        <v>0</v>
      </c>
      <c r="AR46" s="41">
        <v>20</v>
      </c>
      <c r="AS46" s="10"/>
      <c r="AT46" s="12"/>
      <c r="AU46" s="41">
        <v>40</v>
      </c>
      <c r="AX46" s="8"/>
      <c r="AY46" s="9"/>
      <c r="AZ46" s="9">
        <f t="shared" si="5"/>
        <v>0</v>
      </c>
      <c r="BA46" s="100"/>
      <c r="BC46" s="99"/>
      <c r="BD46" s="41">
        <v>40</v>
      </c>
      <c r="BG46" s="8"/>
      <c r="BH46" s="9"/>
      <c r="BI46" s="9">
        <f t="shared" si="15"/>
        <v>0</v>
      </c>
      <c r="BJ46" s="41">
        <v>20</v>
      </c>
      <c r="BK46" s="10"/>
      <c r="BL46" s="12"/>
      <c r="BM46" s="41">
        <v>40</v>
      </c>
      <c r="BP46" s="8"/>
      <c r="BQ46" s="9"/>
      <c r="BR46" s="9">
        <f t="shared" si="7"/>
        <v>0</v>
      </c>
      <c r="BS46" s="100"/>
      <c r="BU46" s="99"/>
      <c r="BV46" s="41">
        <v>40</v>
      </c>
      <c r="BY46" s="8"/>
      <c r="BZ46" s="9"/>
      <c r="CA46" s="9">
        <f t="shared" si="16"/>
        <v>0</v>
      </c>
      <c r="CB46" s="41">
        <v>20</v>
      </c>
      <c r="CC46" s="10"/>
      <c r="CD46" s="12"/>
      <c r="CE46" s="41">
        <v>40</v>
      </c>
      <c r="CH46" s="8"/>
      <c r="CI46" s="9"/>
      <c r="CJ46" s="9">
        <f t="shared" si="9"/>
        <v>0</v>
      </c>
      <c r="CK46" s="100"/>
      <c r="CM46" s="99"/>
      <c r="CN46" s="41">
        <v>40</v>
      </c>
      <c r="CQ46" s="8"/>
      <c r="CR46" s="9"/>
      <c r="CS46" s="9">
        <f t="shared" si="17"/>
        <v>0</v>
      </c>
      <c r="CT46" s="41">
        <v>20</v>
      </c>
      <c r="CU46" s="10"/>
      <c r="CV46" s="12"/>
      <c r="CW46" s="41">
        <v>40</v>
      </c>
      <c r="CZ46" s="8"/>
      <c r="DA46" s="9"/>
      <c r="DB46" s="9">
        <f t="shared" si="11"/>
        <v>0</v>
      </c>
      <c r="DC46" s="100"/>
    </row>
    <row r="47" spans="1:107" ht="15.75" thickBot="1" x14ac:dyDescent="0.3">
      <c r="A47" s="103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104"/>
      <c r="S47" s="99"/>
      <c r="T47" s="41">
        <v>41</v>
      </c>
      <c r="W47" s="8"/>
      <c r="X47" s="9"/>
      <c r="Y47" s="9">
        <f t="shared" si="13"/>
        <v>0</v>
      </c>
      <c r="Z47" s="41">
        <v>20</v>
      </c>
      <c r="AA47" s="10"/>
      <c r="AB47" s="12"/>
      <c r="AC47" s="41">
        <v>41</v>
      </c>
      <c r="AF47" s="8"/>
      <c r="AG47" s="9"/>
      <c r="AH47" s="9">
        <f t="shared" si="3"/>
        <v>0</v>
      </c>
      <c r="AI47" s="100"/>
      <c r="AK47" s="99"/>
      <c r="AL47" s="41">
        <v>41</v>
      </c>
      <c r="AO47" s="8"/>
      <c r="AP47" s="9"/>
      <c r="AQ47" s="9">
        <f t="shared" si="14"/>
        <v>0</v>
      </c>
      <c r="AR47" s="41">
        <v>20</v>
      </c>
      <c r="AS47" s="10"/>
      <c r="AT47" s="12"/>
      <c r="AU47" s="41">
        <v>41</v>
      </c>
      <c r="AX47" s="8"/>
      <c r="AY47" s="9"/>
      <c r="AZ47" s="9">
        <f t="shared" si="5"/>
        <v>0</v>
      </c>
      <c r="BA47" s="100"/>
      <c r="BC47" s="99"/>
      <c r="BD47" s="41">
        <v>41</v>
      </c>
      <c r="BG47" s="8"/>
      <c r="BH47" s="9"/>
      <c r="BI47" s="9">
        <f t="shared" si="15"/>
        <v>0</v>
      </c>
      <c r="BJ47" s="41">
        <v>20</v>
      </c>
      <c r="BK47" s="10"/>
      <c r="BL47" s="12"/>
      <c r="BM47" s="41">
        <v>41</v>
      </c>
      <c r="BP47" s="8"/>
      <c r="BQ47" s="9"/>
      <c r="BR47" s="9">
        <f t="shared" si="7"/>
        <v>0</v>
      </c>
      <c r="BS47" s="100"/>
      <c r="BU47" s="99"/>
      <c r="BV47" s="41">
        <v>41</v>
      </c>
      <c r="BY47" s="8"/>
      <c r="BZ47" s="9"/>
      <c r="CA47" s="9">
        <f t="shared" si="16"/>
        <v>0</v>
      </c>
      <c r="CB47" s="41">
        <v>20</v>
      </c>
      <c r="CC47" s="10"/>
      <c r="CD47" s="12"/>
      <c r="CE47" s="41">
        <v>41</v>
      </c>
      <c r="CH47" s="8"/>
      <c r="CI47" s="9"/>
      <c r="CJ47" s="9">
        <f t="shared" si="9"/>
        <v>0</v>
      </c>
      <c r="CK47" s="100"/>
      <c r="CM47" s="99"/>
      <c r="CN47" s="41">
        <v>41</v>
      </c>
      <c r="CQ47" s="8"/>
      <c r="CR47" s="9"/>
      <c r="CS47" s="9">
        <f t="shared" si="17"/>
        <v>0</v>
      </c>
      <c r="CT47" s="41">
        <v>20</v>
      </c>
      <c r="CU47" s="10"/>
      <c r="CV47" s="12"/>
      <c r="CW47" s="41">
        <v>41</v>
      </c>
      <c r="CZ47" s="8"/>
      <c r="DA47" s="9"/>
      <c r="DB47" s="9">
        <f t="shared" si="11"/>
        <v>0</v>
      </c>
      <c r="DC47" s="100"/>
    </row>
    <row r="48" spans="1:107" ht="15.75" thickBot="1" x14ac:dyDescent="0.3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S48" s="103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104"/>
      <c r="AK48" s="103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104"/>
      <c r="BC48" s="103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104"/>
      <c r="BU48" s="103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104"/>
      <c r="CM48" s="103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104"/>
    </row>
  </sheetData>
  <sortState ref="L7:P46">
    <sortCondition ref="P7:P46"/>
  </sortState>
  <mergeCells count="18">
    <mergeCell ref="CX4:DB4"/>
    <mergeCell ref="CF4:CJ4"/>
    <mergeCell ref="AQ2:AT2"/>
    <mergeCell ref="CA2:CD2"/>
    <mergeCell ref="CS2:CV2"/>
    <mergeCell ref="CO4:CS4"/>
    <mergeCell ref="BW4:CA4"/>
    <mergeCell ref="BN4:BR4"/>
    <mergeCell ref="C4:G4"/>
    <mergeCell ref="L4:P4"/>
    <mergeCell ref="G2:J2"/>
    <mergeCell ref="BI2:BL2"/>
    <mergeCell ref="BE4:BI4"/>
    <mergeCell ref="Y2:AB2"/>
    <mergeCell ref="U4:Y4"/>
    <mergeCell ref="AD4:AH4"/>
    <mergeCell ref="AM4:AQ4"/>
    <mergeCell ref="AV4:AZ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Names!$A:$A</xm:f>
          </x14:formula1>
          <xm:sqref>C7:C46 U7:U47 AM7:AM47 BW7:BW47 CO7:CO47 BE7:BE47 L7:L46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49"/>
  <sheetViews>
    <sheetView topLeftCell="BD1" workbookViewId="0">
      <selection activeCell="CK13" sqref="CK13"/>
    </sheetView>
  </sheetViews>
  <sheetFormatPr defaultRowHeight="15" x14ac:dyDescent="0.25"/>
  <cols>
    <col min="1" max="1" width="3.85546875" style="1" customWidth="1"/>
    <col min="2" max="2" width="6.42578125" style="93" customWidth="1"/>
    <col min="3" max="3" width="19.5703125" style="18" bestFit="1" customWidth="1"/>
    <col min="4" max="4" width="0.85546875" style="1" customWidth="1"/>
    <col min="5" max="5" width="10" style="4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93" customWidth="1"/>
    <col min="17" max="17" width="19.5703125" style="18" bestFit="1" customWidth="1"/>
    <col min="18" max="18" width="0.85546875" style="1" customWidth="1"/>
    <col min="19" max="19" width="10" style="41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93" customWidth="1"/>
    <col min="31" max="31" width="19.5703125" style="18" bestFit="1" customWidth="1"/>
    <col min="32" max="32" width="0.85546875" style="1" customWidth="1"/>
    <col min="33" max="33" width="10" style="41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93" customWidth="1"/>
    <col min="45" max="45" width="19.5703125" style="18" bestFit="1" customWidth="1"/>
    <col min="46" max="46" width="0.85546875" style="1" customWidth="1"/>
    <col min="47" max="47" width="10" style="41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93" customWidth="1"/>
    <col min="59" max="59" width="19.5703125" style="18" bestFit="1" customWidth="1"/>
    <col min="60" max="60" width="0.85546875" style="1" customWidth="1"/>
    <col min="61" max="61" width="10" style="41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93" customWidth="1"/>
    <col min="73" max="73" width="19.5703125" style="18" bestFit="1" customWidth="1"/>
    <col min="74" max="74" width="0.85546875" style="1" customWidth="1"/>
    <col min="75" max="75" width="10" style="41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425781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28515625" style="1" customWidth="1"/>
    <col min="86" max="86" width="6.42578125" style="93" customWidth="1"/>
    <col min="87" max="87" width="19.5703125" style="18" bestFit="1" customWidth="1"/>
    <col min="88" max="88" width="0.85546875" style="1" customWidth="1"/>
    <col min="89" max="89" width="10" style="41" bestFit="1" customWidth="1"/>
    <col min="90" max="90" width="0.85546875" style="1" customWidth="1"/>
    <col min="91" max="91" width="11.42578125" style="1" bestFit="1" customWidth="1"/>
    <col min="92" max="92" width="0.85546875" style="1" customWidth="1"/>
    <col min="93" max="93" width="10.42578125" style="1" bestFit="1" customWidth="1"/>
    <col min="94" max="94" width="0.85546875" style="1" customWidth="1"/>
    <col min="95" max="95" width="13.7109375" style="1" hidden="1" customWidth="1"/>
    <col min="96" max="96" width="13" style="1" hidden="1" customWidth="1"/>
    <col min="97" max="97" width="9.140625" style="1"/>
    <col min="98" max="98" width="9.140625" style="1" customWidth="1"/>
    <col min="99" max="16384" width="9.140625" style="1"/>
  </cols>
  <sheetData>
    <row r="1" spans="1:98" ht="15.75" thickBot="1" x14ac:dyDescent="0.3">
      <c r="A1" s="107"/>
      <c r="B1" s="108"/>
      <c r="C1" s="19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P1" s="108"/>
      <c r="Q1" s="19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D1" s="108"/>
      <c r="AE1" s="19"/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R1" s="108"/>
      <c r="AS1" s="19"/>
      <c r="AT1" s="4"/>
      <c r="AU1" s="5"/>
      <c r="AV1" s="4"/>
      <c r="AW1" s="4"/>
      <c r="AX1" s="4"/>
      <c r="AY1" s="4"/>
      <c r="AZ1" s="4"/>
      <c r="BA1" s="4"/>
      <c r="BB1" s="4"/>
      <c r="BC1" s="4"/>
      <c r="BD1" s="4"/>
      <c r="BF1" s="108"/>
      <c r="BG1" s="19"/>
      <c r="BH1" s="4"/>
      <c r="BI1" s="5"/>
      <c r="BJ1" s="4"/>
      <c r="BK1" s="4"/>
      <c r="BL1" s="4"/>
      <c r="BM1" s="4"/>
      <c r="BN1" s="4"/>
      <c r="BO1" s="4"/>
      <c r="BP1" s="4"/>
      <c r="BQ1" s="4"/>
      <c r="BR1" s="4"/>
      <c r="BT1" s="108"/>
      <c r="BU1" s="19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H1" s="108"/>
      <c r="CI1" s="19"/>
      <c r="CJ1" s="4"/>
      <c r="CK1" s="5"/>
      <c r="CL1" s="4"/>
      <c r="CM1" s="4"/>
      <c r="CN1" s="4"/>
      <c r="CO1" s="4"/>
      <c r="CP1" s="4"/>
      <c r="CQ1" s="4"/>
      <c r="CR1" s="4"/>
      <c r="CS1" s="4"/>
      <c r="CT1" s="4"/>
    </row>
    <row r="2" spans="1:98" ht="21" x14ac:dyDescent="0.35">
      <c r="A2" s="107"/>
      <c r="B2" s="109"/>
      <c r="C2" s="159" t="s">
        <v>220</v>
      </c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10"/>
      <c r="O2" s="76"/>
      <c r="P2" s="109"/>
      <c r="Q2" s="159" t="s">
        <v>221</v>
      </c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10"/>
      <c r="AD2" s="109"/>
      <c r="AE2" s="159" t="s">
        <v>222</v>
      </c>
      <c r="AF2" s="160"/>
      <c r="AG2" s="160"/>
      <c r="AH2" s="160"/>
      <c r="AI2" s="160"/>
      <c r="AJ2" s="160"/>
      <c r="AK2" s="160"/>
      <c r="AL2" s="160"/>
      <c r="AM2" s="160"/>
      <c r="AN2" s="160"/>
      <c r="AO2" s="161"/>
      <c r="AP2" s="110"/>
      <c r="AQ2" s="76"/>
      <c r="AR2" s="109"/>
      <c r="AS2" s="159" t="s">
        <v>223</v>
      </c>
      <c r="AT2" s="160"/>
      <c r="AU2" s="160"/>
      <c r="AV2" s="160"/>
      <c r="AW2" s="160"/>
      <c r="AX2" s="160"/>
      <c r="AY2" s="160"/>
      <c r="AZ2" s="160"/>
      <c r="BA2" s="160"/>
      <c r="BB2" s="160"/>
      <c r="BC2" s="161"/>
      <c r="BD2" s="110"/>
      <c r="BE2" s="76"/>
      <c r="BF2" s="109"/>
      <c r="BG2" s="159" t="s">
        <v>224</v>
      </c>
      <c r="BH2" s="160"/>
      <c r="BI2" s="160"/>
      <c r="BJ2" s="160"/>
      <c r="BK2" s="160"/>
      <c r="BL2" s="160"/>
      <c r="BM2" s="160"/>
      <c r="BN2" s="160"/>
      <c r="BO2" s="160"/>
      <c r="BP2" s="160"/>
      <c r="BQ2" s="161"/>
      <c r="BR2" s="110"/>
      <c r="BS2" s="76"/>
      <c r="BT2" s="109"/>
      <c r="BU2" s="159" t="s">
        <v>225</v>
      </c>
      <c r="BV2" s="160"/>
      <c r="BW2" s="160"/>
      <c r="BX2" s="160"/>
      <c r="BY2" s="160"/>
      <c r="BZ2" s="160"/>
      <c r="CA2" s="160"/>
      <c r="CB2" s="160"/>
      <c r="CC2" s="160"/>
      <c r="CD2" s="160"/>
      <c r="CE2" s="161"/>
      <c r="CF2" s="110"/>
      <c r="CH2" s="109"/>
      <c r="CI2" s="159" t="s">
        <v>261</v>
      </c>
      <c r="CJ2" s="160"/>
      <c r="CK2" s="160"/>
      <c r="CL2" s="160"/>
      <c r="CM2" s="160"/>
      <c r="CN2" s="160"/>
      <c r="CO2" s="160"/>
      <c r="CP2" s="160"/>
      <c r="CQ2" s="160"/>
      <c r="CR2" s="160"/>
      <c r="CS2" s="161"/>
      <c r="CT2" s="110"/>
    </row>
    <row r="3" spans="1:98" ht="21" x14ac:dyDescent="0.35">
      <c r="A3" s="76"/>
      <c r="B3" s="111"/>
      <c r="C3" s="156">
        <v>43051</v>
      </c>
      <c r="D3" s="157"/>
      <c r="E3" s="157"/>
      <c r="F3" s="157"/>
      <c r="G3" s="157"/>
      <c r="H3" s="157"/>
      <c r="I3" s="157"/>
      <c r="J3" s="157"/>
      <c r="K3" s="157"/>
      <c r="L3" s="157"/>
      <c r="M3" s="158"/>
      <c r="N3" s="100"/>
      <c r="O3" s="76"/>
      <c r="P3" s="111"/>
      <c r="Q3" s="156">
        <v>43058</v>
      </c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00"/>
      <c r="AD3" s="111"/>
      <c r="AE3" s="156">
        <v>43085</v>
      </c>
      <c r="AF3" s="157"/>
      <c r="AG3" s="157"/>
      <c r="AH3" s="157"/>
      <c r="AI3" s="157"/>
      <c r="AJ3" s="157"/>
      <c r="AK3" s="157"/>
      <c r="AL3" s="157"/>
      <c r="AM3" s="157"/>
      <c r="AN3" s="157"/>
      <c r="AO3" s="158"/>
      <c r="AP3" s="100"/>
      <c r="AQ3" s="76"/>
      <c r="AR3" s="111"/>
      <c r="AS3" s="156">
        <v>43114</v>
      </c>
      <c r="AT3" s="157"/>
      <c r="AU3" s="157"/>
      <c r="AV3" s="157"/>
      <c r="AW3" s="157"/>
      <c r="AX3" s="157"/>
      <c r="AY3" s="157"/>
      <c r="AZ3" s="157"/>
      <c r="BA3" s="157"/>
      <c r="BB3" s="157"/>
      <c r="BC3" s="158"/>
      <c r="BD3" s="100"/>
      <c r="BE3" s="76"/>
      <c r="BF3" s="111"/>
      <c r="BG3" s="156">
        <v>43148</v>
      </c>
      <c r="BH3" s="157"/>
      <c r="BI3" s="157"/>
      <c r="BJ3" s="157"/>
      <c r="BK3" s="157"/>
      <c r="BL3" s="157"/>
      <c r="BM3" s="157"/>
      <c r="BN3" s="157"/>
      <c r="BO3" s="157"/>
      <c r="BP3" s="157"/>
      <c r="BQ3" s="158"/>
      <c r="BR3" s="100"/>
      <c r="BS3" s="76"/>
      <c r="BT3" s="111"/>
      <c r="BU3" s="156">
        <v>43184</v>
      </c>
      <c r="BV3" s="157"/>
      <c r="BW3" s="157"/>
      <c r="BX3" s="157"/>
      <c r="BY3" s="157"/>
      <c r="BZ3" s="157"/>
      <c r="CA3" s="157"/>
      <c r="CB3" s="157"/>
      <c r="CC3" s="157"/>
      <c r="CD3" s="157"/>
      <c r="CE3" s="158"/>
      <c r="CF3" s="100"/>
      <c r="CH3" s="111"/>
      <c r="CI3" s="156"/>
      <c r="CJ3" s="157"/>
      <c r="CK3" s="157"/>
      <c r="CL3" s="157"/>
      <c r="CM3" s="157"/>
      <c r="CN3" s="157"/>
      <c r="CO3" s="157"/>
      <c r="CP3" s="157"/>
      <c r="CQ3" s="157"/>
      <c r="CR3" s="157"/>
      <c r="CS3" s="158"/>
      <c r="CT3" s="100"/>
    </row>
    <row r="4" spans="1:98" x14ac:dyDescent="0.25">
      <c r="A4" s="76"/>
      <c r="B4" s="111"/>
      <c r="C4" s="68"/>
      <c r="D4" s="41"/>
      <c r="F4" s="41"/>
      <c r="G4" s="112" t="s">
        <v>219</v>
      </c>
      <c r="H4" s="41"/>
      <c r="I4" s="41"/>
      <c r="J4" s="41"/>
      <c r="K4" s="41"/>
      <c r="L4" s="41"/>
      <c r="M4" s="41"/>
      <c r="N4" s="100"/>
      <c r="O4" s="76"/>
      <c r="P4" s="111"/>
      <c r="Q4" s="68"/>
      <c r="R4" s="41"/>
      <c r="T4" s="41"/>
      <c r="U4" s="112" t="s">
        <v>219</v>
      </c>
      <c r="V4" s="41"/>
      <c r="W4" s="41"/>
      <c r="X4" s="41"/>
      <c r="Y4" s="41"/>
      <c r="Z4" s="41"/>
      <c r="AA4" s="41"/>
      <c r="AB4" s="100"/>
      <c r="AD4" s="111"/>
      <c r="AE4" s="68"/>
      <c r="AF4" s="41"/>
      <c r="AH4" s="41"/>
      <c r="AI4" s="112" t="s">
        <v>219</v>
      </c>
      <c r="AJ4" s="41"/>
      <c r="AK4" s="41"/>
      <c r="AL4" s="41"/>
      <c r="AM4" s="41"/>
      <c r="AN4" s="41"/>
      <c r="AO4" s="41"/>
      <c r="AP4" s="100"/>
      <c r="AQ4" s="76"/>
      <c r="AR4" s="111"/>
      <c r="AS4" s="68"/>
      <c r="AT4" s="41"/>
      <c r="AV4" s="41"/>
      <c r="AW4" s="112" t="s">
        <v>219</v>
      </c>
      <c r="AX4" s="41"/>
      <c r="AY4" s="41"/>
      <c r="AZ4" s="41"/>
      <c r="BA4" s="41"/>
      <c r="BB4" s="41"/>
      <c r="BC4" s="41"/>
      <c r="BD4" s="100"/>
      <c r="BE4" s="76"/>
      <c r="BF4" s="111"/>
      <c r="BG4" s="68"/>
      <c r="BH4" s="41"/>
      <c r="BJ4" s="41"/>
      <c r="BK4" s="112" t="s">
        <v>219</v>
      </c>
      <c r="BL4" s="41"/>
      <c r="BM4" s="41"/>
      <c r="BN4" s="41"/>
      <c r="BO4" s="41"/>
      <c r="BP4" s="41"/>
      <c r="BQ4" s="41"/>
      <c r="BR4" s="100"/>
      <c r="BS4" s="76"/>
      <c r="BT4" s="111"/>
      <c r="BU4" s="68"/>
      <c r="BV4" s="41"/>
      <c r="BX4" s="41"/>
      <c r="BY4" s="112" t="s">
        <v>219</v>
      </c>
      <c r="BZ4" s="41"/>
      <c r="CA4" s="41"/>
      <c r="CB4" s="41"/>
      <c r="CC4" s="41"/>
      <c r="CD4" s="41"/>
      <c r="CE4" s="41"/>
      <c r="CF4" s="100"/>
      <c r="CH4" s="111"/>
      <c r="CI4" s="68"/>
      <c r="CJ4" s="41"/>
      <c r="CL4" s="41"/>
      <c r="CM4" s="112" t="s">
        <v>219</v>
      </c>
      <c r="CN4" s="41"/>
      <c r="CO4" s="41"/>
      <c r="CP4" s="41"/>
      <c r="CQ4" s="41"/>
      <c r="CR4" s="41"/>
      <c r="CS4" s="41"/>
      <c r="CT4" s="100"/>
    </row>
    <row r="5" spans="1:98" x14ac:dyDescent="0.25">
      <c r="A5" s="76"/>
      <c r="B5" s="111"/>
      <c r="N5" s="100"/>
      <c r="O5" s="76"/>
      <c r="P5" s="111"/>
      <c r="AB5" s="100"/>
      <c r="AD5" s="111"/>
      <c r="AP5" s="100"/>
      <c r="AQ5" s="76"/>
      <c r="AR5" s="111"/>
      <c r="BD5" s="100"/>
      <c r="BE5" s="76"/>
      <c r="BF5" s="111"/>
      <c r="BR5" s="100"/>
      <c r="BS5" s="76"/>
      <c r="BT5" s="111"/>
      <c r="CF5" s="100"/>
      <c r="CH5" s="111"/>
      <c r="CT5" s="100"/>
    </row>
    <row r="6" spans="1:98" x14ac:dyDescent="0.25">
      <c r="A6" s="76"/>
      <c r="B6" s="111"/>
      <c r="E6" s="41" t="s">
        <v>37</v>
      </c>
      <c r="G6" s="1" t="s">
        <v>7</v>
      </c>
      <c r="I6" s="1" t="s">
        <v>38</v>
      </c>
      <c r="K6" s="1" t="s">
        <v>39</v>
      </c>
      <c r="L6" s="1" t="s">
        <v>40</v>
      </c>
      <c r="M6" s="41" t="s">
        <v>8</v>
      </c>
      <c r="N6" s="100"/>
      <c r="O6" s="76"/>
      <c r="P6" s="111"/>
      <c r="S6" s="41" t="s">
        <v>37</v>
      </c>
      <c r="U6" s="1" t="s">
        <v>7</v>
      </c>
      <c r="W6" s="1" t="s">
        <v>38</v>
      </c>
      <c r="Y6" s="1" t="s">
        <v>39</v>
      </c>
      <c r="Z6" s="1" t="s">
        <v>40</v>
      </c>
      <c r="AA6" s="41" t="s">
        <v>8</v>
      </c>
      <c r="AB6" s="100"/>
      <c r="AD6" s="111"/>
      <c r="AG6" s="41" t="s">
        <v>37</v>
      </c>
      <c r="AI6" s="1" t="s">
        <v>7</v>
      </c>
      <c r="AK6" s="1" t="s">
        <v>38</v>
      </c>
      <c r="AM6" s="1" t="s">
        <v>39</v>
      </c>
      <c r="AN6" s="1" t="s">
        <v>40</v>
      </c>
      <c r="AO6" s="41" t="s">
        <v>8</v>
      </c>
      <c r="AP6" s="100"/>
      <c r="AQ6" s="76"/>
      <c r="AR6" s="111"/>
      <c r="AU6" s="41" t="s">
        <v>37</v>
      </c>
      <c r="AW6" s="1" t="s">
        <v>7</v>
      </c>
      <c r="AY6" s="1" t="s">
        <v>38</v>
      </c>
      <c r="BA6" s="1" t="s">
        <v>39</v>
      </c>
      <c r="BB6" s="1" t="s">
        <v>40</v>
      </c>
      <c r="BC6" s="41" t="s">
        <v>8</v>
      </c>
      <c r="BD6" s="100"/>
      <c r="BE6" s="76"/>
      <c r="BF6" s="111"/>
      <c r="BI6" s="41" t="s">
        <v>37</v>
      </c>
      <c r="BK6" s="1" t="s">
        <v>7</v>
      </c>
      <c r="BM6" s="1" t="s">
        <v>38</v>
      </c>
      <c r="BO6" s="1" t="s">
        <v>39</v>
      </c>
      <c r="BP6" s="1" t="s">
        <v>40</v>
      </c>
      <c r="BQ6" s="41" t="s">
        <v>8</v>
      </c>
      <c r="BR6" s="100"/>
      <c r="BS6" s="76"/>
      <c r="BT6" s="111"/>
      <c r="BW6" s="41" t="s">
        <v>37</v>
      </c>
      <c r="BY6" s="1" t="s">
        <v>7</v>
      </c>
      <c r="CA6" s="1" t="s">
        <v>38</v>
      </c>
      <c r="CC6" s="1" t="s">
        <v>39</v>
      </c>
      <c r="CD6" s="1" t="s">
        <v>40</v>
      </c>
      <c r="CE6" s="41" t="s">
        <v>8</v>
      </c>
      <c r="CF6" s="100"/>
      <c r="CH6" s="111"/>
      <c r="CK6" s="41" t="s">
        <v>37</v>
      </c>
      <c r="CM6" s="1" t="s">
        <v>7</v>
      </c>
      <c r="CO6" s="1" t="s">
        <v>38</v>
      </c>
      <c r="CQ6" s="1" t="s">
        <v>39</v>
      </c>
      <c r="CR6" s="1" t="s">
        <v>40</v>
      </c>
      <c r="CS6" s="41" t="s">
        <v>8</v>
      </c>
      <c r="CT6" s="100"/>
    </row>
    <row r="7" spans="1:98" x14ac:dyDescent="0.25">
      <c r="A7" s="113"/>
      <c r="B7" s="114">
        <f>COUNTIF(Table!E:E,C7)</f>
        <v>0</v>
      </c>
      <c r="C7" s="69"/>
      <c r="D7" s="70"/>
      <c r="E7" s="71"/>
      <c r="F7" s="70"/>
      <c r="G7" s="71"/>
      <c r="H7" s="72"/>
      <c r="I7" s="73" t="str">
        <f>IF(G7="","",IF(G7&lt;E7,E7-G7,""))</f>
        <v/>
      </c>
      <c r="J7" s="74"/>
      <c r="K7" s="115" t="e">
        <f>(E7/G7*100.05)-100</f>
        <v>#DIV/0!</v>
      </c>
      <c r="L7" s="75" t="e">
        <f t="shared" ref="L7:L34" si="0">K7*10</f>
        <v>#DIV/0!</v>
      </c>
      <c r="M7" s="75" t="str">
        <f>IF(G7="","",ROUND(IF(L7&gt;=50,50,IF(L7&lt;=0,0,L7)),0))</f>
        <v/>
      </c>
      <c r="N7" s="116"/>
      <c r="O7" s="76"/>
      <c r="P7" s="114">
        <f>COUNTIF(Table!E:E,Q7)</f>
        <v>0</v>
      </c>
      <c r="Q7" s="69"/>
      <c r="R7" s="70"/>
      <c r="S7" s="71"/>
      <c r="T7" s="70"/>
      <c r="U7" s="71"/>
      <c r="V7" s="72"/>
      <c r="W7" s="73" t="str">
        <f>IF(U7="","",IF(U7&lt;S7,S7-U7,""))</f>
        <v/>
      </c>
      <c r="X7" s="74"/>
      <c r="Y7" s="115" t="e">
        <f>(S7/U7*100.05)-100</f>
        <v>#DIV/0!</v>
      </c>
      <c r="Z7" s="75" t="e">
        <f t="shared" ref="Z7:Z34" si="1">Y7*10</f>
        <v>#DIV/0!</v>
      </c>
      <c r="AA7" s="75" t="str">
        <f>IF(U7="","",ROUND(IF(Z7&gt;=50,50,IF(Z7&lt;=0,0,Z7)),0))</f>
        <v/>
      </c>
      <c r="AB7" s="116"/>
      <c r="AD7" s="114">
        <f>COUNTIF(Table!E:E,AE7)</f>
        <v>0</v>
      </c>
      <c r="AE7" s="69"/>
      <c r="AF7" s="70"/>
      <c r="AG7" s="71"/>
      <c r="AH7" s="70"/>
      <c r="AI7" s="71"/>
      <c r="AJ7" s="72"/>
      <c r="AK7" s="73" t="str">
        <f>IF(AI7="","",IF(AI7&lt;AG7,AG7-AI7,""))</f>
        <v/>
      </c>
      <c r="AL7" s="74"/>
      <c r="AM7" s="115" t="e">
        <f>(AG7/AI7*100.05)-100</f>
        <v>#DIV/0!</v>
      </c>
      <c r="AN7" s="75" t="e">
        <f t="shared" ref="AN7:AN34" si="2">AM7*10</f>
        <v>#DIV/0!</v>
      </c>
      <c r="AO7" s="75" t="str">
        <f>IF(AI7="","",ROUND(IF(AN7&gt;=50,50,IF(AN7&lt;=0,0,AN7)),0))</f>
        <v/>
      </c>
      <c r="AP7" s="116"/>
      <c r="AQ7" s="76"/>
      <c r="AR7" s="114">
        <f>COUNTIF(Table!E:E,AS7)</f>
        <v>0</v>
      </c>
      <c r="AS7" s="69"/>
      <c r="AT7" s="70"/>
      <c r="AU7" s="71"/>
      <c r="AV7" s="70"/>
      <c r="AW7" s="71"/>
      <c r="AX7" s="72"/>
      <c r="AY7" s="73" t="str">
        <f>IF(AW7="","",IF(AW7&lt;AU7,AU7-AW7,""))</f>
        <v/>
      </c>
      <c r="AZ7" s="74"/>
      <c r="BA7" s="115" t="e">
        <f>(AU7/AW7*100.05)-100</f>
        <v>#DIV/0!</v>
      </c>
      <c r="BB7" s="75" t="e">
        <f t="shared" ref="BB7:BB34" si="3">BA7*10</f>
        <v>#DIV/0!</v>
      </c>
      <c r="BC7" s="75" t="str">
        <f>IF(AW7="","",ROUND(IF(BB7&gt;=50,50,IF(BB7&lt;=0,0,BB7)),0))</f>
        <v/>
      </c>
      <c r="BD7" s="116"/>
      <c r="BE7" s="76"/>
      <c r="BF7" s="114">
        <f>COUNTIF(Table!E:E,BG7)</f>
        <v>0</v>
      </c>
      <c r="BG7" s="69"/>
      <c r="BH7" s="70"/>
      <c r="BI7" s="71"/>
      <c r="BJ7" s="70"/>
      <c r="BK7" s="71"/>
      <c r="BL7" s="72"/>
      <c r="BM7" s="73" t="str">
        <f>IF(BK7="","",IF(BK7&lt;BI7,BI7-BK7,""))</f>
        <v/>
      </c>
      <c r="BN7" s="74"/>
      <c r="BO7" s="115" t="e">
        <f>(BI7/BK7*100.05)-100</f>
        <v>#DIV/0!</v>
      </c>
      <c r="BP7" s="75" t="e">
        <f t="shared" ref="BP7:BP34" si="4">BO7*10</f>
        <v>#DIV/0!</v>
      </c>
      <c r="BQ7" s="75" t="str">
        <f>IF(BK7="","",ROUND(IF(BP7&gt;=50,50,IF(BP7&lt;=0,0,BP7)),0))</f>
        <v/>
      </c>
      <c r="BR7" s="116"/>
      <c r="BS7" s="76"/>
      <c r="BT7" s="114">
        <f>COUNTIF(Table!E:E,BU7)</f>
        <v>0</v>
      </c>
      <c r="BU7" s="69"/>
      <c r="BV7" s="70"/>
      <c r="BW7" s="71"/>
      <c r="BX7" s="70"/>
      <c r="BY7" s="71"/>
      <c r="BZ7" s="72"/>
      <c r="CA7" s="73" t="str">
        <f>IF(BY7="","",IF(BY7&lt;BW7,BW7-BY7,""))</f>
        <v/>
      </c>
      <c r="CB7" s="74"/>
      <c r="CC7" s="115" t="e">
        <f>(BW7/BY7*100.05)-100</f>
        <v>#DIV/0!</v>
      </c>
      <c r="CD7" s="75" t="e">
        <f t="shared" ref="CD7:CD34" si="5">CC7*10</f>
        <v>#DIV/0!</v>
      </c>
      <c r="CE7" s="75" t="str">
        <f>IF(BY7="","",ROUND(IF(CD7&gt;=50,50,IF(CD7&lt;=0,0,CD7)),0))</f>
        <v/>
      </c>
      <c r="CF7" s="116"/>
      <c r="CH7" s="114">
        <f>COUNTIF(Table!E:E,CI7)</f>
        <v>1</v>
      </c>
      <c r="CI7" s="69" t="s">
        <v>130</v>
      </c>
      <c r="CJ7" s="70"/>
      <c r="CK7" s="71">
        <v>0.16233798227920546</v>
      </c>
      <c r="CL7" s="70"/>
      <c r="CM7" s="71">
        <v>0.15837962962962962</v>
      </c>
      <c r="CN7" s="72"/>
      <c r="CO7" s="73">
        <f>IF(CM7="","",IF(CM7&lt;CK7,CK7-CM7,""))</f>
        <v>3.9583526495758359E-3</v>
      </c>
      <c r="CP7" s="74"/>
      <c r="CQ7" s="115">
        <f>(CK7/CM7*100.05)-100</f>
        <v>2.5505310564002599</v>
      </c>
      <c r="CR7" s="75">
        <f t="shared" ref="CR7:CR34" si="6">CQ7*10</f>
        <v>25.505310564002599</v>
      </c>
      <c r="CS7" s="75">
        <f>IF(CM7="","",ROUND(IF(CR7&gt;=50,50,IF(CR7&lt;=0,20,CR7)),0))</f>
        <v>26</v>
      </c>
      <c r="CT7" s="116"/>
    </row>
    <row r="8" spans="1:98" x14ac:dyDescent="0.25">
      <c r="A8" s="113"/>
      <c r="B8" s="114">
        <f>COUNTIF(Table!E:E,C8)</f>
        <v>0</v>
      </c>
      <c r="C8" s="69"/>
      <c r="D8" s="70"/>
      <c r="E8" s="71"/>
      <c r="F8" s="70"/>
      <c r="G8" s="71"/>
      <c r="H8" s="72"/>
      <c r="I8" s="73" t="str">
        <f t="shared" ref="I8:I37" si="7">IF(G8="","",IF(G8&lt;E8,E8-G8,""))</f>
        <v/>
      </c>
      <c r="J8" s="74"/>
      <c r="K8" s="115" t="e">
        <f>(E8/G8*100.05)-100</f>
        <v>#DIV/0!</v>
      </c>
      <c r="L8" s="75" t="e">
        <f t="shared" si="0"/>
        <v>#DIV/0!</v>
      </c>
      <c r="M8" s="75" t="str">
        <f t="shared" ref="M8:M34" si="8">IF(G8="","",ROUND(IF(L8&gt;=50,50,IF(L8&lt;=0,0,L8)),0))</f>
        <v/>
      </c>
      <c r="N8" s="116"/>
      <c r="O8" s="76"/>
      <c r="P8" s="114">
        <f>COUNTIF(Table!E:E,Q8)</f>
        <v>0</v>
      </c>
      <c r="Q8" s="69"/>
      <c r="R8" s="70"/>
      <c r="S8" s="71"/>
      <c r="T8" s="70"/>
      <c r="U8" s="71"/>
      <c r="V8" s="72"/>
      <c r="W8" s="73" t="str">
        <f t="shared" ref="W8:AB35" si="9">IF(U8="","",IF(U8&lt;S8,S8-U8,""))</f>
        <v/>
      </c>
      <c r="X8" s="74"/>
      <c r="Y8" s="115" t="e">
        <f>(S8/U8*100.05)-100</f>
        <v>#DIV/0!</v>
      </c>
      <c r="Z8" s="75" t="e">
        <f t="shared" si="1"/>
        <v>#DIV/0!</v>
      </c>
      <c r="AA8" s="75" t="str">
        <f t="shared" ref="AA8:AA34" si="10">IF(U8="","",ROUND(IF(Z8&gt;=50,50,IF(Z8&lt;=0,0,Z8)),0))</f>
        <v/>
      </c>
      <c r="AB8" s="116"/>
      <c r="AD8" s="114">
        <f>COUNTIF(Table!E:E,AE8)</f>
        <v>0</v>
      </c>
      <c r="AE8" s="69"/>
      <c r="AF8" s="70"/>
      <c r="AG8" s="71"/>
      <c r="AH8" s="70"/>
      <c r="AI8" s="71"/>
      <c r="AJ8" s="72"/>
      <c r="AK8" s="73" t="str">
        <f t="shared" ref="AK8:AK37" si="11">IF(AI8="","",IF(AI8&lt;AG8,AG8-AI8,""))</f>
        <v/>
      </c>
      <c r="AL8" s="74"/>
      <c r="AM8" s="115" t="e">
        <f>(AG8/AI8*100.05)-100</f>
        <v>#DIV/0!</v>
      </c>
      <c r="AN8" s="75" t="e">
        <f t="shared" si="2"/>
        <v>#DIV/0!</v>
      </c>
      <c r="AO8" s="75" t="str">
        <f t="shared" ref="AO8:AO34" si="12">IF(AI8="","",ROUND(IF(AN8&gt;=50,50,IF(AN8&lt;=0,0,AN8)),0))</f>
        <v/>
      </c>
      <c r="AP8" s="116"/>
      <c r="AQ8" s="76"/>
      <c r="AR8" s="114">
        <f>COUNTIF(Table!E:E,AS8)</f>
        <v>0</v>
      </c>
      <c r="AS8" s="69"/>
      <c r="AT8" s="70"/>
      <c r="AU8" s="71"/>
      <c r="AV8" s="70"/>
      <c r="AW8" s="71"/>
      <c r="AX8" s="72"/>
      <c r="AY8" s="73" t="str">
        <f t="shared" ref="AY8:AY37" si="13">IF(AW8="","",IF(AW8&lt;AU8,AU8-AW8,""))</f>
        <v/>
      </c>
      <c r="AZ8" s="74"/>
      <c r="BA8" s="115" t="e">
        <f>(AU8/AW8*100.05)-100</f>
        <v>#DIV/0!</v>
      </c>
      <c r="BB8" s="75" t="e">
        <f t="shared" si="3"/>
        <v>#DIV/0!</v>
      </c>
      <c r="BC8" s="75" t="str">
        <f t="shared" ref="BC8:BC34" si="14">IF(AW8="","",ROUND(IF(BB8&gt;=50,50,IF(BB8&lt;=0,0,BB8)),0))</f>
        <v/>
      </c>
      <c r="BD8" s="116"/>
      <c r="BE8" s="76"/>
      <c r="BF8" s="114">
        <f>COUNTIF(Table!E:E,BG8)</f>
        <v>0</v>
      </c>
      <c r="BG8" s="69"/>
      <c r="BH8" s="70"/>
      <c r="BI8" s="71"/>
      <c r="BJ8" s="70"/>
      <c r="BK8" s="71"/>
      <c r="BL8" s="72"/>
      <c r="BM8" s="73" t="str">
        <f t="shared" ref="BM8:BM37" si="15">IF(BK8="","",IF(BK8&lt;BI8,BI8-BK8,""))</f>
        <v/>
      </c>
      <c r="BN8" s="74"/>
      <c r="BO8" s="115" t="e">
        <f>(BI8/BK8*100.05)-100</f>
        <v>#DIV/0!</v>
      </c>
      <c r="BP8" s="75" t="e">
        <f t="shared" si="4"/>
        <v>#DIV/0!</v>
      </c>
      <c r="BQ8" s="75" t="str">
        <f t="shared" ref="BQ8:BQ34" si="16">IF(BK8="","",ROUND(IF(BP8&gt;=50,50,IF(BP8&lt;=0,0,BP8)),0))</f>
        <v/>
      </c>
      <c r="BR8" s="116"/>
      <c r="BS8" s="76"/>
      <c r="BT8" s="114">
        <f>COUNTIF(Table!E:E,BU8)</f>
        <v>0</v>
      </c>
      <c r="BU8" s="69"/>
      <c r="BV8" s="70"/>
      <c r="BW8" s="71"/>
      <c r="BX8" s="70"/>
      <c r="BY8" s="71"/>
      <c r="BZ8" s="72"/>
      <c r="CA8" s="73" t="str">
        <f t="shared" ref="CA8:CA37" si="17">IF(BY8="","",IF(BY8&lt;BW8,BW8-BY8,""))</f>
        <v/>
      </c>
      <c r="CB8" s="74"/>
      <c r="CC8" s="115" t="e">
        <f>(BW8/BY8*100.05)-100</f>
        <v>#DIV/0!</v>
      </c>
      <c r="CD8" s="75" t="e">
        <f t="shared" si="5"/>
        <v>#DIV/0!</v>
      </c>
      <c r="CE8" s="75" t="str">
        <f t="shared" ref="CE8:CE34" si="18">IF(BY8="","",ROUND(IF(CD8&gt;=50,50,IF(CD8&lt;=0,0,CD8)),0))</f>
        <v/>
      </c>
      <c r="CF8" s="116"/>
      <c r="CH8" s="114">
        <f>COUNTIF(Table!E:E,CI8)</f>
        <v>1</v>
      </c>
      <c r="CI8" s="69" t="s">
        <v>63</v>
      </c>
      <c r="CJ8" s="70"/>
      <c r="CK8" s="71">
        <v>0.13232171436933696</v>
      </c>
      <c r="CL8" s="70"/>
      <c r="CM8" s="71">
        <v>0.13554398148148147</v>
      </c>
      <c r="CN8" s="72"/>
      <c r="CO8" s="73" t="str">
        <f t="shared" ref="CO8:CO37" si="19">IF(CM8="","",IF(CM8&lt;CK8,CK8-CM8,""))</f>
        <v/>
      </c>
      <c r="CP8" s="74"/>
      <c r="CQ8" s="115">
        <f>(CK8/CM8*100.05)-100</f>
        <v>-2.3284739170739499</v>
      </c>
      <c r="CR8" s="75">
        <f t="shared" si="6"/>
        <v>-23.284739170739499</v>
      </c>
      <c r="CS8" s="75">
        <f>IF(CM8="","",ROUND(IF(CR8&gt;=50,50,IF(CR8&lt;=0,20,CR8)),0))</f>
        <v>20</v>
      </c>
      <c r="CT8" s="116"/>
    </row>
    <row r="9" spans="1:98" x14ac:dyDescent="0.25">
      <c r="A9" s="113"/>
      <c r="B9" s="114">
        <f>COUNTIF(Table!E:E,C9)</f>
        <v>0</v>
      </c>
      <c r="C9" s="69"/>
      <c r="D9" s="70"/>
      <c r="E9" s="71"/>
      <c r="F9" s="70"/>
      <c r="G9" s="71"/>
      <c r="H9" s="72"/>
      <c r="I9" s="73" t="str">
        <f t="shared" si="7"/>
        <v/>
      </c>
      <c r="J9" s="74"/>
      <c r="K9" s="115" t="e">
        <f t="shared" ref="K9:K34" si="20">(E9/G9*100.05)-100</f>
        <v>#DIV/0!</v>
      </c>
      <c r="L9" s="75" t="e">
        <f t="shared" si="0"/>
        <v>#DIV/0!</v>
      </c>
      <c r="M9" s="75" t="str">
        <f t="shared" si="8"/>
        <v/>
      </c>
      <c r="N9" s="116"/>
      <c r="O9" s="76"/>
      <c r="P9" s="114">
        <f>COUNTIF(Table!E:E,Q9)</f>
        <v>0</v>
      </c>
      <c r="Q9" s="69"/>
      <c r="R9" s="70"/>
      <c r="S9" s="71"/>
      <c r="T9" s="70"/>
      <c r="U9" s="71"/>
      <c r="V9" s="72"/>
      <c r="W9" s="73" t="str">
        <f t="shared" si="9"/>
        <v/>
      </c>
      <c r="X9" s="74"/>
      <c r="Y9" s="115" t="e">
        <f t="shared" ref="Y9:Y34" si="21">(S9/U9*100.05)-100</f>
        <v>#DIV/0!</v>
      </c>
      <c r="Z9" s="75" t="e">
        <f t="shared" si="1"/>
        <v>#DIV/0!</v>
      </c>
      <c r="AA9" s="75" t="str">
        <f t="shared" si="10"/>
        <v/>
      </c>
      <c r="AB9" s="116"/>
      <c r="AD9" s="114">
        <f>COUNTIF(Table!E:E,AE9)</f>
        <v>0</v>
      </c>
      <c r="AE9" s="69"/>
      <c r="AF9" s="70"/>
      <c r="AG9" s="71"/>
      <c r="AH9" s="70"/>
      <c r="AI9" s="71"/>
      <c r="AJ9" s="72"/>
      <c r="AK9" s="73" t="str">
        <f t="shared" si="11"/>
        <v/>
      </c>
      <c r="AL9" s="74"/>
      <c r="AM9" s="115" t="e">
        <f t="shared" ref="AM9:AM34" si="22">(AG9/AI9*100.05)-100</f>
        <v>#DIV/0!</v>
      </c>
      <c r="AN9" s="75" t="e">
        <f t="shared" si="2"/>
        <v>#DIV/0!</v>
      </c>
      <c r="AO9" s="75" t="str">
        <f t="shared" si="12"/>
        <v/>
      </c>
      <c r="AP9" s="116"/>
      <c r="AQ9" s="76"/>
      <c r="AR9" s="114">
        <f>COUNTIF(Table!E:E,AS9)</f>
        <v>0</v>
      </c>
      <c r="AS9" s="69"/>
      <c r="AT9" s="70"/>
      <c r="AU9" s="71"/>
      <c r="AV9" s="70"/>
      <c r="AW9" s="71"/>
      <c r="AX9" s="72"/>
      <c r="AY9" s="73" t="str">
        <f t="shared" si="13"/>
        <v/>
      </c>
      <c r="AZ9" s="74"/>
      <c r="BA9" s="115" t="e">
        <f t="shared" ref="BA9:BA34" si="23">(AU9/AW9*100.05)-100</f>
        <v>#DIV/0!</v>
      </c>
      <c r="BB9" s="75" t="e">
        <f t="shared" si="3"/>
        <v>#DIV/0!</v>
      </c>
      <c r="BC9" s="75" t="str">
        <f t="shared" si="14"/>
        <v/>
      </c>
      <c r="BD9" s="116"/>
      <c r="BE9" s="76"/>
      <c r="BF9" s="114">
        <f>COUNTIF(Table!E:E,BG9)</f>
        <v>0</v>
      </c>
      <c r="BG9" s="69"/>
      <c r="BH9" s="70"/>
      <c r="BI9" s="71"/>
      <c r="BJ9" s="70"/>
      <c r="BK9" s="71"/>
      <c r="BL9" s="72"/>
      <c r="BM9" s="73" t="str">
        <f t="shared" si="15"/>
        <v/>
      </c>
      <c r="BN9" s="74"/>
      <c r="BO9" s="115" t="e">
        <f t="shared" ref="BO9:BO34" si="24">(BI9/BK9*100.05)-100</f>
        <v>#DIV/0!</v>
      </c>
      <c r="BP9" s="75" t="e">
        <f t="shared" si="4"/>
        <v>#DIV/0!</v>
      </c>
      <c r="BQ9" s="75" t="str">
        <f t="shared" si="16"/>
        <v/>
      </c>
      <c r="BR9" s="116"/>
      <c r="BS9" s="76"/>
      <c r="BT9" s="114">
        <f>COUNTIF(Table!E:E,BU9)</f>
        <v>0</v>
      </c>
      <c r="BU9" s="69"/>
      <c r="BV9" s="70"/>
      <c r="BW9" s="71"/>
      <c r="BX9" s="70"/>
      <c r="BY9" s="71"/>
      <c r="BZ9" s="72"/>
      <c r="CA9" s="73" t="str">
        <f t="shared" si="17"/>
        <v/>
      </c>
      <c r="CB9" s="74"/>
      <c r="CC9" s="115" t="e">
        <f t="shared" ref="CC9:CC34" si="25">(BW9/BY9*100.05)-100</f>
        <v>#DIV/0!</v>
      </c>
      <c r="CD9" s="75" t="e">
        <f t="shared" si="5"/>
        <v>#DIV/0!</v>
      </c>
      <c r="CE9" s="75" t="str">
        <f t="shared" si="18"/>
        <v/>
      </c>
      <c r="CF9" s="116"/>
      <c r="CH9" s="114">
        <f>COUNTIF(Table!E:E,CI9)</f>
        <v>1</v>
      </c>
      <c r="CI9" s="69" t="s">
        <v>77</v>
      </c>
      <c r="CJ9" s="70"/>
      <c r="CK9" s="71">
        <v>0.17227805418239089</v>
      </c>
      <c r="CL9" s="70"/>
      <c r="CM9" s="71">
        <v>0.20552083333333335</v>
      </c>
      <c r="CN9" s="72"/>
      <c r="CO9" s="73" t="str">
        <f t="shared" si="19"/>
        <v/>
      </c>
      <c r="CP9" s="74"/>
      <c r="CQ9" s="115">
        <f t="shared" ref="CQ9:CQ34" si="26">(CK9/CM9*100.05)-100</f>
        <v>-16.132982523516077</v>
      </c>
      <c r="CR9" s="75">
        <f t="shared" si="6"/>
        <v>-161.32982523516077</v>
      </c>
      <c r="CS9" s="75">
        <v>20</v>
      </c>
      <c r="CT9" s="116"/>
    </row>
    <row r="10" spans="1:98" x14ac:dyDescent="0.25">
      <c r="A10" s="113"/>
      <c r="B10" s="114">
        <f>COUNTIF(Table!E:E,C10)</f>
        <v>0</v>
      </c>
      <c r="C10" s="69"/>
      <c r="D10" s="70"/>
      <c r="E10" s="71"/>
      <c r="F10" s="70"/>
      <c r="G10" s="71"/>
      <c r="H10" s="72"/>
      <c r="I10" s="73" t="str">
        <f t="shared" si="7"/>
        <v/>
      </c>
      <c r="J10" s="74"/>
      <c r="K10" s="115" t="e">
        <f t="shared" si="20"/>
        <v>#DIV/0!</v>
      </c>
      <c r="L10" s="75" t="e">
        <f t="shared" si="0"/>
        <v>#DIV/0!</v>
      </c>
      <c r="M10" s="75" t="str">
        <f t="shared" si="8"/>
        <v/>
      </c>
      <c r="N10" s="116"/>
      <c r="O10" s="76"/>
      <c r="P10" s="114">
        <f>COUNTIF(Table!E:E,Q10)</f>
        <v>0</v>
      </c>
      <c r="Q10" s="69"/>
      <c r="R10" s="70"/>
      <c r="S10" s="71"/>
      <c r="T10" s="70"/>
      <c r="U10" s="71"/>
      <c r="V10" s="72"/>
      <c r="W10" s="73" t="str">
        <f t="shared" si="9"/>
        <v/>
      </c>
      <c r="X10" s="74"/>
      <c r="Y10" s="115" t="e">
        <f t="shared" si="21"/>
        <v>#DIV/0!</v>
      </c>
      <c r="Z10" s="75" t="e">
        <f t="shared" si="1"/>
        <v>#DIV/0!</v>
      </c>
      <c r="AA10" s="75" t="str">
        <f t="shared" si="10"/>
        <v/>
      </c>
      <c r="AB10" s="116"/>
      <c r="AD10" s="114">
        <f>COUNTIF(Table!E:E,AE10)</f>
        <v>0</v>
      </c>
      <c r="AE10" s="69"/>
      <c r="AF10" s="70"/>
      <c r="AG10" s="71"/>
      <c r="AH10" s="70"/>
      <c r="AI10" s="71"/>
      <c r="AJ10" s="72"/>
      <c r="AK10" s="73" t="str">
        <f t="shared" si="11"/>
        <v/>
      </c>
      <c r="AL10" s="74"/>
      <c r="AM10" s="115" t="e">
        <f t="shared" si="22"/>
        <v>#DIV/0!</v>
      </c>
      <c r="AN10" s="75" t="e">
        <f t="shared" si="2"/>
        <v>#DIV/0!</v>
      </c>
      <c r="AO10" s="75" t="str">
        <f t="shared" si="12"/>
        <v/>
      </c>
      <c r="AP10" s="116"/>
      <c r="AQ10" s="76"/>
      <c r="AR10" s="114">
        <f>COUNTIF(Table!E:E,AS10)</f>
        <v>0</v>
      </c>
      <c r="AS10" s="69"/>
      <c r="AT10" s="70"/>
      <c r="AU10" s="71"/>
      <c r="AV10" s="70"/>
      <c r="AW10" s="71"/>
      <c r="AX10" s="72"/>
      <c r="AY10" s="73" t="str">
        <f t="shared" si="13"/>
        <v/>
      </c>
      <c r="AZ10" s="74"/>
      <c r="BA10" s="115" t="e">
        <f t="shared" si="23"/>
        <v>#DIV/0!</v>
      </c>
      <c r="BB10" s="75" t="e">
        <f t="shared" si="3"/>
        <v>#DIV/0!</v>
      </c>
      <c r="BC10" s="75" t="str">
        <f t="shared" si="14"/>
        <v/>
      </c>
      <c r="BD10" s="116"/>
      <c r="BE10" s="76"/>
      <c r="BF10" s="114">
        <f>COUNTIF(Table!E:E,BG10)</f>
        <v>0</v>
      </c>
      <c r="BG10" s="69"/>
      <c r="BH10" s="70"/>
      <c r="BI10" s="71"/>
      <c r="BJ10" s="70"/>
      <c r="BK10" s="71"/>
      <c r="BL10" s="72"/>
      <c r="BM10" s="73" t="str">
        <f t="shared" si="15"/>
        <v/>
      </c>
      <c r="BN10" s="74"/>
      <c r="BO10" s="115" t="e">
        <f t="shared" si="24"/>
        <v>#DIV/0!</v>
      </c>
      <c r="BP10" s="75" t="e">
        <f t="shared" si="4"/>
        <v>#DIV/0!</v>
      </c>
      <c r="BQ10" s="75" t="str">
        <f t="shared" si="16"/>
        <v/>
      </c>
      <c r="BR10" s="116"/>
      <c r="BS10" s="76"/>
      <c r="BT10" s="114">
        <f>COUNTIF(Table!E:E,BU10)</f>
        <v>0</v>
      </c>
      <c r="BU10" s="69"/>
      <c r="BV10" s="70"/>
      <c r="BW10" s="71"/>
      <c r="BX10" s="70"/>
      <c r="BY10" s="71"/>
      <c r="BZ10" s="72"/>
      <c r="CA10" s="73" t="str">
        <f t="shared" si="17"/>
        <v/>
      </c>
      <c r="CB10" s="74"/>
      <c r="CC10" s="115" t="e">
        <f t="shared" si="25"/>
        <v>#DIV/0!</v>
      </c>
      <c r="CD10" s="75" t="e">
        <f t="shared" si="5"/>
        <v>#DIV/0!</v>
      </c>
      <c r="CE10" s="75" t="str">
        <f t="shared" si="18"/>
        <v/>
      </c>
      <c r="CF10" s="116"/>
      <c r="CH10" s="114">
        <f>COUNTIF(Table!E:E,CI10)</f>
        <v>0</v>
      </c>
      <c r="CI10" s="69"/>
      <c r="CJ10" s="70"/>
      <c r="CK10" s="71"/>
      <c r="CL10" s="70"/>
      <c r="CM10" s="71"/>
      <c r="CN10" s="72"/>
      <c r="CO10" s="73" t="str">
        <f t="shared" si="19"/>
        <v/>
      </c>
      <c r="CP10" s="74"/>
      <c r="CQ10" s="115" t="e">
        <f t="shared" si="26"/>
        <v>#DIV/0!</v>
      </c>
      <c r="CR10" s="75" t="e">
        <f t="shared" si="6"/>
        <v>#DIV/0!</v>
      </c>
      <c r="CS10" s="75" t="str">
        <f t="shared" ref="CS10:CS34" si="27">IF(CM10="","",ROUND(IF(CR10&gt;=50,50,IF(CR10&lt;=0,20,CR10)),0))</f>
        <v/>
      </c>
      <c r="CT10" s="116"/>
    </row>
    <row r="11" spans="1:98" x14ac:dyDescent="0.25">
      <c r="A11" s="113"/>
      <c r="B11" s="114">
        <f>COUNTIF(Table!E:E,C11)</f>
        <v>0</v>
      </c>
      <c r="C11" s="69"/>
      <c r="D11" s="70"/>
      <c r="E11" s="71"/>
      <c r="F11" s="70"/>
      <c r="G11" s="71"/>
      <c r="H11" s="72"/>
      <c r="I11" s="73" t="str">
        <f t="shared" si="7"/>
        <v/>
      </c>
      <c r="J11" s="74"/>
      <c r="K11" s="115" t="e">
        <f t="shared" si="20"/>
        <v>#DIV/0!</v>
      </c>
      <c r="L11" s="75" t="e">
        <f t="shared" si="0"/>
        <v>#DIV/0!</v>
      </c>
      <c r="M11" s="75" t="str">
        <f t="shared" si="8"/>
        <v/>
      </c>
      <c r="N11" s="116"/>
      <c r="O11" s="76"/>
      <c r="P11" s="114">
        <f>COUNTIF(Table!E:E,Q11)</f>
        <v>0</v>
      </c>
      <c r="Q11" s="69"/>
      <c r="R11" s="70"/>
      <c r="S11" s="71"/>
      <c r="T11" s="70"/>
      <c r="U11" s="71"/>
      <c r="V11" s="72"/>
      <c r="W11" s="73" t="str">
        <f t="shared" si="9"/>
        <v/>
      </c>
      <c r="X11" s="74"/>
      <c r="Y11" s="115" t="e">
        <f t="shared" si="21"/>
        <v>#DIV/0!</v>
      </c>
      <c r="Z11" s="75" t="e">
        <f t="shared" si="1"/>
        <v>#DIV/0!</v>
      </c>
      <c r="AA11" s="75" t="str">
        <f t="shared" si="10"/>
        <v/>
      </c>
      <c r="AB11" s="116"/>
      <c r="AD11" s="114">
        <f>COUNTIF(Table!E:E,AE11)</f>
        <v>0</v>
      </c>
      <c r="AE11" s="69"/>
      <c r="AF11" s="70"/>
      <c r="AG11" s="71"/>
      <c r="AH11" s="70"/>
      <c r="AI11" s="71"/>
      <c r="AJ11" s="72"/>
      <c r="AK11" s="73" t="str">
        <f t="shared" si="11"/>
        <v/>
      </c>
      <c r="AL11" s="74"/>
      <c r="AM11" s="115" t="e">
        <f t="shared" si="22"/>
        <v>#DIV/0!</v>
      </c>
      <c r="AN11" s="75" t="e">
        <f t="shared" si="2"/>
        <v>#DIV/0!</v>
      </c>
      <c r="AO11" s="75" t="str">
        <f t="shared" si="12"/>
        <v/>
      </c>
      <c r="AP11" s="116"/>
      <c r="AQ11" s="76"/>
      <c r="AR11" s="114">
        <f>COUNTIF(Table!E:E,AS11)</f>
        <v>0</v>
      </c>
      <c r="AS11" s="69"/>
      <c r="AT11" s="70"/>
      <c r="AU11" s="71"/>
      <c r="AV11" s="70"/>
      <c r="AW11" s="71"/>
      <c r="AX11" s="72"/>
      <c r="AY11" s="73" t="str">
        <f t="shared" si="13"/>
        <v/>
      </c>
      <c r="AZ11" s="74"/>
      <c r="BA11" s="115" t="e">
        <f t="shared" si="23"/>
        <v>#DIV/0!</v>
      </c>
      <c r="BB11" s="75" t="e">
        <f t="shared" si="3"/>
        <v>#DIV/0!</v>
      </c>
      <c r="BC11" s="75" t="str">
        <f t="shared" si="14"/>
        <v/>
      </c>
      <c r="BD11" s="116"/>
      <c r="BE11" s="76"/>
      <c r="BF11" s="114">
        <f>COUNTIF(Table!E:E,BG11)</f>
        <v>0</v>
      </c>
      <c r="BG11" s="69"/>
      <c r="BH11" s="70"/>
      <c r="BI11" s="71"/>
      <c r="BJ11" s="70"/>
      <c r="BK11" s="71"/>
      <c r="BL11" s="72"/>
      <c r="BM11" s="73" t="str">
        <f t="shared" si="15"/>
        <v/>
      </c>
      <c r="BN11" s="74"/>
      <c r="BO11" s="115" t="e">
        <f t="shared" si="24"/>
        <v>#DIV/0!</v>
      </c>
      <c r="BP11" s="75" t="e">
        <f t="shared" si="4"/>
        <v>#DIV/0!</v>
      </c>
      <c r="BQ11" s="75" t="str">
        <f t="shared" si="16"/>
        <v/>
      </c>
      <c r="BR11" s="116"/>
      <c r="BS11" s="76"/>
      <c r="BT11" s="114">
        <f>COUNTIF(Table!E:E,BU11)</f>
        <v>0</v>
      </c>
      <c r="BU11" s="69"/>
      <c r="BV11" s="70"/>
      <c r="BW11" s="71"/>
      <c r="BX11" s="70"/>
      <c r="BY11" s="71"/>
      <c r="BZ11" s="72"/>
      <c r="CA11" s="73" t="str">
        <f t="shared" si="17"/>
        <v/>
      </c>
      <c r="CB11" s="74"/>
      <c r="CC11" s="115" t="e">
        <f t="shared" si="25"/>
        <v>#DIV/0!</v>
      </c>
      <c r="CD11" s="75" t="e">
        <f t="shared" si="5"/>
        <v>#DIV/0!</v>
      </c>
      <c r="CE11" s="75" t="str">
        <f t="shared" si="18"/>
        <v/>
      </c>
      <c r="CF11" s="116"/>
      <c r="CH11" s="114">
        <f>COUNTIF(Table!E:E,CI11)</f>
        <v>0</v>
      </c>
      <c r="CI11" s="69"/>
      <c r="CJ11" s="70"/>
      <c r="CK11" s="71"/>
      <c r="CL11" s="70"/>
      <c r="CM11" s="71"/>
      <c r="CN11" s="72"/>
      <c r="CO11" s="73" t="str">
        <f t="shared" si="19"/>
        <v/>
      </c>
      <c r="CP11" s="74"/>
      <c r="CQ11" s="115" t="e">
        <f t="shared" si="26"/>
        <v>#DIV/0!</v>
      </c>
      <c r="CR11" s="75" t="e">
        <f t="shared" si="6"/>
        <v>#DIV/0!</v>
      </c>
      <c r="CS11" s="75" t="str">
        <f t="shared" si="27"/>
        <v/>
      </c>
      <c r="CT11" s="116"/>
    </row>
    <row r="12" spans="1:98" x14ac:dyDescent="0.25">
      <c r="A12" s="113"/>
      <c r="B12" s="114">
        <f>COUNTIF(Table!E:E,C12)</f>
        <v>0</v>
      </c>
      <c r="C12" s="69"/>
      <c r="D12" s="70"/>
      <c r="E12" s="71"/>
      <c r="F12" s="70"/>
      <c r="G12" s="71"/>
      <c r="H12" s="72"/>
      <c r="I12" s="73" t="str">
        <f t="shared" si="7"/>
        <v/>
      </c>
      <c r="J12" s="74"/>
      <c r="K12" s="115" t="e">
        <f t="shared" si="20"/>
        <v>#DIV/0!</v>
      </c>
      <c r="L12" s="75" t="e">
        <f t="shared" si="0"/>
        <v>#DIV/0!</v>
      </c>
      <c r="M12" s="75" t="str">
        <f t="shared" si="8"/>
        <v/>
      </c>
      <c r="N12" s="116"/>
      <c r="O12" s="76"/>
      <c r="P12" s="114">
        <f>COUNTIF(Table!E:E,Q12)</f>
        <v>0</v>
      </c>
      <c r="Q12" s="69"/>
      <c r="R12" s="70"/>
      <c r="S12" s="71"/>
      <c r="T12" s="70"/>
      <c r="U12" s="71"/>
      <c r="V12" s="72"/>
      <c r="W12" s="73" t="str">
        <f t="shared" si="9"/>
        <v/>
      </c>
      <c r="X12" s="74"/>
      <c r="Y12" s="115" t="e">
        <f t="shared" si="21"/>
        <v>#DIV/0!</v>
      </c>
      <c r="Z12" s="75" t="e">
        <f t="shared" si="1"/>
        <v>#DIV/0!</v>
      </c>
      <c r="AA12" s="75" t="str">
        <f t="shared" si="10"/>
        <v/>
      </c>
      <c r="AB12" s="116"/>
      <c r="AD12" s="114">
        <f>COUNTIF(Table!E:E,AE12)</f>
        <v>0</v>
      </c>
      <c r="AE12" s="69"/>
      <c r="AF12" s="70"/>
      <c r="AG12" s="71"/>
      <c r="AH12" s="70"/>
      <c r="AI12" s="71"/>
      <c r="AJ12" s="72"/>
      <c r="AK12" s="73" t="str">
        <f t="shared" si="11"/>
        <v/>
      </c>
      <c r="AL12" s="74"/>
      <c r="AM12" s="115" t="e">
        <f t="shared" si="22"/>
        <v>#DIV/0!</v>
      </c>
      <c r="AN12" s="75" t="e">
        <f t="shared" si="2"/>
        <v>#DIV/0!</v>
      </c>
      <c r="AO12" s="75" t="str">
        <f t="shared" si="12"/>
        <v/>
      </c>
      <c r="AP12" s="116"/>
      <c r="AQ12" s="76"/>
      <c r="AR12" s="114">
        <f>COUNTIF(Table!E:E,AS12)</f>
        <v>0</v>
      </c>
      <c r="AS12" s="69"/>
      <c r="AT12" s="70"/>
      <c r="AU12" s="71"/>
      <c r="AV12" s="70"/>
      <c r="AW12" s="71"/>
      <c r="AX12" s="72"/>
      <c r="AY12" s="73" t="str">
        <f t="shared" si="13"/>
        <v/>
      </c>
      <c r="AZ12" s="74"/>
      <c r="BA12" s="115" t="e">
        <f t="shared" si="23"/>
        <v>#DIV/0!</v>
      </c>
      <c r="BB12" s="75" t="e">
        <f t="shared" si="3"/>
        <v>#DIV/0!</v>
      </c>
      <c r="BC12" s="75" t="str">
        <f t="shared" si="14"/>
        <v/>
      </c>
      <c r="BD12" s="116"/>
      <c r="BE12" s="76"/>
      <c r="BF12" s="114">
        <f>COUNTIF(Table!E:E,BG12)</f>
        <v>0</v>
      </c>
      <c r="BG12" s="69"/>
      <c r="BH12" s="70"/>
      <c r="BI12" s="71"/>
      <c r="BJ12" s="70"/>
      <c r="BK12" s="71"/>
      <c r="BL12" s="72"/>
      <c r="BM12" s="73" t="str">
        <f t="shared" si="15"/>
        <v/>
      </c>
      <c r="BN12" s="74"/>
      <c r="BO12" s="115" t="e">
        <f t="shared" si="24"/>
        <v>#DIV/0!</v>
      </c>
      <c r="BP12" s="75" t="e">
        <f t="shared" si="4"/>
        <v>#DIV/0!</v>
      </c>
      <c r="BQ12" s="75" t="str">
        <f t="shared" si="16"/>
        <v/>
      </c>
      <c r="BR12" s="116"/>
      <c r="BS12" s="76"/>
      <c r="BT12" s="114">
        <f>COUNTIF(Table!E:E,BU12)</f>
        <v>0</v>
      </c>
      <c r="BU12" s="69"/>
      <c r="BV12" s="70"/>
      <c r="BW12" s="71"/>
      <c r="BX12" s="70"/>
      <c r="BY12" s="71"/>
      <c r="BZ12" s="72"/>
      <c r="CA12" s="73" t="str">
        <f t="shared" si="17"/>
        <v/>
      </c>
      <c r="CB12" s="74"/>
      <c r="CC12" s="115" t="e">
        <f t="shared" si="25"/>
        <v>#DIV/0!</v>
      </c>
      <c r="CD12" s="75" t="e">
        <f t="shared" si="5"/>
        <v>#DIV/0!</v>
      </c>
      <c r="CE12" s="75" t="str">
        <f t="shared" si="18"/>
        <v/>
      </c>
      <c r="CF12" s="116"/>
      <c r="CH12" s="114">
        <f>COUNTIF(Table!E:E,CI12)</f>
        <v>0</v>
      </c>
      <c r="CI12" s="69"/>
      <c r="CJ12" s="70"/>
      <c r="CK12" s="71"/>
      <c r="CL12" s="70"/>
      <c r="CM12" s="71"/>
      <c r="CN12" s="72"/>
      <c r="CO12" s="73" t="str">
        <f t="shared" si="19"/>
        <v/>
      </c>
      <c r="CP12" s="74"/>
      <c r="CQ12" s="115" t="e">
        <f t="shared" si="26"/>
        <v>#DIV/0!</v>
      </c>
      <c r="CR12" s="75" t="e">
        <f t="shared" si="6"/>
        <v>#DIV/0!</v>
      </c>
      <c r="CS12" s="75" t="str">
        <f t="shared" si="27"/>
        <v/>
      </c>
      <c r="CT12" s="116"/>
    </row>
    <row r="13" spans="1:98" x14ac:dyDescent="0.25">
      <c r="A13" s="113"/>
      <c r="B13" s="114">
        <f>COUNTIF(Table!E:E,C13)</f>
        <v>0</v>
      </c>
      <c r="C13" s="69"/>
      <c r="D13" s="70"/>
      <c r="E13" s="71"/>
      <c r="F13" s="70"/>
      <c r="G13" s="71"/>
      <c r="H13" s="72"/>
      <c r="I13" s="73" t="str">
        <f t="shared" si="7"/>
        <v/>
      </c>
      <c r="J13" s="74"/>
      <c r="K13" s="115" t="e">
        <f t="shared" si="20"/>
        <v>#DIV/0!</v>
      </c>
      <c r="L13" s="75" t="e">
        <f t="shared" si="0"/>
        <v>#DIV/0!</v>
      </c>
      <c r="M13" s="75" t="str">
        <f t="shared" si="8"/>
        <v/>
      </c>
      <c r="N13" s="116"/>
      <c r="O13" s="76"/>
      <c r="P13" s="114">
        <f>COUNTIF(Table!E:E,Q13)</f>
        <v>0</v>
      </c>
      <c r="Q13" s="69"/>
      <c r="R13" s="70"/>
      <c r="S13" s="71"/>
      <c r="T13" s="70"/>
      <c r="U13" s="71"/>
      <c r="V13" s="72"/>
      <c r="W13" s="73" t="str">
        <f t="shared" si="9"/>
        <v/>
      </c>
      <c r="X13" s="74"/>
      <c r="Y13" s="115" t="e">
        <f t="shared" si="21"/>
        <v>#DIV/0!</v>
      </c>
      <c r="Z13" s="75" t="e">
        <f t="shared" si="1"/>
        <v>#DIV/0!</v>
      </c>
      <c r="AA13" s="75" t="str">
        <f t="shared" si="10"/>
        <v/>
      </c>
      <c r="AB13" s="116"/>
      <c r="AD13" s="114">
        <f>COUNTIF(Table!E:E,AE13)</f>
        <v>0</v>
      </c>
      <c r="AE13" s="69"/>
      <c r="AF13" s="70"/>
      <c r="AG13" s="71"/>
      <c r="AH13" s="70"/>
      <c r="AI13" s="71"/>
      <c r="AJ13" s="72"/>
      <c r="AK13" s="73" t="str">
        <f t="shared" si="11"/>
        <v/>
      </c>
      <c r="AL13" s="74"/>
      <c r="AM13" s="115" t="e">
        <f t="shared" si="22"/>
        <v>#DIV/0!</v>
      </c>
      <c r="AN13" s="75" t="e">
        <f t="shared" si="2"/>
        <v>#DIV/0!</v>
      </c>
      <c r="AO13" s="75" t="str">
        <f t="shared" si="12"/>
        <v/>
      </c>
      <c r="AP13" s="116"/>
      <c r="AQ13" s="76"/>
      <c r="AR13" s="114">
        <f>COUNTIF(Table!E:E,AS13)</f>
        <v>0</v>
      </c>
      <c r="AS13" s="69"/>
      <c r="AT13" s="70"/>
      <c r="AU13" s="71"/>
      <c r="AV13" s="70"/>
      <c r="AW13" s="71"/>
      <c r="AX13" s="72"/>
      <c r="AY13" s="73" t="str">
        <f t="shared" si="13"/>
        <v/>
      </c>
      <c r="AZ13" s="74"/>
      <c r="BA13" s="115" t="e">
        <f t="shared" si="23"/>
        <v>#DIV/0!</v>
      </c>
      <c r="BB13" s="75" t="e">
        <f t="shared" si="3"/>
        <v>#DIV/0!</v>
      </c>
      <c r="BC13" s="75" t="str">
        <f t="shared" si="14"/>
        <v/>
      </c>
      <c r="BD13" s="116"/>
      <c r="BE13" s="76"/>
      <c r="BF13" s="114">
        <f>COUNTIF(Table!E:E,BG13)</f>
        <v>0</v>
      </c>
      <c r="BG13" s="69"/>
      <c r="BH13" s="70"/>
      <c r="BI13" s="71"/>
      <c r="BJ13" s="70"/>
      <c r="BK13" s="71"/>
      <c r="BL13" s="72"/>
      <c r="BM13" s="73" t="str">
        <f t="shared" si="15"/>
        <v/>
      </c>
      <c r="BN13" s="74"/>
      <c r="BO13" s="115" t="e">
        <f t="shared" si="24"/>
        <v>#DIV/0!</v>
      </c>
      <c r="BP13" s="75" t="e">
        <f t="shared" si="4"/>
        <v>#DIV/0!</v>
      </c>
      <c r="BQ13" s="75" t="str">
        <f t="shared" si="16"/>
        <v/>
      </c>
      <c r="BR13" s="116"/>
      <c r="BS13" s="76"/>
      <c r="BT13" s="114">
        <f>COUNTIF(Table!E:E,BU13)</f>
        <v>0</v>
      </c>
      <c r="BU13" s="69"/>
      <c r="BV13" s="70"/>
      <c r="BW13" s="71"/>
      <c r="BX13" s="70"/>
      <c r="BY13" s="71"/>
      <c r="BZ13" s="72"/>
      <c r="CA13" s="73" t="str">
        <f t="shared" si="17"/>
        <v/>
      </c>
      <c r="CB13" s="74"/>
      <c r="CC13" s="115" t="e">
        <f t="shared" si="25"/>
        <v>#DIV/0!</v>
      </c>
      <c r="CD13" s="75" t="e">
        <f t="shared" si="5"/>
        <v>#DIV/0!</v>
      </c>
      <c r="CE13" s="75" t="str">
        <f t="shared" si="18"/>
        <v/>
      </c>
      <c r="CF13" s="116"/>
      <c r="CH13" s="114">
        <f>COUNTIF(Table!E:E,CI13)</f>
        <v>0</v>
      </c>
      <c r="CI13" s="69"/>
      <c r="CJ13" s="70"/>
      <c r="CK13" s="71"/>
      <c r="CL13" s="70"/>
      <c r="CM13" s="71"/>
      <c r="CN13" s="72"/>
      <c r="CO13" s="73" t="str">
        <f t="shared" si="19"/>
        <v/>
      </c>
      <c r="CP13" s="74"/>
      <c r="CQ13" s="115" t="e">
        <f t="shared" si="26"/>
        <v>#DIV/0!</v>
      </c>
      <c r="CR13" s="75" t="e">
        <f t="shared" si="6"/>
        <v>#DIV/0!</v>
      </c>
      <c r="CS13" s="75" t="str">
        <f t="shared" si="27"/>
        <v/>
      </c>
      <c r="CT13" s="116"/>
    </row>
    <row r="14" spans="1:98" x14ac:dyDescent="0.25">
      <c r="A14" s="113"/>
      <c r="B14" s="114">
        <f>COUNTIF(Table!E:E,C14)</f>
        <v>0</v>
      </c>
      <c r="C14" s="69"/>
      <c r="D14" s="70"/>
      <c r="E14" s="71"/>
      <c r="F14" s="70"/>
      <c r="G14" s="71"/>
      <c r="H14" s="72"/>
      <c r="I14" s="73" t="str">
        <f t="shared" si="7"/>
        <v/>
      </c>
      <c r="J14" s="74"/>
      <c r="K14" s="115" t="e">
        <f t="shared" si="20"/>
        <v>#DIV/0!</v>
      </c>
      <c r="L14" s="75" t="e">
        <f t="shared" si="0"/>
        <v>#DIV/0!</v>
      </c>
      <c r="M14" s="75" t="str">
        <f t="shared" si="8"/>
        <v/>
      </c>
      <c r="N14" s="116"/>
      <c r="O14" s="76"/>
      <c r="P14" s="114">
        <f>COUNTIF(Table!E:E,Q14)</f>
        <v>0</v>
      </c>
      <c r="Q14" s="69"/>
      <c r="R14" s="70"/>
      <c r="S14" s="71"/>
      <c r="T14" s="70"/>
      <c r="U14" s="71"/>
      <c r="V14" s="72"/>
      <c r="W14" s="73" t="str">
        <f t="shared" si="9"/>
        <v/>
      </c>
      <c r="X14" s="74"/>
      <c r="Y14" s="115" t="e">
        <f t="shared" si="21"/>
        <v>#DIV/0!</v>
      </c>
      <c r="Z14" s="75" t="e">
        <f t="shared" si="1"/>
        <v>#DIV/0!</v>
      </c>
      <c r="AA14" s="75" t="str">
        <f t="shared" si="10"/>
        <v/>
      </c>
      <c r="AB14" s="116"/>
      <c r="AD14" s="114">
        <f>COUNTIF(Table!E:E,AE14)</f>
        <v>0</v>
      </c>
      <c r="AE14" s="69"/>
      <c r="AF14" s="70"/>
      <c r="AG14" s="71"/>
      <c r="AH14" s="70"/>
      <c r="AI14" s="71"/>
      <c r="AJ14" s="72"/>
      <c r="AK14" s="73" t="str">
        <f t="shared" si="11"/>
        <v/>
      </c>
      <c r="AL14" s="74"/>
      <c r="AM14" s="115" t="e">
        <f t="shared" si="22"/>
        <v>#DIV/0!</v>
      </c>
      <c r="AN14" s="75" t="e">
        <f t="shared" si="2"/>
        <v>#DIV/0!</v>
      </c>
      <c r="AO14" s="75" t="str">
        <f t="shared" si="12"/>
        <v/>
      </c>
      <c r="AP14" s="116"/>
      <c r="AQ14" s="76"/>
      <c r="AR14" s="114">
        <f>COUNTIF(Table!E:E,AS14)</f>
        <v>0</v>
      </c>
      <c r="AS14" s="69"/>
      <c r="AT14" s="70"/>
      <c r="AU14" s="71"/>
      <c r="AV14" s="70"/>
      <c r="AW14" s="71"/>
      <c r="AX14" s="72"/>
      <c r="AY14" s="73" t="str">
        <f t="shared" si="13"/>
        <v/>
      </c>
      <c r="AZ14" s="74"/>
      <c r="BA14" s="115" t="e">
        <f t="shared" si="23"/>
        <v>#DIV/0!</v>
      </c>
      <c r="BB14" s="75" t="e">
        <f t="shared" si="3"/>
        <v>#DIV/0!</v>
      </c>
      <c r="BC14" s="75" t="str">
        <f t="shared" si="14"/>
        <v/>
      </c>
      <c r="BD14" s="116"/>
      <c r="BE14" s="76"/>
      <c r="BF14" s="114">
        <f>COUNTIF(Table!E:E,BG14)</f>
        <v>0</v>
      </c>
      <c r="BG14" s="69"/>
      <c r="BH14" s="70"/>
      <c r="BI14" s="71"/>
      <c r="BJ14" s="70"/>
      <c r="BK14" s="71"/>
      <c r="BL14" s="72"/>
      <c r="BM14" s="73" t="str">
        <f t="shared" si="15"/>
        <v/>
      </c>
      <c r="BN14" s="74"/>
      <c r="BO14" s="115" t="e">
        <f t="shared" si="24"/>
        <v>#DIV/0!</v>
      </c>
      <c r="BP14" s="75" t="e">
        <f t="shared" si="4"/>
        <v>#DIV/0!</v>
      </c>
      <c r="BQ14" s="75" t="str">
        <f t="shared" si="16"/>
        <v/>
      </c>
      <c r="BR14" s="116"/>
      <c r="BS14" s="76"/>
      <c r="BT14" s="114">
        <f>COUNTIF(Table!E:E,BU14)</f>
        <v>0</v>
      </c>
      <c r="BU14" s="69"/>
      <c r="BV14" s="70"/>
      <c r="BW14" s="71"/>
      <c r="BX14" s="70"/>
      <c r="BY14" s="71"/>
      <c r="BZ14" s="72"/>
      <c r="CA14" s="73" t="str">
        <f t="shared" si="17"/>
        <v/>
      </c>
      <c r="CB14" s="74"/>
      <c r="CC14" s="115" t="e">
        <f t="shared" si="25"/>
        <v>#DIV/0!</v>
      </c>
      <c r="CD14" s="75" t="e">
        <f t="shared" si="5"/>
        <v>#DIV/0!</v>
      </c>
      <c r="CE14" s="75" t="str">
        <f t="shared" si="18"/>
        <v/>
      </c>
      <c r="CF14" s="116"/>
      <c r="CH14" s="114">
        <f>COUNTIF(Table!E:E,CI14)</f>
        <v>0</v>
      </c>
      <c r="CI14" s="69"/>
      <c r="CJ14" s="70"/>
      <c r="CK14" s="71"/>
      <c r="CL14" s="70"/>
      <c r="CM14" s="71"/>
      <c r="CN14" s="72"/>
      <c r="CO14" s="73" t="str">
        <f t="shared" si="19"/>
        <v/>
      </c>
      <c r="CP14" s="74"/>
      <c r="CQ14" s="115" t="e">
        <f t="shared" si="26"/>
        <v>#DIV/0!</v>
      </c>
      <c r="CR14" s="75" t="e">
        <f t="shared" si="6"/>
        <v>#DIV/0!</v>
      </c>
      <c r="CS14" s="75" t="str">
        <f t="shared" si="27"/>
        <v/>
      </c>
      <c r="CT14" s="116"/>
    </row>
    <row r="15" spans="1:98" x14ac:dyDescent="0.25">
      <c r="A15" s="113"/>
      <c r="B15" s="114">
        <f>COUNTIF(Table!E:E,C15)</f>
        <v>0</v>
      </c>
      <c r="C15" s="69"/>
      <c r="D15" s="70"/>
      <c r="E15" s="71"/>
      <c r="F15" s="70"/>
      <c r="G15" s="71"/>
      <c r="H15" s="72"/>
      <c r="I15" s="73" t="str">
        <f t="shared" si="7"/>
        <v/>
      </c>
      <c r="J15" s="74"/>
      <c r="K15" s="115" t="e">
        <f t="shared" si="20"/>
        <v>#DIV/0!</v>
      </c>
      <c r="L15" s="75" t="e">
        <f t="shared" si="0"/>
        <v>#DIV/0!</v>
      </c>
      <c r="M15" s="75" t="str">
        <f t="shared" si="8"/>
        <v/>
      </c>
      <c r="N15" s="116"/>
      <c r="O15" s="76"/>
      <c r="P15" s="114">
        <f>COUNTIF(Table!E:E,Q15)</f>
        <v>0</v>
      </c>
      <c r="Q15" s="69"/>
      <c r="R15" s="70"/>
      <c r="S15" s="71"/>
      <c r="T15" s="70"/>
      <c r="U15" s="71"/>
      <c r="V15" s="72"/>
      <c r="W15" s="73" t="str">
        <f t="shared" si="9"/>
        <v/>
      </c>
      <c r="X15" s="74"/>
      <c r="Y15" s="115" t="e">
        <f t="shared" si="21"/>
        <v>#DIV/0!</v>
      </c>
      <c r="Z15" s="75" t="e">
        <f t="shared" si="1"/>
        <v>#DIV/0!</v>
      </c>
      <c r="AA15" s="75" t="str">
        <f t="shared" si="10"/>
        <v/>
      </c>
      <c r="AB15" s="116"/>
      <c r="AD15" s="114">
        <f>COUNTIF(Table!E:E,AE15)</f>
        <v>0</v>
      </c>
      <c r="AE15" s="69"/>
      <c r="AF15" s="70"/>
      <c r="AG15" s="71"/>
      <c r="AH15" s="70"/>
      <c r="AI15" s="71"/>
      <c r="AJ15" s="72"/>
      <c r="AK15" s="73" t="str">
        <f t="shared" si="11"/>
        <v/>
      </c>
      <c r="AL15" s="74"/>
      <c r="AM15" s="115" t="e">
        <f t="shared" si="22"/>
        <v>#DIV/0!</v>
      </c>
      <c r="AN15" s="75" t="e">
        <f t="shared" si="2"/>
        <v>#DIV/0!</v>
      </c>
      <c r="AO15" s="75" t="str">
        <f t="shared" si="12"/>
        <v/>
      </c>
      <c r="AP15" s="116"/>
      <c r="AQ15" s="76"/>
      <c r="AR15" s="114">
        <f>COUNTIF(Table!E:E,AS15)</f>
        <v>0</v>
      </c>
      <c r="AS15" s="69"/>
      <c r="AT15" s="70"/>
      <c r="AU15" s="71"/>
      <c r="AV15" s="70"/>
      <c r="AW15" s="71"/>
      <c r="AX15" s="72"/>
      <c r="AY15" s="73" t="str">
        <f t="shared" si="13"/>
        <v/>
      </c>
      <c r="AZ15" s="74"/>
      <c r="BA15" s="115" t="e">
        <f t="shared" si="23"/>
        <v>#DIV/0!</v>
      </c>
      <c r="BB15" s="75" t="e">
        <f t="shared" si="3"/>
        <v>#DIV/0!</v>
      </c>
      <c r="BC15" s="75" t="str">
        <f t="shared" si="14"/>
        <v/>
      </c>
      <c r="BD15" s="116"/>
      <c r="BE15" s="76"/>
      <c r="BF15" s="114">
        <f>COUNTIF(Table!E:E,BG15)</f>
        <v>0</v>
      </c>
      <c r="BG15" s="69"/>
      <c r="BH15" s="70"/>
      <c r="BI15" s="71"/>
      <c r="BJ15" s="70"/>
      <c r="BK15" s="71"/>
      <c r="BL15" s="72"/>
      <c r="BM15" s="73" t="str">
        <f t="shared" si="15"/>
        <v/>
      </c>
      <c r="BN15" s="74"/>
      <c r="BO15" s="115" t="e">
        <f t="shared" si="24"/>
        <v>#DIV/0!</v>
      </c>
      <c r="BP15" s="75" t="e">
        <f t="shared" si="4"/>
        <v>#DIV/0!</v>
      </c>
      <c r="BQ15" s="75" t="str">
        <f t="shared" si="16"/>
        <v/>
      </c>
      <c r="BR15" s="116"/>
      <c r="BS15" s="76"/>
      <c r="BT15" s="114">
        <f>COUNTIF(Table!E:E,BU15)</f>
        <v>0</v>
      </c>
      <c r="BU15" s="69"/>
      <c r="BV15" s="70"/>
      <c r="BW15" s="71"/>
      <c r="BX15" s="70"/>
      <c r="BY15" s="71"/>
      <c r="BZ15" s="72"/>
      <c r="CA15" s="73" t="str">
        <f t="shared" si="17"/>
        <v/>
      </c>
      <c r="CB15" s="74"/>
      <c r="CC15" s="115" t="e">
        <f t="shared" si="25"/>
        <v>#DIV/0!</v>
      </c>
      <c r="CD15" s="75" t="e">
        <f t="shared" si="5"/>
        <v>#DIV/0!</v>
      </c>
      <c r="CE15" s="75" t="str">
        <f t="shared" si="18"/>
        <v/>
      </c>
      <c r="CF15" s="116"/>
      <c r="CH15" s="114">
        <f>COUNTIF(Table!E:E,CI15)</f>
        <v>0</v>
      </c>
      <c r="CI15" s="69"/>
      <c r="CJ15" s="70"/>
      <c r="CK15" s="71"/>
      <c r="CL15" s="70"/>
      <c r="CM15" s="71"/>
      <c r="CN15" s="72"/>
      <c r="CO15" s="73" t="str">
        <f t="shared" si="19"/>
        <v/>
      </c>
      <c r="CP15" s="74"/>
      <c r="CQ15" s="115" t="e">
        <f t="shared" si="26"/>
        <v>#DIV/0!</v>
      </c>
      <c r="CR15" s="75" t="e">
        <f t="shared" si="6"/>
        <v>#DIV/0!</v>
      </c>
      <c r="CS15" s="75" t="str">
        <f t="shared" si="27"/>
        <v/>
      </c>
      <c r="CT15" s="116"/>
    </row>
    <row r="16" spans="1:98" x14ac:dyDescent="0.25">
      <c r="A16" s="113"/>
      <c r="B16" s="114">
        <f>COUNTIF(Table!E:E,C16)</f>
        <v>0</v>
      </c>
      <c r="C16" s="69"/>
      <c r="D16" s="70"/>
      <c r="E16" s="71"/>
      <c r="F16" s="70"/>
      <c r="G16" s="71"/>
      <c r="H16" s="72"/>
      <c r="I16" s="73" t="str">
        <f t="shared" si="7"/>
        <v/>
      </c>
      <c r="J16" s="74"/>
      <c r="K16" s="115" t="e">
        <f t="shared" si="20"/>
        <v>#DIV/0!</v>
      </c>
      <c r="L16" s="75" t="e">
        <f t="shared" si="0"/>
        <v>#DIV/0!</v>
      </c>
      <c r="M16" s="75" t="str">
        <f t="shared" si="8"/>
        <v/>
      </c>
      <c r="N16" s="116"/>
      <c r="O16" s="76"/>
      <c r="P16" s="114">
        <f>COUNTIF(Table!E:E,Q16)</f>
        <v>0</v>
      </c>
      <c r="Q16" s="69"/>
      <c r="R16" s="70"/>
      <c r="S16" s="71"/>
      <c r="T16" s="70"/>
      <c r="U16" s="71"/>
      <c r="V16" s="72"/>
      <c r="W16" s="73" t="str">
        <f t="shared" si="9"/>
        <v/>
      </c>
      <c r="X16" s="74"/>
      <c r="Y16" s="115" t="e">
        <f t="shared" si="21"/>
        <v>#DIV/0!</v>
      </c>
      <c r="Z16" s="75" t="e">
        <f t="shared" si="1"/>
        <v>#DIV/0!</v>
      </c>
      <c r="AA16" s="75" t="str">
        <f t="shared" si="10"/>
        <v/>
      </c>
      <c r="AB16" s="116"/>
      <c r="AD16" s="114">
        <f>COUNTIF(Table!E:E,AE16)</f>
        <v>0</v>
      </c>
      <c r="AE16" s="69"/>
      <c r="AF16" s="70"/>
      <c r="AG16" s="71"/>
      <c r="AH16" s="70"/>
      <c r="AI16" s="71"/>
      <c r="AJ16" s="72"/>
      <c r="AK16" s="73" t="str">
        <f t="shared" si="11"/>
        <v/>
      </c>
      <c r="AL16" s="74"/>
      <c r="AM16" s="115" t="e">
        <f t="shared" si="22"/>
        <v>#DIV/0!</v>
      </c>
      <c r="AN16" s="75" t="e">
        <f t="shared" si="2"/>
        <v>#DIV/0!</v>
      </c>
      <c r="AO16" s="75" t="str">
        <f t="shared" si="12"/>
        <v/>
      </c>
      <c r="AP16" s="116"/>
      <c r="AQ16" s="76"/>
      <c r="AR16" s="114">
        <f>COUNTIF(Table!E:E,AS16)</f>
        <v>0</v>
      </c>
      <c r="AS16" s="69"/>
      <c r="AT16" s="70"/>
      <c r="AU16" s="71"/>
      <c r="AV16" s="70"/>
      <c r="AW16" s="71"/>
      <c r="AX16" s="72"/>
      <c r="AY16" s="73" t="str">
        <f t="shared" si="13"/>
        <v/>
      </c>
      <c r="AZ16" s="74"/>
      <c r="BA16" s="115" t="e">
        <f t="shared" si="23"/>
        <v>#DIV/0!</v>
      </c>
      <c r="BB16" s="75" t="e">
        <f t="shared" si="3"/>
        <v>#DIV/0!</v>
      </c>
      <c r="BC16" s="75" t="str">
        <f t="shared" si="14"/>
        <v/>
      </c>
      <c r="BD16" s="116"/>
      <c r="BE16" s="76"/>
      <c r="BF16" s="114">
        <f>COUNTIF(Table!E:E,BG16)</f>
        <v>0</v>
      </c>
      <c r="BG16" s="69"/>
      <c r="BH16" s="70"/>
      <c r="BI16" s="71"/>
      <c r="BJ16" s="70"/>
      <c r="BK16" s="71"/>
      <c r="BL16" s="72"/>
      <c r="BM16" s="73" t="str">
        <f t="shared" si="15"/>
        <v/>
      </c>
      <c r="BN16" s="74"/>
      <c r="BO16" s="115" t="e">
        <f t="shared" si="24"/>
        <v>#DIV/0!</v>
      </c>
      <c r="BP16" s="75" t="e">
        <f t="shared" si="4"/>
        <v>#DIV/0!</v>
      </c>
      <c r="BQ16" s="75" t="str">
        <f t="shared" si="16"/>
        <v/>
      </c>
      <c r="BR16" s="116"/>
      <c r="BS16" s="76"/>
      <c r="BT16" s="114">
        <f>COUNTIF(Table!E:E,BU16)</f>
        <v>0</v>
      </c>
      <c r="BU16" s="69"/>
      <c r="BV16" s="70"/>
      <c r="BW16" s="71"/>
      <c r="BX16" s="70"/>
      <c r="BY16" s="71"/>
      <c r="BZ16" s="72"/>
      <c r="CA16" s="73" t="str">
        <f t="shared" si="17"/>
        <v/>
      </c>
      <c r="CB16" s="74"/>
      <c r="CC16" s="115" t="e">
        <f t="shared" si="25"/>
        <v>#DIV/0!</v>
      </c>
      <c r="CD16" s="75" t="e">
        <f t="shared" si="5"/>
        <v>#DIV/0!</v>
      </c>
      <c r="CE16" s="75" t="str">
        <f t="shared" si="18"/>
        <v/>
      </c>
      <c r="CF16" s="116"/>
      <c r="CH16" s="114">
        <f>COUNTIF(Table!E:E,CI16)</f>
        <v>0</v>
      </c>
      <c r="CI16" s="69"/>
      <c r="CJ16" s="70"/>
      <c r="CK16" s="71"/>
      <c r="CL16" s="70"/>
      <c r="CM16" s="71"/>
      <c r="CN16" s="72"/>
      <c r="CO16" s="73" t="str">
        <f t="shared" si="19"/>
        <v/>
      </c>
      <c r="CP16" s="74"/>
      <c r="CQ16" s="115" t="e">
        <f t="shared" si="26"/>
        <v>#DIV/0!</v>
      </c>
      <c r="CR16" s="75" t="e">
        <f t="shared" si="6"/>
        <v>#DIV/0!</v>
      </c>
      <c r="CS16" s="75" t="str">
        <f t="shared" si="27"/>
        <v/>
      </c>
      <c r="CT16" s="116"/>
    </row>
    <row r="17" spans="1:98" x14ac:dyDescent="0.25">
      <c r="A17" s="113"/>
      <c r="B17" s="114">
        <f>COUNTIF(Table!E:E,C17)</f>
        <v>0</v>
      </c>
      <c r="C17" s="69"/>
      <c r="D17" s="70"/>
      <c r="E17" s="71"/>
      <c r="F17" s="70"/>
      <c r="G17" s="71"/>
      <c r="H17" s="72"/>
      <c r="I17" s="73" t="str">
        <f t="shared" si="7"/>
        <v/>
      </c>
      <c r="J17" s="74"/>
      <c r="K17" s="115" t="e">
        <f t="shared" si="20"/>
        <v>#DIV/0!</v>
      </c>
      <c r="L17" s="75" t="e">
        <f t="shared" si="0"/>
        <v>#DIV/0!</v>
      </c>
      <c r="M17" s="75" t="str">
        <f t="shared" si="8"/>
        <v/>
      </c>
      <c r="N17" s="116"/>
      <c r="O17" s="76"/>
      <c r="P17" s="114">
        <f>COUNTIF(Table!E:E,Q17)</f>
        <v>0</v>
      </c>
      <c r="Q17" s="69"/>
      <c r="R17" s="70"/>
      <c r="S17" s="71"/>
      <c r="T17" s="70"/>
      <c r="U17" s="71"/>
      <c r="V17" s="72"/>
      <c r="W17" s="73" t="str">
        <f t="shared" si="9"/>
        <v/>
      </c>
      <c r="X17" s="74"/>
      <c r="Y17" s="115" t="e">
        <f t="shared" si="21"/>
        <v>#DIV/0!</v>
      </c>
      <c r="Z17" s="75" t="e">
        <f t="shared" si="1"/>
        <v>#DIV/0!</v>
      </c>
      <c r="AA17" s="75" t="str">
        <f t="shared" si="10"/>
        <v/>
      </c>
      <c r="AB17" s="116"/>
      <c r="AD17" s="114">
        <f>COUNTIF(Table!E:E,AE17)</f>
        <v>0</v>
      </c>
      <c r="AE17" s="69"/>
      <c r="AF17" s="70"/>
      <c r="AG17" s="71"/>
      <c r="AH17" s="70"/>
      <c r="AI17" s="71"/>
      <c r="AJ17" s="72"/>
      <c r="AK17" s="73" t="str">
        <f t="shared" si="11"/>
        <v/>
      </c>
      <c r="AL17" s="74"/>
      <c r="AM17" s="115" t="e">
        <f t="shared" si="22"/>
        <v>#DIV/0!</v>
      </c>
      <c r="AN17" s="75" t="e">
        <f t="shared" si="2"/>
        <v>#DIV/0!</v>
      </c>
      <c r="AO17" s="75" t="str">
        <f t="shared" si="12"/>
        <v/>
      </c>
      <c r="AP17" s="116"/>
      <c r="AQ17" s="76"/>
      <c r="AR17" s="114">
        <f>COUNTIF(Table!E:E,AS17)</f>
        <v>0</v>
      </c>
      <c r="AS17" s="69"/>
      <c r="AT17" s="70"/>
      <c r="AU17" s="71"/>
      <c r="AV17" s="70"/>
      <c r="AW17" s="71"/>
      <c r="AX17" s="72"/>
      <c r="AY17" s="73" t="str">
        <f t="shared" si="13"/>
        <v/>
      </c>
      <c r="AZ17" s="74"/>
      <c r="BA17" s="115" t="e">
        <f t="shared" si="23"/>
        <v>#DIV/0!</v>
      </c>
      <c r="BB17" s="75" t="e">
        <f t="shared" si="3"/>
        <v>#DIV/0!</v>
      </c>
      <c r="BC17" s="75" t="str">
        <f t="shared" si="14"/>
        <v/>
      </c>
      <c r="BD17" s="116"/>
      <c r="BE17" s="76"/>
      <c r="BF17" s="114">
        <f>COUNTIF(Table!E:E,BG17)</f>
        <v>0</v>
      </c>
      <c r="BG17" s="69"/>
      <c r="BH17" s="70"/>
      <c r="BI17" s="71"/>
      <c r="BJ17" s="70"/>
      <c r="BK17" s="71"/>
      <c r="BL17" s="72"/>
      <c r="BM17" s="73" t="str">
        <f t="shared" si="15"/>
        <v/>
      </c>
      <c r="BN17" s="74"/>
      <c r="BO17" s="115" t="e">
        <f t="shared" si="24"/>
        <v>#DIV/0!</v>
      </c>
      <c r="BP17" s="75" t="e">
        <f t="shared" si="4"/>
        <v>#DIV/0!</v>
      </c>
      <c r="BQ17" s="75" t="str">
        <f t="shared" si="16"/>
        <v/>
      </c>
      <c r="BR17" s="116"/>
      <c r="BS17" s="76"/>
      <c r="BT17" s="114">
        <f>COUNTIF(Table!E:E,BU17)</f>
        <v>0</v>
      </c>
      <c r="BU17" s="69"/>
      <c r="BV17" s="70"/>
      <c r="BW17" s="71"/>
      <c r="BX17" s="70"/>
      <c r="BY17" s="71"/>
      <c r="BZ17" s="72"/>
      <c r="CA17" s="73" t="str">
        <f t="shared" si="17"/>
        <v/>
      </c>
      <c r="CB17" s="74"/>
      <c r="CC17" s="115" t="e">
        <f t="shared" si="25"/>
        <v>#DIV/0!</v>
      </c>
      <c r="CD17" s="75" t="e">
        <f t="shared" si="5"/>
        <v>#DIV/0!</v>
      </c>
      <c r="CE17" s="75" t="str">
        <f t="shared" si="18"/>
        <v/>
      </c>
      <c r="CF17" s="116"/>
      <c r="CH17" s="114">
        <f>COUNTIF(Table!E:E,CI17)</f>
        <v>0</v>
      </c>
      <c r="CI17" s="69"/>
      <c r="CJ17" s="70"/>
      <c r="CK17" s="71"/>
      <c r="CL17" s="70"/>
      <c r="CM17" s="71"/>
      <c r="CN17" s="72"/>
      <c r="CO17" s="73" t="str">
        <f t="shared" si="19"/>
        <v/>
      </c>
      <c r="CP17" s="74"/>
      <c r="CQ17" s="115" t="e">
        <f t="shared" si="26"/>
        <v>#DIV/0!</v>
      </c>
      <c r="CR17" s="75" t="e">
        <f t="shared" si="6"/>
        <v>#DIV/0!</v>
      </c>
      <c r="CS17" s="75" t="str">
        <f t="shared" si="27"/>
        <v/>
      </c>
      <c r="CT17" s="116"/>
    </row>
    <row r="18" spans="1:98" x14ac:dyDescent="0.25">
      <c r="A18" s="113"/>
      <c r="B18" s="114">
        <f>COUNTIF(Table!E:E,C18)</f>
        <v>0</v>
      </c>
      <c r="C18" s="69"/>
      <c r="D18" s="70"/>
      <c r="E18" s="71"/>
      <c r="F18" s="70"/>
      <c r="G18" s="71"/>
      <c r="H18" s="72"/>
      <c r="I18" s="73" t="str">
        <f t="shared" si="7"/>
        <v/>
      </c>
      <c r="J18" s="74"/>
      <c r="K18" s="115" t="e">
        <f t="shared" si="20"/>
        <v>#DIV/0!</v>
      </c>
      <c r="L18" s="75" t="e">
        <f t="shared" si="0"/>
        <v>#DIV/0!</v>
      </c>
      <c r="M18" s="75" t="str">
        <f t="shared" si="8"/>
        <v/>
      </c>
      <c r="N18" s="116"/>
      <c r="O18" s="76"/>
      <c r="P18" s="114">
        <f>COUNTIF(Table!E:E,Q18)</f>
        <v>0</v>
      </c>
      <c r="Q18" s="69"/>
      <c r="R18" s="70"/>
      <c r="S18" s="71"/>
      <c r="T18" s="70"/>
      <c r="U18" s="71"/>
      <c r="V18" s="72"/>
      <c r="W18" s="73" t="str">
        <f t="shared" si="9"/>
        <v/>
      </c>
      <c r="X18" s="74"/>
      <c r="Y18" s="115" t="e">
        <f t="shared" si="21"/>
        <v>#DIV/0!</v>
      </c>
      <c r="Z18" s="75" t="e">
        <f t="shared" si="1"/>
        <v>#DIV/0!</v>
      </c>
      <c r="AA18" s="75" t="str">
        <f t="shared" si="10"/>
        <v/>
      </c>
      <c r="AB18" s="116"/>
      <c r="AD18" s="114">
        <f>COUNTIF(Table!E:E,AE18)</f>
        <v>0</v>
      </c>
      <c r="AE18" s="69"/>
      <c r="AF18" s="70"/>
      <c r="AG18" s="71"/>
      <c r="AH18" s="70"/>
      <c r="AI18" s="71"/>
      <c r="AJ18" s="72"/>
      <c r="AK18" s="73" t="str">
        <f t="shared" si="11"/>
        <v/>
      </c>
      <c r="AL18" s="74"/>
      <c r="AM18" s="115" t="e">
        <f t="shared" si="22"/>
        <v>#DIV/0!</v>
      </c>
      <c r="AN18" s="75" t="e">
        <f t="shared" si="2"/>
        <v>#DIV/0!</v>
      </c>
      <c r="AO18" s="75" t="str">
        <f t="shared" si="12"/>
        <v/>
      </c>
      <c r="AP18" s="116"/>
      <c r="AQ18" s="76"/>
      <c r="AR18" s="114">
        <f>COUNTIF(Table!E:E,AS18)</f>
        <v>0</v>
      </c>
      <c r="AS18" s="69"/>
      <c r="AT18" s="70"/>
      <c r="AU18" s="71"/>
      <c r="AV18" s="70"/>
      <c r="AW18" s="71"/>
      <c r="AX18" s="72"/>
      <c r="AY18" s="73" t="str">
        <f t="shared" si="13"/>
        <v/>
      </c>
      <c r="AZ18" s="74"/>
      <c r="BA18" s="115" t="e">
        <f t="shared" si="23"/>
        <v>#DIV/0!</v>
      </c>
      <c r="BB18" s="75" t="e">
        <f t="shared" si="3"/>
        <v>#DIV/0!</v>
      </c>
      <c r="BC18" s="75" t="str">
        <f t="shared" si="14"/>
        <v/>
      </c>
      <c r="BD18" s="116"/>
      <c r="BE18" s="76"/>
      <c r="BF18" s="114">
        <f>COUNTIF(Table!E:E,BG18)</f>
        <v>0</v>
      </c>
      <c r="BG18" s="69"/>
      <c r="BH18" s="70"/>
      <c r="BI18" s="71"/>
      <c r="BJ18" s="70"/>
      <c r="BK18" s="71"/>
      <c r="BL18" s="72"/>
      <c r="BM18" s="73" t="str">
        <f t="shared" si="15"/>
        <v/>
      </c>
      <c r="BN18" s="74"/>
      <c r="BO18" s="115" t="e">
        <f t="shared" si="24"/>
        <v>#DIV/0!</v>
      </c>
      <c r="BP18" s="75" t="e">
        <f t="shared" si="4"/>
        <v>#DIV/0!</v>
      </c>
      <c r="BQ18" s="75" t="str">
        <f t="shared" si="16"/>
        <v/>
      </c>
      <c r="BR18" s="116"/>
      <c r="BS18" s="76"/>
      <c r="BT18" s="114">
        <f>COUNTIF(Table!E:E,BU18)</f>
        <v>0</v>
      </c>
      <c r="BU18" s="69"/>
      <c r="BV18" s="70"/>
      <c r="BW18" s="71"/>
      <c r="BX18" s="70"/>
      <c r="BY18" s="71"/>
      <c r="BZ18" s="72"/>
      <c r="CA18" s="73" t="str">
        <f t="shared" si="17"/>
        <v/>
      </c>
      <c r="CB18" s="74"/>
      <c r="CC18" s="115" t="e">
        <f t="shared" si="25"/>
        <v>#DIV/0!</v>
      </c>
      <c r="CD18" s="75" t="e">
        <f t="shared" si="5"/>
        <v>#DIV/0!</v>
      </c>
      <c r="CE18" s="75" t="str">
        <f t="shared" si="18"/>
        <v/>
      </c>
      <c r="CF18" s="116"/>
      <c r="CH18" s="114">
        <f>COUNTIF(Table!E:E,CI18)</f>
        <v>0</v>
      </c>
      <c r="CI18" s="69"/>
      <c r="CJ18" s="70"/>
      <c r="CK18" s="71"/>
      <c r="CL18" s="70"/>
      <c r="CM18" s="71"/>
      <c r="CN18" s="72"/>
      <c r="CO18" s="73" t="str">
        <f t="shared" si="19"/>
        <v/>
      </c>
      <c r="CP18" s="74"/>
      <c r="CQ18" s="115" t="e">
        <f t="shared" si="26"/>
        <v>#DIV/0!</v>
      </c>
      <c r="CR18" s="75" t="e">
        <f t="shared" si="6"/>
        <v>#DIV/0!</v>
      </c>
      <c r="CS18" s="75" t="str">
        <f t="shared" si="27"/>
        <v/>
      </c>
      <c r="CT18" s="116"/>
    </row>
    <row r="19" spans="1:98" x14ac:dyDescent="0.25">
      <c r="A19" s="113"/>
      <c r="B19" s="114">
        <f>COUNTIF(Table!E:E,C19)</f>
        <v>0</v>
      </c>
      <c r="C19" s="69"/>
      <c r="D19" s="70"/>
      <c r="E19" s="71"/>
      <c r="F19" s="70"/>
      <c r="G19" s="71"/>
      <c r="H19" s="72"/>
      <c r="I19" s="73" t="str">
        <f t="shared" si="7"/>
        <v/>
      </c>
      <c r="J19" s="74"/>
      <c r="K19" s="115" t="e">
        <f t="shared" si="20"/>
        <v>#DIV/0!</v>
      </c>
      <c r="L19" s="75" t="e">
        <f t="shared" si="0"/>
        <v>#DIV/0!</v>
      </c>
      <c r="M19" s="75" t="str">
        <f t="shared" si="8"/>
        <v/>
      </c>
      <c r="N19" s="116"/>
      <c r="O19" s="76"/>
      <c r="P19" s="114">
        <f>COUNTIF(Table!E:E,Q19)</f>
        <v>0</v>
      </c>
      <c r="Q19" s="69"/>
      <c r="R19" s="70"/>
      <c r="S19" s="71"/>
      <c r="T19" s="70"/>
      <c r="U19" s="71"/>
      <c r="V19" s="72"/>
      <c r="W19" s="73" t="str">
        <f t="shared" si="9"/>
        <v/>
      </c>
      <c r="X19" s="74"/>
      <c r="Y19" s="115" t="e">
        <f t="shared" si="21"/>
        <v>#DIV/0!</v>
      </c>
      <c r="Z19" s="75" t="e">
        <f t="shared" si="1"/>
        <v>#DIV/0!</v>
      </c>
      <c r="AA19" s="75" t="str">
        <f t="shared" si="10"/>
        <v/>
      </c>
      <c r="AB19" s="116"/>
      <c r="AD19" s="114">
        <f>COUNTIF(Table!E:E,AE19)</f>
        <v>0</v>
      </c>
      <c r="AE19" s="69"/>
      <c r="AF19" s="70"/>
      <c r="AG19" s="71"/>
      <c r="AH19" s="70"/>
      <c r="AI19" s="71"/>
      <c r="AJ19" s="72"/>
      <c r="AK19" s="73" t="str">
        <f t="shared" si="11"/>
        <v/>
      </c>
      <c r="AL19" s="74"/>
      <c r="AM19" s="115" t="e">
        <f t="shared" si="22"/>
        <v>#DIV/0!</v>
      </c>
      <c r="AN19" s="75" t="e">
        <f t="shared" si="2"/>
        <v>#DIV/0!</v>
      </c>
      <c r="AO19" s="75" t="str">
        <f t="shared" si="12"/>
        <v/>
      </c>
      <c r="AP19" s="116"/>
      <c r="AQ19" s="76"/>
      <c r="AR19" s="114">
        <f>COUNTIF(Table!E:E,AS19)</f>
        <v>0</v>
      </c>
      <c r="AS19" s="69"/>
      <c r="AT19" s="70"/>
      <c r="AU19" s="71"/>
      <c r="AV19" s="70"/>
      <c r="AW19" s="71"/>
      <c r="AX19" s="72"/>
      <c r="AY19" s="73" t="str">
        <f t="shared" si="13"/>
        <v/>
      </c>
      <c r="AZ19" s="74"/>
      <c r="BA19" s="115" t="e">
        <f t="shared" si="23"/>
        <v>#DIV/0!</v>
      </c>
      <c r="BB19" s="75" t="e">
        <f t="shared" si="3"/>
        <v>#DIV/0!</v>
      </c>
      <c r="BC19" s="75" t="str">
        <f t="shared" si="14"/>
        <v/>
      </c>
      <c r="BD19" s="116"/>
      <c r="BE19" s="76"/>
      <c r="BF19" s="114">
        <f>COUNTIF(Table!E:E,BG19)</f>
        <v>0</v>
      </c>
      <c r="BG19" s="69"/>
      <c r="BH19" s="70"/>
      <c r="BI19" s="71"/>
      <c r="BJ19" s="70"/>
      <c r="BK19" s="71"/>
      <c r="BL19" s="72"/>
      <c r="BM19" s="73" t="str">
        <f t="shared" si="15"/>
        <v/>
      </c>
      <c r="BN19" s="74"/>
      <c r="BO19" s="115" t="e">
        <f t="shared" si="24"/>
        <v>#DIV/0!</v>
      </c>
      <c r="BP19" s="75" t="e">
        <f t="shared" si="4"/>
        <v>#DIV/0!</v>
      </c>
      <c r="BQ19" s="75" t="str">
        <f t="shared" si="16"/>
        <v/>
      </c>
      <c r="BR19" s="116"/>
      <c r="BS19" s="76"/>
      <c r="BT19" s="114">
        <f>COUNTIF(Table!E:E,BU19)</f>
        <v>0</v>
      </c>
      <c r="BU19" s="69"/>
      <c r="BV19" s="70"/>
      <c r="BW19" s="71"/>
      <c r="BX19" s="70"/>
      <c r="BY19" s="71"/>
      <c r="BZ19" s="72"/>
      <c r="CA19" s="73" t="str">
        <f t="shared" si="17"/>
        <v/>
      </c>
      <c r="CB19" s="74"/>
      <c r="CC19" s="115" t="e">
        <f t="shared" si="25"/>
        <v>#DIV/0!</v>
      </c>
      <c r="CD19" s="75" t="e">
        <f t="shared" si="5"/>
        <v>#DIV/0!</v>
      </c>
      <c r="CE19" s="75" t="str">
        <f t="shared" si="18"/>
        <v/>
      </c>
      <c r="CF19" s="116"/>
      <c r="CH19" s="114">
        <f>COUNTIF(Table!E:E,CI19)</f>
        <v>0</v>
      </c>
      <c r="CI19" s="69"/>
      <c r="CJ19" s="70"/>
      <c r="CK19" s="71"/>
      <c r="CL19" s="70"/>
      <c r="CM19" s="71"/>
      <c r="CN19" s="72"/>
      <c r="CO19" s="73" t="str">
        <f t="shared" si="19"/>
        <v/>
      </c>
      <c r="CP19" s="74"/>
      <c r="CQ19" s="115" t="e">
        <f t="shared" si="26"/>
        <v>#DIV/0!</v>
      </c>
      <c r="CR19" s="75" t="e">
        <f t="shared" si="6"/>
        <v>#DIV/0!</v>
      </c>
      <c r="CS19" s="75" t="str">
        <f t="shared" si="27"/>
        <v/>
      </c>
      <c r="CT19" s="116"/>
    </row>
    <row r="20" spans="1:98" x14ac:dyDescent="0.25">
      <c r="A20" s="113"/>
      <c r="B20" s="114">
        <f>COUNTIF(Table!E:E,C20)</f>
        <v>0</v>
      </c>
      <c r="C20" s="69"/>
      <c r="D20" s="70"/>
      <c r="E20" s="71"/>
      <c r="F20" s="70"/>
      <c r="G20" s="71"/>
      <c r="H20" s="72"/>
      <c r="I20" s="73" t="str">
        <f t="shared" si="7"/>
        <v/>
      </c>
      <c r="J20" s="74"/>
      <c r="K20" s="115" t="e">
        <f t="shared" si="20"/>
        <v>#DIV/0!</v>
      </c>
      <c r="L20" s="75" t="e">
        <f t="shared" si="0"/>
        <v>#DIV/0!</v>
      </c>
      <c r="M20" s="75" t="str">
        <f t="shared" si="8"/>
        <v/>
      </c>
      <c r="N20" s="116"/>
      <c r="O20" s="76"/>
      <c r="P20" s="114">
        <f>COUNTIF(Table!E:E,Q20)</f>
        <v>0</v>
      </c>
      <c r="Q20" s="69"/>
      <c r="R20" s="70"/>
      <c r="S20" s="71"/>
      <c r="T20" s="70"/>
      <c r="U20" s="71"/>
      <c r="V20" s="72"/>
      <c r="W20" s="73" t="str">
        <f t="shared" si="9"/>
        <v/>
      </c>
      <c r="X20" s="74"/>
      <c r="Y20" s="115" t="e">
        <f t="shared" si="21"/>
        <v>#DIV/0!</v>
      </c>
      <c r="Z20" s="75" t="e">
        <f t="shared" si="1"/>
        <v>#DIV/0!</v>
      </c>
      <c r="AA20" s="75" t="str">
        <f t="shared" si="10"/>
        <v/>
      </c>
      <c r="AB20" s="116"/>
      <c r="AD20" s="114">
        <f>COUNTIF(Table!E:E,AE20)</f>
        <v>0</v>
      </c>
      <c r="AE20" s="69"/>
      <c r="AF20" s="70"/>
      <c r="AG20" s="71"/>
      <c r="AH20" s="70"/>
      <c r="AI20" s="71"/>
      <c r="AJ20" s="72"/>
      <c r="AK20" s="73" t="str">
        <f t="shared" si="11"/>
        <v/>
      </c>
      <c r="AL20" s="74"/>
      <c r="AM20" s="115" t="e">
        <f t="shared" si="22"/>
        <v>#DIV/0!</v>
      </c>
      <c r="AN20" s="75" t="e">
        <f t="shared" si="2"/>
        <v>#DIV/0!</v>
      </c>
      <c r="AO20" s="75" t="str">
        <f t="shared" si="12"/>
        <v/>
      </c>
      <c r="AP20" s="116"/>
      <c r="AQ20" s="76"/>
      <c r="AR20" s="114">
        <f>COUNTIF(Table!E:E,AS20)</f>
        <v>0</v>
      </c>
      <c r="AS20" s="69"/>
      <c r="AT20" s="70"/>
      <c r="AU20" s="71"/>
      <c r="AV20" s="70"/>
      <c r="AW20" s="71"/>
      <c r="AX20" s="72"/>
      <c r="AY20" s="73" t="str">
        <f t="shared" si="13"/>
        <v/>
      </c>
      <c r="AZ20" s="74"/>
      <c r="BA20" s="115" t="e">
        <f t="shared" si="23"/>
        <v>#DIV/0!</v>
      </c>
      <c r="BB20" s="75" t="e">
        <f t="shared" si="3"/>
        <v>#DIV/0!</v>
      </c>
      <c r="BC20" s="75" t="str">
        <f t="shared" si="14"/>
        <v/>
      </c>
      <c r="BD20" s="116"/>
      <c r="BE20" s="76"/>
      <c r="BF20" s="114">
        <f>COUNTIF(Table!E:E,BG20)</f>
        <v>0</v>
      </c>
      <c r="BG20" s="69"/>
      <c r="BH20" s="70"/>
      <c r="BI20" s="71"/>
      <c r="BJ20" s="70"/>
      <c r="BK20" s="71"/>
      <c r="BL20" s="72"/>
      <c r="BM20" s="73" t="str">
        <f t="shared" si="15"/>
        <v/>
      </c>
      <c r="BN20" s="74"/>
      <c r="BO20" s="115" t="e">
        <f t="shared" si="24"/>
        <v>#DIV/0!</v>
      </c>
      <c r="BP20" s="75" t="e">
        <f t="shared" si="4"/>
        <v>#DIV/0!</v>
      </c>
      <c r="BQ20" s="75" t="str">
        <f t="shared" si="16"/>
        <v/>
      </c>
      <c r="BR20" s="116"/>
      <c r="BS20" s="76"/>
      <c r="BT20" s="114">
        <f>COUNTIF(Table!E:E,BU20)</f>
        <v>0</v>
      </c>
      <c r="BU20" s="69"/>
      <c r="BV20" s="70"/>
      <c r="BW20" s="71"/>
      <c r="BX20" s="70"/>
      <c r="BY20" s="71"/>
      <c r="BZ20" s="72"/>
      <c r="CA20" s="73" t="str">
        <f t="shared" si="17"/>
        <v/>
      </c>
      <c r="CB20" s="74"/>
      <c r="CC20" s="115" t="e">
        <f t="shared" si="25"/>
        <v>#DIV/0!</v>
      </c>
      <c r="CD20" s="75" t="e">
        <f t="shared" si="5"/>
        <v>#DIV/0!</v>
      </c>
      <c r="CE20" s="75" t="str">
        <f t="shared" si="18"/>
        <v/>
      </c>
      <c r="CF20" s="116"/>
      <c r="CH20" s="114">
        <f>COUNTIF(Table!E:E,CI20)</f>
        <v>0</v>
      </c>
      <c r="CI20" s="69"/>
      <c r="CJ20" s="70"/>
      <c r="CK20" s="71"/>
      <c r="CL20" s="70"/>
      <c r="CM20" s="71"/>
      <c r="CN20" s="72"/>
      <c r="CO20" s="73" t="str">
        <f t="shared" si="19"/>
        <v/>
      </c>
      <c r="CP20" s="74"/>
      <c r="CQ20" s="115" t="e">
        <f t="shared" si="26"/>
        <v>#DIV/0!</v>
      </c>
      <c r="CR20" s="75" t="e">
        <f t="shared" si="6"/>
        <v>#DIV/0!</v>
      </c>
      <c r="CS20" s="75" t="str">
        <f t="shared" si="27"/>
        <v/>
      </c>
      <c r="CT20" s="116"/>
    </row>
    <row r="21" spans="1:98" x14ac:dyDescent="0.25">
      <c r="A21" s="113"/>
      <c r="B21" s="114">
        <f>COUNTIF(Table!E:E,C21)</f>
        <v>0</v>
      </c>
      <c r="C21" s="69"/>
      <c r="D21" s="70"/>
      <c r="E21" s="71"/>
      <c r="F21" s="70"/>
      <c r="G21" s="71"/>
      <c r="H21" s="72"/>
      <c r="I21" s="73" t="str">
        <f t="shared" si="7"/>
        <v/>
      </c>
      <c r="J21" s="74"/>
      <c r="K21" s="115" t="e">
        <f t="shared" si="20"/>
        <v>#DIV/0!</v>
      </c>
      <c r="L21" s="75" t="e">
        <f t="shared" si="0"/>
        <v>#DIV/0!</v>
      </c>
      <c r="M21" s="75" t="str">
        <f t="shared" si="8"/>
        <v/>
      </c>
      <c r="N21" s="116"/>
      <c r="O21" s="76"/>
      <c r="P21" s="114">
        <f>COUNTIF(Table!E:E,Q21)</f>
        <v>0</v>
      </c>
      <c r="Q21" s="69"/>
      <c r="R21" s="70"/>
      <c r="S21" s="71"/>
      <c r="T21" s="70"/>
      <c r="U21" s="71"/>
      <c r="V21" s="72"/>
      <c r="W21" s="73" t="str">
        <f t="shared" si="9"/>
        <v/>
      </c>
      <c r="X21" s="74"/>
      <c r="Y21" s="115" t="e">
        <f t="shared" si="21"/>
        <v>#DIV/0!</v>
      </c>
      <c r="Z21" s="75" t="e">
        <f t="shared" si="1"/>
        <v>#DIV/0!</v>
      </c>
      <c r="AA21" s="75" t="str">
        <f t="shared" si="10"/>
        <v/>
      </c>
      <c r="AB21" s="116"/>
      <c r="AD21" s="114">
        <f>COUNTIF(Table!E:E,AE21)</f>
        <v>0</v>
      </c>
      <c r="AE21" s="69"/>
      <c r="AF21" s="70"/>
      <c r="AG21" s="71"/>
      <c r="AH21" s="70"/>
      <c r="AI21" s="71"/>
      <c r="AJ21" s="72"/>
      <c r="AK21" s="73" t="str">
        <f t="shared" si="11"/>
        <v/>
      </c>
      <c r="AL21" s="74"/>
      <c r="AM21" s="115" t="e">
        <f t="shared" si="22"/>
        <v>#DIV/0!</v>
      </c>
      <c r="AN21" s="75" t="e">
        <f t="shared" si="2"/>
        <v>#DIV/0!</v>
      </c>
      <c r="AO21" s="75" t="str">
        <f t="shared" si="12"/>
        <v/>
      </c>
      <c r="AP21" s="116"/>
      <c r="AQ21" s="76"/>
      <c r="AR21" s="114">
        <f>COUNTIF(Table!E:E,AS21)</f>
        <v>0</v>
      </c>
      <c r="AS21" s="69"/>
      <c r="AT21" s="70"/>
      <c r="AU21" s="71"/>
      <c r="AV21" s="70"/>
      <c r="AW21" s="71"/>
      <c r="AX21" s="72"/>
      <c r="AY21" s="73" t="str">
        <f t="shared" si="13"/>
        <v/>
      </c>
      <c r="AZ21" s="74"/>
      <c r="BA21" s="115" t="e">
        <f t="shared" si="23"/>
        <v>#DIV/0!</v>
      </c>
      <c r="BB21" s="75" t="e">
        <f t="shared" si="3"/>
        <v>#DIV/0!</v>
      </c>
      <c r="BC21" s="75" t="str">
        <f t="shared" si="14"/>
        <v/>
      </c>
      <c r="BD21" s="116"/>
      <c r="BE21" s="76"/>
      <c r="BF21" s="114">
        <f>COUNTIF(Table!E:E,BG21)</f>
        <v>0</v>
      </c>
      <c r="BG21" s="69"/>
      <c r="BH21" s="70"/>
      <c r="BI21" s="71"/>
      <c r="BJ21" s="70"/>
      <c r="BK21" s="71"/>
      <c r="BL21" s="72"/>
      <c r="BM21" s="73" t="str">
        <f t="shared" si="15"/>
        <v/>
      </c>
      <c r="BN21" s="74"/>
      <c r="BO21" s="115" t="e">
        <f t="shared" si="24"/>
        <v>#DIV/0!</v>
      </c>
      <c r="BP21" s="75" t="e">
        <f t="shared" si="4"/>
        <v>#DIV/0!</v>
      </c>
      <c r="BQ21" s="75" t="str">
        <f t="shared" si="16"/>
        <v/>
      </c>
      <c r="BR21" s="116"/>
      <c r="BS21" s="76"/>
      <c r="BT21" s="114">
        <f>COUNTIF(Table!E:E,BU21)</f>
        <v>0</v>
      </c>
      <c r="BU21" s="69"/>
      <c r="BV21" s="70"/>
      <c r="BW21" s="71"/>
      <c r="BX21" s="70"/>
      <c r="BY21" s="71"/>
      <c r="BZ21" s="72"/>
      <c r="CA21" s="73" t="str">
        <f t="shared" si="17"/>
        <v/>
      </c>
      <c r="CB21" s="74"/>
      <c r="CC21" s="115" t="e">
        <f t="shared" si="25"/>
        <v>#DIV/0!</v>
      </c>
      <c r="CD21" s="75" t="e">
        <f t="shared" si="5"/>
        <v>#DIV/0!</v>
      </c>
      <c r="CE21" s="75" t="str">
        <f t="shared" si="18"/>
        <v/>
      </c>
      <c r="CF21" s="116"/>
      <c r="CH21" s="114">
        <f>COUNTIF(Table!E:E,CI21)</f>
        <v>0</v>
      </c>
      <c r="CI21" s="69"/>
      <c r="CJ21" s="70"/>
      <c r="CK21" s="71"/>
      <c r="CL21" s="70"/>
      <c r="CM21" s="71"/>
      <c r="CN21" s="72"/>
      <c r="CO21" s="73" t="str">
        <f t="shared" si="19"/>
        <v/>
      </c>
      <c r="CP21" s="74"/>
      <c r="CQ21" s="115" t="e">
        <f t="shared" si="26"/>
        <v>#DIV/0!</v>
      </c>
      <c r="CR21" s="75" t="e">
        <f t="shared" si="6"/>
        <v>#DIV/0!</v>
      </c>
      <c r="CS21" s="75" t="str">
        <f t="shared" si="27"/>
        <v/>
      </c>
      <c r="CT21" s="116"/>
    </row>
    <row r="22" spans="1:98" x14ac:dyDescent="0.25">
      <c r="A22" s="132"/>
      <c r="B22" s="114">
        <f>COUNTIF(Table!E:E,C22)</f>
        <v>0</v>
      </c>
      <c r="C22" s="69"/>
      <c r="D22" s="70"/>
      <c r="E22" s="71"/>
      <c r="F22" s="70"/>
      <c r="G22" s="71"/>
      <c r="H22" s="72"/>
      <c r="I22" s="73" t="str">
        <f t="shared" si="7"/>
        <v/>
      </c>
      <c r="J22" s="74"/>
      <c r="K22" s="115" t="e">
        <f t="shared" si="20"/>
        <v>#DIV/0!</v>
      </c>
      <c r="L22" s="75" t="e">
        <f t="shared" si="0"/>
        <v>#DIV/0!</v>
      </c>
      <c r="M22" s="75" t="str">
        <f t="shared" si="8"/>
        <v/>
      </c>
      <c r="N22" s="116"/>
      <c r="O22" s="76"/>
      <c r="P22" s="114">
        <f>COUNTIF(Table!E:E,Q22)</f>
        <v>0</v>
      </c>
      <c r="Q22" s="69"/>
      <c r="R22" s="70"/>
      <c r="S22" s="71"/>
      <c r="T22" s="70"/>
      <c r="U22" s="71"/>
      <c r="V22" s="72"/>
      <c r="W22" s="73" t="str">
        <f t="shared" si="9"/>
        <v/>
      </c>
      <c r="X22" s="74"/>
      <c r="Y22" s="115" t="e">
        <f t="shared" si="21"/>
        <v>#DIV/0!</v>
      </c>
      <c r="Z22" s="75" t="e">
        <f t="shared" si="1"/>
        <v>#DIV/0!</v>
      </c>
      <c r="AA22" s="75" t="str">
        <f t="shared" si="10"/>
        <v/>
      </c>
      <c r="AB22" s="116"/>
      <c r="AD22" s="114">
        <f>COUNTIF(Table!E:E,AE22)</f>
        <v>0</v>
      </c>
      <c r="AE22" s="69"/>
      <c r="AF22" s="70"/>
      <c r="AG22" s="71"/>
      <c r="AH22" s="70"/>
      <c r="AI22" s="71"/>
      <c r="AJ22" s="72"/>
      <c r="AK22" s="73" t="str">
        <f t="shared" si="11"/>
        <v/>
      </c>
      <c r="AL22" s="74"/>
      <c r="AM22" s="115" t="e">
        <f t="shared" si="22"/>
        <v>#DIV/0!</v>
      </c>
      <c r="AN22" s="75" t="e">
        <f t="shared" si="2"/>
        <v>#DIV/0!</v>
      </c>
      <c r="AO22" s="75" t="str">
        <f t="shared" si="12"/>
        <v/>
      </c>
      <c r="AP22" s="116"/>
      <c r="AQ22" s="76"/>
      <c r="AR22" s="114">
        <f>COUNTIF(Table!E:E,AS22)</f>
        <v>0</v>
      </c>
      <c r="AS22" s="69"/>
      <c r="AT22" s="70"/>
      <c r="AU22" s="71"/>
      <c r="AV22" s="70"/>
      <c r="AW22" s="71"/>
      <c r="AX22" s="72"/>
      <c r="AY22" s="73" t="str">
        <f t="shared" si="13"/>
        <v/>
      </c>
      <c r="AZ22" s="74"/>
      <c r="BA22" s="115" t="e">
        <f t="shared" si="23"/>
        <v>#DIV/0!</v>
      </c>
      <c r="BB22" s="75" t="e">
        <f t="shared" si="3"/>
        <v>#DIV/0!</v>
      </c>
      <c r="BC22" s="75" t="str">
        <f t="shared" si="14"/>
        <v/>
      </c>
      <c r="BD22" s="116"/>
      <c r="BE22" s="76"/>
      <c r="BF22" s="114">
        <f>COUNTIF(Table!E:E,BG22)</f>
        <v>0</v>
      </c>
      <c r="BG22" s="69"/>
      <c r="BH22" s="70"/>
      <c r="BI22" s="71"/>
      <c r="BJ22" s="70"/>
      <c r="BK22" s="71"/>
      <c r="BL22" s="72"/>
      <c r="BM22" s="73" t="str">
        <f t="shared" si="15"/>
        <v/>
      </c>
      <c r="BN22" s="74"/>
      <c r="BO22" s="115" t="e">
        <f t="shared" si="24"/>
        <v>#DIV/0!</v>
      </c>
      <c r="BP22" s="75" t="e">
        <f t="shared" si="4"/>
        <v>#DIV/0!</v>
      </c>
      <c r="BQ22" s="75" t="str">
        <f t="shared" si="16"/>
        <v/>
      </c>
      <c r="BR22" s="116"/>
      <c r="BS22" s="76"/>
      <c r="BT22" s="114">
        <f>COUNTIF(Table!E:E,BU22)</f>
        <v>0</v>
      </c>
      <c r="BU22" s="69"/>
      <c r="BV22" s="70"/>
      <c r="BW22" s="71"/>
      <c r="BX22" s="70"/>
      <c r="BY22" s="71"/>
      <c r="BZ22" s="72"/>
      <c r="CA22" s="73" t="str">
        <f t="shared" si="17"/>
        <v/>
      </c>
      <c r="CB22" s="74"/>
      <c r="CC22" s="115" t="e">
        <f t="shared" si="25"/>
        <v>#DIV/0!</v>
      </c>
      <c r="CD22" s="75" t="e">
        <f t="shared" si="5"/>
        <v>#DIV/0!</v>
      </c>
      <c r="CE22" s="75" t="str">
        <f t="shared" si="18"/>
        <v/>
      </c>
      <c r="CF22" s="116"/>
      <c r="CH22" s="114">
        <f>COUNTIF(Table!E:E,CI22)</f>
        <v>0</v>
      </c>
      <c r="CI22" s="69"/>
      <c r="CJ22" s="70"/>
      <c r="CK22" s="71"/>
      <c r="CL22" s="70"/>
      <c r="CM22" s="71"/>
      <c r="CN22" s="72"/>
      <c r="CO22" s="73" t="str">
        <f t="shared" si="19"/>
        <v/>
      </c>
      <c r="CP22" s="74"/>
      <c r="CQ22" s="115" t="e">
        <f t="shared" si="26"/>
        <v>#DIV/0!</v>
      </c>
      <c r="CR22" s="75" t="e">
        <f t="shared" si="6"/>
        <v>#DIV/0!</v>
      </c>
      <c r="CS22" s="75" t="str">
        <f t="shared" si="27"/>
        <v/>
      </c>
      <c r="CT22" s="116"/>
    </row>
    <row r="23" spans="1:98" x14ac:dyDescent="0.25">
      <c r="A23" s="3"/>
      <c r="B23" s="114">
        <f>COUNTIF(Table!E:E,C23)</f>
        <v>0</v>
      </c>
      <c r="C23" s="69"/>
      <c r="D23" s="70"/>
      <c r="E23" s="71"/>
      <c r="F23" s="70"/>
      <c r="G23" s="71"/>
      <c r="H23" s="72"/>
      <c r="I23" s="73" t="str">
        <f t="shared" si="7"/>
        <v/>
      </c>
      <c r="J23" s="74"/>
      <c r="K23" s="115" t="e">
        <f t="shared" si="20"/>
        <v>#DIV/0!</v>
      </c>
      <c r="L23" s="75" t="e">
        <f t="shared" si="0"/>
        <v>#DIV/0!</v>
      </c>
      <c r="M23" s="75" t="str">
        <f t="shared" si="8"/>
        <v/>
      </c>
      <c r="N23" s="116"/>
      <c r="O23" s="76"/>
      <c r="P23" s="114">
        <f>COUNTIF(Table!E:E,Q23)</f>
        <v>0</v>
      </c>
      <c r="Q23" s="69"/>
      <c r="R23" s="70"/>
      <c r="S23" s="71"/>
      <c r="T23" s="70"/>
      <c r="U23" s="71"/>
      <c r="V23" s="72"/>
      <c r="W23" s="73" t="str">
        <f t="shared" si="9"/>
        <v/>
      </c>
      <c r="X23" s="74"/>
      <c r="Y23" s="115" t="e">
        <f t="shared" si="21"/>
        <v>#DIV/0!</v>
      </c>
      <c r="Z23" s="75" t="e">
        <f t="shared" si="1"/>
        <v>#DIV/0!</v>
      </c>
      <c r="AA23" s="75" t="str">
        <f t="shared" si="10"/>
        <v/>
      </c>
      <c r="AB23" s="116"/>
      <c r="AD23" s="114">
        <f>COUNTIF(Table!E:E,AE23)</f>
        <v>0</v>
      </c>
      <c r="AE23" s="69"/>
      <c r="AF23" s="70"/>
      <c r="AG23" s="71"/>
      <c r="AH23" s="70"/>
      <c r="AI23" s="71"/>
      <c r="AJ23" s="72"/>
      <c r="AK23" s="73" t="str">
        <f t="shared" si="11"/>
        <v/>
      </c>
      <c r="AL23" s="74"/>
      <c r="AM23" s="115" t="e">
        <f t="shared" si="22"/>
        <v>#DIV/0!</v>
      </c>
      <c r="AN23" s="75" t="e">
        <f t="shared" si="2"/>
        <v>#DIV/0!</v>
      </c>
      <c r="AO23" s="75" t="str">
        <f t="shared" si="12"/>
        <v/>
      </c>
      <c r="AP23" s="116"/>
      <c r="AQ23" s="76"/>
      <c r="AR23" s="114">
        <f>COUNTIF(Table!E:E,AS23)</f>
        <v>0</v>
      </c>
      <c r="AS23" s="69"/>
      <c r="AT23" s="70"/>
      <c r="AU23" s="71"/>
      <c r="AV23" s="70"/>
      <c r="AW23" s="71"/>
      <c r="AX23" s="72"/>
      <c r="AY23" s="73" t="str">
        <f t="shared" si="13"/>
        <v/>
      </c>
      <c r="AZ23" s="74"/>
      <c r="BA23" s="115" t="e">
        <f t="shared" si="23"/>
        <v>#DIV/0!</v>
      </c>
      <c r="BB23" s="75" t="e">
        <f t="shared" si="3"/>
        <v>#DIV/0!</v>
      </c>
      <c r="BC23" s="75" t="str">
        <f t="shared" si="14"/>
        <v/>
      </c>
      <c r="BD23" s="116"/>
      <c r="BE23" s="76"/>
      <c r="BF23" s="114">
        <f>COUNTIF(Table!E:E,BG23)</f>
        <v>0</v>
      </c>
      <c r="BG23" s="69"/>
      <c r="BH23" s="70"/>
      <c r="BI23" s="71"/>
      <c r="BJ23" s="70"/>
      <c r="BK23" s="71"/>
      <c r="BL23" s="72"/>
      <c r="BM23" s="73" t="str">
        <f t="shared" si="15"/>
        <v/>
      </c>
      <c r="BN23" s="74"/>
      <c r="BO23" s="115" t="e">
        <f t="shared" si="24"/>
        <v>#DIV/0!</v>
      </c>
      <c r="BP23" s="75" t="e">
        <f t="shared" si="4"/>
        <v>#DIV/0!</v>
      </c>
      <c r="BQ23" s="75" t="str">
        <f t="shared" si="16"/>
        <v/>
      </c>
      <c r="BR23" s="116"/>
      <c r="BS23" s="76"/>
      <c r="BT23" s="114">
        <f>COUNTIF(Table!E:E,BU23)</f>
        <v>0</v>
      </c>
      <c r="BU23" s="69"/>
      <c r="BV23" s="70"/>
      <c r="BW23" s="71"/>
      <c r="BX23" s="70"/>
      <c r="BY23" s="71"/>
      <c r="BZ23" s="72"/>
      <c r="CA23" s="73" t="str">
        <f t="shared" si="17"/>
        <v/>
      </c>
      <c r="CB23" s="74"/>
      <c r="CC23" s="115" t="e">
        <f t="shared" si="25"/>
        <v>#DIV/0!</v>
      </c>
      <c r="CD23" s="75" t="e">
        <f t="shared" si="5"/>
        <v>#DIV/0!</v>
      </c>
      <c r="CE23" s="75" t="str">
        <f t="shared" si="18"/>
        <v/>
      </c>
      <c r="CF23" s="116"/>
      <c r="CH23" s="114">
        <f>COUNTIF(Table!E:E,CI23)</f>
        <v>0</v>
      </c>
      <c r="CI23" s="69"/>
      <c r="CJ23" s="70"/>
      <c r="CK23" s="71"/>
      <c r="CL23" s="70"/>
      <c r="CM23" s="71"/>
      <c r="CN23" s="72"/>
      <c r="CO23" s="73" t="str">
        <f t="shared" si="19"/>
        <v/>
      </c>
      <c r="CP23" s="74"/>
      <c r="CQ23" s="115" t="e">
        <f t="shared" si="26"/>
        <v>#DIV/0!</v>
      </c>
      <c r="CR23" s="75" t="e">
        <f t="shared" si="6"/>
        <v>#DIV/0!</v>
      </c>
      <c r="CS23" s="75" t="str">
        <f t="shared" si="27"/>
        <v/>
      </c>
      <c r="CT23" s="116"/>
    </row>
    <row r="24" spans="1:98" x14ac:dyDescent="0.25">
      <c r="A24" s="3"/>
      <c r="B24" s="114">
        <f>COUNTIF(Table!E:E,C24)</f>
        <v>0</v>
      </c>
      <c r="C24" s="69"/>
      <c r="D24" s="70"/>
      <c r="E24" s="71"/>
      <c r="F24" s="70"/>
      <c r="G24" s="71"/>
      <c r="H24" s="72"/>
      <c r="I24" s="73" t="str">
        <f t="shared" si="7"/>
        <v/>
      </c>
      <c r="J24" s="74"/>
      <c r="K24" s="115" t="e">
        <f t="shared" si="20"/>
        <v>#DIV/0!</v>
      </c>
      <c r="L24" s="75" t="e">
        <f t="shared" si="0"/>
        <v>#DIV/0!</v>
      </c>
      <c r="M24" s="75" t="str">
        <f t="shared" si="8"/>
        <v/>
      </c>
      <c r="N24" s="116"/>
      <c r="O24" s="76"/>
      <c r="P24" s="114">
        <f>COUNTIF(Table!E:E,Q24)</f>
        <v>0</v>
      </c>
      <c r="Q24" s="69"/>
      <c r="R24" s="70"/>
      <c r="S24" s="71"/>
      <c r="T24" s="70"/>
      <c r="U24" s="71"/>
      <c r="V24" s="72"/>
      <c r="W24" s="73" t="str">
        <f t="shared" si="9"/>
        <v/>
      </c>
      <c r="X24" s="74"/>
      <c r="Y24" s="115" t="e">
        <f t="shared" si="21"/>
        <v>#DIV/0!</v>
      </c>
      <c r="Z24" s="75" t="e">
        <f t="shared" si="1"/>
        <v>#DIV/0!</v>
      </c>
      <c r="AA24" s="75" t="str">
        <f t="shared" si="10"/>
        <v/>
      </c>
      <c r="AB24" s="116"/>
      <c r="AD24" s="114">
        <f>COUNTIF(Table!E:E,AE24)</f>
        <v>0</v>
      </c>
      <c r="AE24" s="69"/>
      <c r="AF24" s="70"/>
      <c r="AG24" s="71"/>
      <c r="AH24" s="70"/>
      <c r="AI24" s="71"/>
      <c r="AJ24" s="72"/>
      <c r="AK24" s="73" t="str">
        <f t="shared" si="11"/>
        <v/>
      </c>
      <c r="AL24" s="74"/>
      <c r="AM24" s="115" t="e">
        <f t="shared" si="22"/>
        <v>#DIV/0!</v>
      </c>
      <c r="AN24" s="75" t="e">
        <f t="shared" si="2"/>
        <v>#DIV/0!</v>
      </c>
      <c r="AO24" s="75" t="str">
        <f t="shared" si="12"/>
        <v/>
      </c>
      <c r="AP24" s="116"/>
      <c r="AQ24" s="76"/>
      <c r="AR24" s="114">
        <f>COUNTIF(Table!E:E,AS24)</f>
        <v>0</v>
      </c>
      <c r="AS24" s="69"/>
      <c r="AT24" s="70"/>
      <c r="AU24" s="71"/>
      <c r="AV24" s="70"/>
      <c r="AW24" s="71"/>
      <c r="AX24" s="72"/>
      <c r="AY24" s="73" t="str">
        <f t="shared" si="13"/>
        <v/>
      </c>
      <c r="AZ24" s="74"/>
      <c r="BA24" s="115" t="e">
        <f t="shared" si="23"/>
        <v>#DIV/0!</v>
      </c>
      <c r="BB24" s="75" t="e">
        <f t="shared" si="3"/>
        <v>#DIV/0!</v>
      </c>
      <c r="BC24" s="75" t="str">
        <f t="shared" si="14"/>
        <v/>
      </c>
      <c r="BD24" s="116"/>
      <c r="BE24" s="76"/>
      <c r="BF24" s="114">
        <f>COUNTIF(Table!E:E,BG24)</f>
        <v>0</v>
      </c>
      <c r="BG24" s="69"/>
      <c r="BH24" s="70"/>
      <c r="BI24" s="71"/>
      <c r="BJ24" s="70"/>
      <c r="BK24" s="71"/>
      <c r="BL24" s="72"/>
      <c r="BM24" s="73" t="str">
        <f t="shared" si="15"/>
        <v/>
      </c>
      <c r="BN24" s="74"/>
      <c r="BO24" s="115" t="e">
        <f t="shared" si="24"/>
        <v>#DIV/0!</v>
      </c>
      <c r="BP24" s="75" t="e">
        <f t="shared" si="4"/>
        <v>#DIV/0!</v>
      </c>
      <c r="BQ24" s="75" t="str">
        <f t="shared" si="16"/>
        <v/>
      </c>
      <c r="BR24" s="116"/>
      <c r="BS24" s="76"/>
      <c r="BT24" s="114">
        <f>COUNTIF(Table!E:E,BU24)</f>
        <v>0</v>
      </c>
      <c r="BU24" s="69"/>
      <c r="BV24" s="70"/>
      <c r="BW24" s="71"/>
      <c r="BX24" s="70"/>
      <c r="BY24" s="71"/>
      <c r="BZ24" s="72"/>
      <c r="CA24" s="73" t="str">
        <f t="shared" si="17"/>
        <v/>
      </c>
      <c r="CB24" s="74"/>
      <c r="CC24" s="115" t="e">
        <f t="shared" si="25"/>
        <v>#DIV/0!</v>
      </c>
      <c r="CD24" s="75" t="e">
        <f t="shared" si="5"/>
        <v>#DIV/0!</v>
      </c>
      <c r="CE24" s="75" t="str">
        <f t="shared" si="18"/>
        <v/>
      </c>
      <c r="CF24" s="116"/>
      <c r="CH24" s="114">
        <f>COUNTIF(Table!E:E,CI24)</f>
        <v>0</v>
      </c>
      <c r="CI24" s="69"/>
      <c r="CJ24" s="70"/>
      <c r="CK24" s="71"/>
      <c r="CL24" s="70"/>
      <c r="CM24" s="71"/>
      <c r="CN24" s="72"/>
      <c r="CO24" s="73" t="str">
        <f t="shared" si="19"/>
        <v/>
      </c>
      <c r="CP24" s="74"/>
      <c r="CQ24" s="115" t="e">
        <f t="shared" si="26"/>
        <v>#DIV/0!</v>
      </c>
      <c r="CR24" s="75" t="e">
        <f t="shared" si="6"/>
        <v>#DIV/0!</v>
      </c>
      <c r="CS24" s="75" t="str">
        <f t="shared" si="27"/>
        <v/>
      </c>
      <c r="CT24" s="116"/>
    </row>
    <row r="25" spans="1:98" x14ac:dyDescent="0.25">
      <c r="A25" s="3"/>
      <c r="B25" s="114">
        <f>COUNTIF(Table!E:E,C25)</f>
        <v>0</v>
      </c>
      <c r="C25" s="69"/>
      <c r="D25" s="70"/>
      <c r="E25" s="71"/>
      <c r="F25" s="70"/>
      <c r="G25" s="71"/>
      <c r="H25" s="72"/>
      <c r="I25" s="73" t="str">
        <f t="shared" si="7"/>
        <v/>
      </c>
      <c r="J25" s="74"/>
      <c r="K25" s="115" t="e">
        <f t="shared" si="20"/>
        <v>#DIV/0!</v>
      </c>
      <c r="L25" s="75" t="e">
        <f t="shared" si="0"/>
        <v>#DIV/0!</v>
      </c>
      <c r="M25" s="75" t="str">
        <f t="shared" si="8"/>
        <v/>
      </c>
      <c r="N25" s="116"/>
      <c r="O25" s="76"/>
      <c r="P25" s="114">
        <f>COUNTIF(Table!E:E,Q25)</f>
        <v>0</v>
      </c>
      <c r="Q25" s="69"/>
      <c r="R25" s="70"/>
      <c r="S25" s="71"/>
      <c r="T25" s="70"/>
      <c r="U25" s="71"/>
      <c r="V25" s="72"/>
      <c r="W25" s="73" t="str">
        <f t="shared" si="9"/>
        <v/>
      </c>
      <c r="X25" s="74"/>
      <c r="Y25" s="115" t="e">
        <f t="shared" si="21"/>
        <v>#DIV/0!</v>
      </c>
      <c r="Z25" s="75" t="e">
        <f t="shared" si="1"/>
        <v>#DIV/0!</v>
      </c>
      <c r="AA25" s="75" t="str">
        <f t="shared" si="10"/>
        <v/>
      </c>
      <c r="AB25" s="116"/>
      <c r="AD25" s="114">
        <f>COUNTIF(Table!E:E,AE25)</f>
        <v>0</v>
      </c>
      <c r="AE25" s="69"/>
      <c r="AF25" s="70"/>
      <c r="AG25" s="71"/>
      <c r="AH25" s="70"/>
      <c r="AI25" s="71"/>
      <c r="AJ25" s="72"/>
      <c r="AK25" s="73" t="str">
        <f t="shared" si="11"/>
        <v/>
      </c>
      <c r="AL25" s="74"/>
      <c r="AM25" s="115" t="e">
        <f t="shared" si="22"/>
        <v>#DIV/0!</v>
      </c>
      <c r="AN25" s="75" t="e">
        <f t="shared" si="2"/>
        <v>#DIV/0!</v>
      </c>
      <c r="AO25" s="75" t="str">
        <f t="shared" si="12"/>
        <v/>
      </c>
      <c r="AP25" s="116"/>
      <c r="AQ25" s="76"/>
      <c r="AR25" s="114">
        <f>COUNTIF(Table!E:E,AS25)</f>
        <v>0</v>
      </c>
      <c r="AS25" s="69"/>
      <c r="AT25" s="70"/>
      <c r="AU25" s="71"/>
      <c r="AV25" s="70"/>
      <c r="AW25" s="71"/>
      <c r="AX25" s="72"/>
      <c r="AY25" s="73" t="str">
        <f t="shared" si="13"/>
        <v/>
      </c>
      <c r="AZ25" s="74"/>
      <c r="BA25" s="115" t="e">
        <f t="shared" si="23"/>
        <v>#DIV/0!</v>
      </c>
      <c r="BB25" s="75" t="e">
        <f t="shared" si="3"/>
        <v>#DIV/0!</v>
      </c>
      <c r="BC25" s="75" t="str">
        <f t="shared" si="14"/>
        <v/>
      </c>
      <c r="BD25" s="116"/>
      <c r="BE25" s="76"/>
      <c r="BF25" s="114">
        <f>COUNTIF(Table!E:E,BG25)</f>
        <v>0</v>
      </c>
      <c r="BG25" s="69"/>
      <c r="BH25" s="70"/>
      <c r="BI25" s="71"/>
      <c r="BJ25" s="70"/>
      <c r="BK25" s="71"/>
      <c r="BL25" s="72"/>
      <c r="BM25" s="73" t="str">
        <f t="shared" si="15"/>
        <v/>
      </c>
      <c r="BN25" s="74"/>
      <c r="BO25" s="115" t="e">
        <f t="shared" si="24"/>
        <v>#DIV/0!</v>
      </c>
      <c r="BP25" s="75" t="e">
        <f t="shared" si="4"/>
        <v>#DIV/0!</v>
      </c>
      <c r="BQ25" s="75" t="str">
        <f t="shared" si="16"/>
        <v/>
      </c>
      <c r="BR25" s="116"/>
      <c r="BS25" s="76"/>
      <c r="BT25" s="114">
        <f>COUNTIF(Table!E:E,BU25)</f>
        <v>0</v>
      </c>
      <c r="BU25" s="69"/>
      <c r="BV25" s="70"/>
      <c r="BW25" s="71"/>
      <c r="BX25" s="70"/>
      <c r="BY25" s="71"/>
      <c r="BZ25" s="72"/>
      <c r="CA25" s="73" t="str">
        <f t="shared" si="17"/>
        <v/>
      </c>
      <c r="CB25" s="74"/>
      <c r="CC25" s="115" t="e">
        <f t="shared" si="25"/>
        <v>#DIV/0!</v>
      </c>
      <c r="CD25" s="75" t="e">
        <f t="shared" si="5"/>
        <v>#DIV/0!</v>
      </c>
      <c r="CE25" s="75" t="str">
        <f t="shared" si="18"/>
        <v/>
      </c>
      <c r="CF25" s="116"/>
      <c r="CH25" s="114">
        <f>COUNTIF(Table!E:E,CI25)</f>
        <v>0</v>
      </c>
      <c r="CI25" s="69"/>
      <c r="CJ25" s="70"/>
      <c r="CK25" s="71"/>
      <c r="CL25" s="70"/>
      <c r="CM25" s="71"/>
      <c r="CN25" s="72"/>
      <c r="CO25" s="73" t="str">
        <f t="shared" si="19"/>
        <v/>
      </c>
      <c r="CP25" s="74"/>
      <c r="CQ25" s="115" t="e">
        <f t="shared" si="26"/>
        <v>#DIV/0!</v>
      </c>
      <c r="CR25" s="75" t="e">
        <f t="shared" si="6"/>
        <v>#DIV/0!</v>
      </c>
      <c r="CS25" s="75" t="str">
        <f t="shared" si="27"/>
        <v/>
      </c>
      <c r="CT25" s="116"/>
    </row>
    <row r="26" spans="1:98" x14ac:dyDescent="0.25">
      <c r="A26" s="3"/>
      <c r="B26" s="114">
        <f>COUNTIF(Table!E:E,C26)</f>
        <v>0</v>
      </c>
      <c r="C26" s="69"/>
      <c r="D26" s="70"/>
      <c r="E26" s="71"/>
      <c r="F26" s="70"/>
      <c r="G26" s="71"/>
      <c r="H26" s="72"/>
      <c r="I26" s="73" t="str">
        <f t="shared" si="7"/>
        <v/>
      </c>
      <c r="J26" s="74"/>
      <c r="K26" s="115" t="e">
        <f t="shared" si="20"/>
        <v>#DIV/0!</v>
      </c>
      <c r="L26" s="75" t="e">
        <f t="shared" si="0"/>
        <v>#DIV/0!</v>
      </c>
      <c r="M26" s="75" t="str">
        <f t="shared" si="8"/>
        <v/>
      </c>
      <c r="N26" s="116"/>
      <c r="O26" s="76"/>
      <c r="P26" s="114">
        <f>COUNTIF(Table!E:E,Q26)</f>
        <v>0</v>
      </c>
      <c r="Q26" s="69"/>
      <c r="R26" s="70"/>
      <c r="S26" s="71"/>
      <c r="T26" s="70"/>
      <c r="U26" s="71"/>
      <c r="V26" s="72"/>
      <c r="W26" s="73" t="str">
        <f t="shared" si="9"/>
        <v/>
      </c>
      <c r="X26" s="74"/>
      <c r="Y26" s="115" t="e">
        <f t="shared" si="21"/>
        <v>#DIV/0!</v>
      </c>
      <c r="Z26" s="75" t="e">
        <f t="shared" si="1"/>
        <v>#DIV/0!</v>
      </c>
      <c r="AA26" s="75" t="str">
        <f t="shared" si="10"/>
        <v/>
      </c>
      <c r="AB26" s="116"/>
      <c r="AD26" s="114">
        <f>COUNTIF(Table!E:E,AE26)</f>
        <v>0</v>
      </c>
      <c r="AE26" s="69"/>
      <c r="AF26" s="70"/>
      <c r="AG26" s="71"/>
      <c r="AH26" s="70"/>
      <c r="AI26" s="71"/>
      <c r="AJ26" s="72"/>
      <c r="AK26" s="73" t="str">
        <f t="shared" si="11"/>
        <v/>
      </c>
      <c r="AL26" s="74"/>
      <c r="AM26" s="115" t="e">
        <f t="shared" si="22"/>
        <v>#DIV/0!</v>
      </c>
      <c r="AN26" s="75" t="e">
        <f t="shared" si="2"/>
        <v>#DIV/0!</v>
      </c>
      <c r="AO26" s="75" t="str">
        <f t="shared" si="12"/>
        <v/>
      </c>
      <c r="AP26" s="116"/>
      <c r="AQ26" s="76"/>
      <c r="AR26" s="114">
        <f>COUNTIF(Table!E:E,AS26)</f>
        <v>0</v>
      </c>
      <c r="AS26" s="69"/>
      <c r="AT26" s="70"/>
      <c r="AU26" s="71"/>
      <c r="AV26" s="70"/>
      <c r="AW26" s="71"/>
      <c r="AX26" s="72"/>
      <c r="AY26" s="73" t="str">
        <f t="shared" si="13"/>
        <v/>
      </c>
      <c r="AZ26" s="74"/>
      <c r="BA26" s="115" t="e">
        <f t="shared" si="23"/>
        <v>#DIV/0!</v>
      </c>
      <c r="BB26" s="75" t="e">
        <f t="shared" si="3"/>
        <v>#DIV/0!</v>
      </c>
      <c r="BC26" s="75" t="str">
        <f t="shared" si="14"/>
        <v/>
      </c>
      <c r="BD26" s="116"/>
      <c r="BE26" s="76"/>
      <c r="BF26" s="114">
        <f>COUNTIF(Table!E:E,BG26)</f>
        <v>0</v>
      </c>
      <c r="BG26" s="69"/>
      <c r="BH26" s="70"/>
      <c r="BI26" s="71"/>
      <c r="BJ26" s="70"/>
      <c r="BK26" s="71"/>
      <c r="BL26" s="72"/>
      <c r="BM26" s="73" t="str">
        <f t="shared" si="15"/>
        <v/>
      </c>
      <c r="BN26" s="74"/>
      <c r="BO26" s="115" t="e">
        <f t="shared" si="24"/>
        <v>#DIV/0!</v>
      </c>
      <c r="BP26" s="75" t="e">
        <f t="shared" si="4"/>
        <v>#DIV/0!</v>
      </c>
      <c r="BQ26" s="75" t="str">
        <f t="shared" si="16"/>
        <v/>
      </c>
      <c r="BR26" s="116"/>
      <c r="BS26" s="76"/>
      <c r="BT26" s="114">
        <f>COUNTIF(Table!E:E,BU26)</f>
        <v>0</v>
      </c>
      <c r="BU26" s="69"/>
      <c r="BV26" s="70"/>
      <c r="BW26" s="71"/>
      <c r="BX26" s="70"/>
      <c r="BY26" s="71"/>
      <c r="BZ26" s="72"/>
      <c r="CA26" s="73" t="str">
        <f t="shared" si="17"/>
        <v/>
      </c>
      <c r="CB26" s="74"/>
      <c r="CC26" s="115" t="e">
        <f t="shared" si="25"/>
        <v>#DIV/0!</v>
      </c>
      <c r="CD26" s="75" t="e">
        <f t="shared" si="5"/>
        <v>#DIV/0!</v>
      </c>
      <c r="CE26" s="75" t="str">
        <f t="shared" si="18"/>
        <v/>
      </c>
      <c r="CF26" s="116"/>
      <c r="CH26" s="114">
        <f>COUNTIF(Table!E:E,CI26)</f>
        <v>0</v>
      </c>
      <c r="CI26" s="69"/>
      <c r="CJ26" s="70"/>
      <c r="CK26" s="71"/>
      <c r="CL26" s="70"/>
      <c r="CM26" s="71"/>
      <c r="CN26" s="72"/>
      <c r="CO26" s="73" t="str">
        <f t="shared" si="19"/>
        <v/>
      </c>
      <c r="CP26" s="74"/>
      <c r="CQ26" s="115" t="e">
        <f t="shared" si="26"/>
        <v>#DIV/0!</v>
      </c>
      <c r="CR26" s="75" t="e">
        <f t="shared" si="6"/>
        <v>#DIV/0!</v>
      </c>
      <c r="CS26" s="75" t="str">
        <f t="shared" si="27"/>
        <v/>
      </c>
      <c r="CT26" s="116"/>
    </row>
    <row r="27" spans="1:98" x14ac:dyDescent="0.25">
      <c r="A27" s="3"/>
      <c r="B27" s="114">
        <f>COUNTIF(Table!E:E,C27)</f>
        <v>0</v>
      </c>
      <c r="C27" s="69"/>
      <c r="D27" s="70"/>
      <c r="E27" s="71"/>
      <c r="F27" s="70"/>
      <c r="G27" s="71"/>
      <c r="H27" s="72"/>
      <c r="I27" s="73" t="str">
        <f t="shared" si="7"/>
        <v/>
      </c>
      <c r="J27" s="74"/>
      <c r="K27" s="115" t="e">
        <f t="shared" si="20"/>
        <v>#DIV/0!</v>
      </c>
      <c r="L27" s="75" t="e">
        <f t="shared" si="0"/>
        <v>#DIV/0!</v>
      </c>
      <c r="M27" s="75" t="str">
        <f t="shared" si="8"/>
        <v/>
      </c>
      <c r="N27" s="116"/>
      <c r="O27" s="76"/>
      <c r="P27" s="114">
        <f>COUNTIF(Table!E:E,Q27)</f>
        <v>0</v>
      </c>
      <c r="Q27" s="69"/>
      <c r="R27" s="70"/>
      <c r="S27" s="71"/>
      <c r="T27" s="70"/>
      <c r="U27" s="71"/>
      <c r="V27" s="72"/>
      <c r="W27" s="73" t="str">
        <f t="shared" si="9"/>
        <v/>
      </c>
      <c r="X27" s="74"/>
      <c r="Y27" s="115" t="e">
        <f t="shared" si="21"/>
        <v>#DIV/0!</v>
      </c>
      <c r="Z27" s="75" t="e">
        <f t="shared" si="1"/>
        <v>#DIV/0!</v>
      </c>
      <c r="AA27" s="75" t="str">
        <f t="shared" si="10"/>
        <v/>
      </c>
      <c r="AB27" s="116"/>
      <c r="AD27" s="114">
        <f>COUNTIF(Table!E:E,AE27)</f>
        <v>0</v>
      </c>
      <c r="AE27" s="69"/>
      <c r="AF27" s="70"/>
      <c r="AG27" s="71"/>
      <c r="AH27" s="70"/>
      <c r="AI27" s="71"/>
      <c r="AJ27" s="72"/>
      <c r="AK27" s="73" t="str">
        <f t="shared" si="11"/>
        <v/>
      </c>
      <c r="AL27" s="74"/>
      <c r="AM27" s="115" t="e">
        <f t="shared" si="22"/>
        <v>#DIV/0!</v>
      </c>
      <c r="AN27" s="75" t="e">
        <f t="shared" si="2"/>
        <v>#DIV/0!</v>
      </c>
      <c r="AO27" s="75" t="str">
        <f t="shared" si="12"/>
        <v/>
      </c>
      <c r="AP27" s="116"/>
      <c r="AQ27" s="76"/>
      <c r="AR27" s="114">
        <f>COUNTIF(Table!E:E,AS27)</f>
        <v>0</v>
      </c>
      <c r="AS27" s="69"/>
      <c r="AT27" s="70"/>
      <c r="AU27" s="71"/>
      <c r="AV27" s="70"/>
      <c r="AW27" s="71"/>
      <c r="AX27" s="72"/>
      <c r="AY27" s="73" t="str">
        <f t="shared" si="13"/>
        <v/>
      </c>
      <c r="AZ27" s="74"/>
      <c r="BA27" s="115" t="e">
        <f t="shared" si="23"/>
        <v>#DIV/0!</v>
      </c>
      <c r="BB27" s="75" t="e">
        <f t="shared" si="3"/>
        <v>#DIV/0!</v>
      </c>
      <c r="BC27" s="75" t="str">
        <f t="shared" si="14"/>
        <v/>
      </c>
      <c r="BD27" s="116"/>
      <c r="BE27" s="76"/>
      <c r="BF27" s="114">
        <f>COUNTIF(Table!E:E,BG27)</f>
        <v>0</v>
      </c>
      <c r="BG27" s="69"/>
      <c r="BH27" s="70"/>
      <c r="BI27" s="71"/>
      <c r="BJ27" s="70"/>
      <c r="BK27" s="71"/>
      <c r="BL27" s="72"/>
      <c r="BM27" s="73" t="str">
        <f t="shared" si="15"/>
        <v/>
      </c>
      <c r="BN27" s="74"/>
      <c r="BO27" s="115" t="e">
        <f t="shared" si="24"/>
        <v>#DIV/0!</v>
      </c>
      <c r="BP27" s="75" t="e">
        <f t="shared" si="4"/>
        <v>#DIV/0!</v>
      </c>
      <c r="BQ27" s="75" t="str">
        <f t="shared" si="16"/>
        <v/>
      </c>
      <c r="BR27" s="116"/>
      <c r="BS27" s="76"/>
      <c r="BT27" s="114">
        <f>COUNTIF(Table!E:E,BU27)</f>
        <v>0</v>
      </c>
      <c r="BU27" s="69"/>
      <c r="BV27" s="70"/>
      <c r="BW27" s="71"/>
      <c r="BX27" s="70"/>
      <c r="BY27" s="71"/>
      <c r="BZ27" s="72"/>
      <c r="CA27" s="73" t="str">
        <f t="shared" si="17"/>
        <v/>
      </c>
      <c r="CB27" s="74"/>
      <c r="CC27" s="115" t="e">
        <f t="shared" si="25"/>
        <v>#DIV/0!</v>
      </c>
      <c r="CD27" s="75" t="e">
        <f t="shared" si="5"/>
        <v>#DIV/0!</v>
      </c>
      <c r="CE27" s="75" t="str">
        <f t="shared" si="18"/>
        <v/>
      </c>
      <c r="CF27" s="116"/>
      <c r="CH27" s="114">
        <f>COUNTIF(Table!E:E,CI27)</f>
        <v>0</v>
      </c>
      <c r="CI27" s="69"/>
      <c r="CJ27" s="70"/>
      <c r="CK27" s="71"/>
      <c r="CL27" s="70"/>
      <c r="CM27" s="71"/>
      <c r="CN27" s="72"/>
      <c r="CO27" s="73" t="str">
        <f t="shared" si="19"/>
        <v/>
      </c>
      <c r="CP27" s="74"/>
      <c r="CQ27" s="115" t="e">
        <f t="shared" si="26"/>
        <v>#DIV/0!</v>
      </c>
      <c r="CR27" s="75" t="e">
        <f t="shared" si="6"/>
        <v>#DIV/0!</v>
      </c>
      <c r="CS27" s="75" t="str">
        <f t="shared" si="27"/>
        <v/>
      </c>
      <c r="CT27" s="116"/>
    </row>
    <row r="28" spans="1:98" x14ac:dyDescent="0.25">
      <c r="A28" s="3"/>
      <c r="B28" s="114">
        <f>COUNTIF(Table!E:E,C28)</f>
        <v>0</v>
      </c>
      <c r="C28" s="69"/>
      <c r="D28" s="70"/>
      <c r="E28" s="71"/>
      <c r="F28" s="70"/>
      <c r="G28" s="71"/>
      <c r="H28" s="72"/>
      <c r="I28" s="73" t="str">
        <f t="shared" si="7"/>
        <v/>
      </c>
      <c r="J28" s="74"/>
      <c r="K28" s="115" t="e">
        <f t="shared" si="20"/>
        <v>#DIV/0!</v>
      </c>
      <c r="L28" s="75" t="e">
        <f t="shared" si="0"/>
        <v>#DIV/0!</v>
      </c>
      <c r="M28" s="75" t="str">
        <f t="shared" si="8"/>
        <v/>
      </c>
      <c r="N28" s="116"/>
      <c r="O28" s="76"/>
      <c r="P28" s="114">
        <f>COUNTIF(Table!E:E,Q28)</f>
        <v>0</v>
      </c>
      <c r="Q28" s="69"/>
      <c r="R28" s="70"/>
      <c r="S28" s="71"/>
      <c r="T28" s="70"/>
      <c r="U28" s="71"/>
      <c r="V28" s="72"/>
      <c r="W28" s="73" t="str">
        <f t="shared" si="9"/>
        <v/>
      </c>
      <c r="X28" s="74"/>
      <c r="Y28" s="115" t="e">
        <f t="shared" si="21"/>
        <v>#DIV/0!</v>
      </c>
      <c r="Z28" s="75" t="e">
        <f t="shared" si="1"/>
        <v>#DIV/0!</v>
      </c>
      <c r="AA28" s="75" t="str">
        <f t="shared" si="10"/>
        <v/>
      </c>
      <c r="AB28" s="116"/>
      <c r="AD28" s="114">
        <f>COUNTIF(Table!E:E,AE28)</f>
        <v>0</v>
      </c>
      <c r="AE28" s="69"/>
      <c r="AF28" s="70"/>
      <c r="AG28" s="71"/>
      <c r="AH28" s="70"/>
      <c r="AI28" s="71"/>
      <c r="AJ28" s="72"/>
      <c r="AK28" s="73" t="str">
        <f t="shared" si="11"/>
        <v/>
      </c>
      <c r="AL28" s="74"/>
      <c r="AM28" s="115" t="e">
        <f t="shared" si="22"/>
        <v>#DIV/0!</v>
      </c>
      <c r="AN28" s="75" t="e">
        <f t="shared" si="2"/>
        <v>#DIV/0!</v>
      </c>
      <c r="AO28" s="75" t="str">
        <f t="shared" si="12"/>
        <v/>
      </c>
      <c r="AP28" s="116"/>
      <c r="AQ28" s="76"/>
      <c r="AR28" s="114">
        <f>COUNTIF(Table!E:E,AS28)</f>
        <v>0</v>
      </c>
      <c r="AS28" s="69"/>
      <c r="AT28" s="70"/>
      <c r="AU28" s="71"/>
      <c r="AV28" s="70"/>
      <c r="AW28" s="71"/>
      <c r="AX28" s="72"/>
      <c r="AY28" s="73" t="str">
        <f t="shared" si="13"/>
        <v/>
      </c>
      <c r="AZ28" s="74"/>
      <c r="BA28" s="115" t="e">
        <f t="shared" si="23"/>
        <v>#DIV/0!</v>
      </c>
      <c r="BB28" s="75" t="e">
        <f t="shared" si="3"/>
        <v>#DIV/0!</v>
      </c>
      <c r="BC28" s="75" t="str">
        <f t="shared" si="14"/>
        <v/>
      </c>
      <c r="BD28" s="116"/>
      <c r="BE28" s="76"/>
      <c r="BF28" s="114">
        <f>COUNTIF(Table!E:E,BG28)</f>
        <v>0</v>
      </c>
      <c r="BG28" s="69"/>
      <c r="BH28" s="70"/>
      <c r="BI28" s="71"/>
      <c r="BJ28" s="70"/>
      <c r="BK28" s="71"/>
      <c r="BL28" s="72"/>
      <c r="BM28" s="73" t="str">
        <f t="shared" si="15"/>
        <v/>
      </c>
      <c r="BN28" s="74"/>
      <c r="BO28" s="115" t="e">
        <f t="shared" si="24"/>
        <v>#DIV/0!</v>
      </c>
      <c r="BP28" s="75" t="e">
        <f t="shared" si="4"/>
        <v>#DIV/0!</v>
      </c>
      <c r="BQ28" s="75" t="str">
        <f t="shared" si="16"/>
        <v/>
      </c>
      <c r="BR28" s="116"/>
      <c r="BS28" s="76"/>
      <c r="BT28" s="114">
        <f>COUNTIF(Table!E:E,BU28)</f>
        <v>0</v>
      </c>
      <c r="BU28" s="69"/>
      <c r="BV28" s="70"/>
      <c r="BW28" s="71"/>
      <c r="BX28" s="70"/>
      <c r="BY28" s="71"/>
      <c r="BZ28" s="72"/>
      <c r="CA28" s="73" t="str">
        <f t="shared" si="17"/>
        <v/>
      </c>
      <c r="CB28" s="74"/>
      <c r="CC28" s="115" t="e">
        <f t="shared" si="25"/>
        <v>#DIV/0!</v>
      </c>
      <c r="CD28" s="75" t="e">
        <f t="shared" si="5"/>
        <v>#DIV/0!</v>
      </c>
      <c r="CE28" s="75" t="str">
        <f t="shared" si="18"/>
        <v/>
      </c>
      <c r="CF28" s="116"/>
      <c r="CH28" s="114">
        <f>COUNTIF(Table!E:E,CI28)</f>
        <v>0</v>
      </c>
      <c r="CI28" s="69"/>
      <c r="CJ28" s="70"/>
      <c r="CK28" s="71"/>
      <c r="CL28" s="70"/>
      <c r="CM28" s="71"/>
      <c r="CN28" s="72"/>
      <c r="CO28" s="73" t="str">
        <f t="shared" si="19"/>
        <v/>
      </c>
      <c r="CP28" s="74"/>
      <c r="CQ28" s="115" t="e">
        <f t="shared" si="26"/>
        <v>#DIV/0!</v>
      </c>
      <c r="CR28" s="75" t="e">
        <f t="shared" si="6"/>
        <v>#DIV/0!</v>
      </c>
      <c r="CS28" s="75" t="str">
        <f t="shared" si="27"/>
        <v/>
      </c>
      <c r="CT28" s="116"/>
    </row>
    <row r="29" spans="1:98" x14ac:dyDescent="0.25">
      <c r="A29" s="3"/>
      <c r="B29" s="114">
        <f>COUNTIF(Table!E:E,C29)</f>
        <v>0</v>
      </c>
      <c r="C29" s="69"/>
      <c r="D29" s="70"/>
      <c r="E29" s="71"/>
      <c r="F29" s="70"/>
      <c r="G29" s="71"/>
      <c r="H29" s="72"/>
      <c r="I29" s="73" t="str">
        <f t="shared" si="7"/>
        <v/>
      </c>
      <c r="J29" s="74"/>
      <c r="K29" s="115" t="e">
        <f t="shared" si="20"/>
        <v>#DIV/0!</v>
      </c>
      <c r="L29" s="75" t="e">
        <f t="shared" si="0"/>
        <v>#DIV/0!</v>
      </c>
      <c r="M29" s="75" t="str">
        <f t="shared" si="8"/>
        <v/>
      </c>
      <c r="N29" s="116"/>
      <c r="O29" s="76"/>
      <c r="P29" s="114">
        <f>COUNTIF(Table!E:E,Q29)</f>
        <v>0</v>
      </c>
      <c r="Q29" s="69"/>
      <c r="R29" s="70"/>
      <c r="S29" s="71"/>
      <c r="T29" s="70"/>
      <c r="U29" s="71"/>
      <c r="V29" s="72"/>
      <c r="W29" s="73" t="str">
        <f t="shared" si="9"/>
        <v/>
      </c>
      <c r="X29" s="74"/>
      <c r="Y29" s="115" t="e">
        <f t="shared" si="21"/>
        <v>#DIV/0!</v>
      </c>
      <c r="Z29" s="75" t="e">
        <f t="shared" si="1"/>
        <v>#DIV/0!</v>
      </c>
      <c r="AA29" s="75" t="str">
        <f t="shared" si="10"/>
        <v/>
      </c>
      <c r="AB29" s="116"/>
      <c r="AD29" s="114">
        <f>COUNTIF(Table!E:E,AE29)</f>
        <v>0</v>
      </c>
      <c r="AE29" s="69"/>
      <c r="AF29" s="70"/>
      <c r="AG29" s="71"/>
      <c r="AH29" s="70"/>
      <c r="AI29" s="71"/>
      <c r="AJ29" s="72"/>
      <c r="AK29" s="73" t="str">
        <f t="shared" si="11"/>
        <v/>
      </c>
      <c r="AL29" s="74"/>
      <c r="AM29" s="115" t="e">
        <f t="shared" si="22"/>
        <v>#DIV/0!</v>
      </c>
      <c r="AN29" s="75" t="e">
        <f t="shared" si="2"/>
        <v>#DIV/0!</v>
      </c>
      <c r="AO29" s="75" t="str">
        <f t="shared" si="12"/>
        <v/>
      </c>
      <c r="AP29" s="116"/>
      <c r="AQ29" s="76"/>
      <c r="AR29" s="114">
        <f>COUNTIF(Table!E:E,AS29)</f>
        <v>0</v>
      </c>
      <c r="AS29" s="69"/>
      <c r="AT29" s="70"/>
      <c r="AU29" s="71"/>
      <c r="AV29" s="70"/>
      <c r="AW29" s="71"/>
      <c r="AX29" s="72"/>
      <c r="AY29" s="73" t="str">
        <f t="shared" si="13"/>
        <v/>
      </c>
      <c r="AZ29" s="74"/>
      <c r="BA29" s="115" t="e">
        <f t="shared" si="23"/>
        <v>#DIV/0!</v>
      </c>
      <c r="BB29" s="75" t="e">
        <f t="shared" si="3"/>
        <v>#DIV/0!</v>
      </c>
      <c r="BC29" s="75" t="str">
        <f t="shared" si="14"/>
        <v/>
      </c>
      <c r="BD29" s="116"/>
      <c r="BE29" s="76"/>
      <c r="BF29" s="114">
        <f>COUNTIF(Table!E:E,BG29)</f>
        <v>0</v>
      </c>
      <c r="BG29" s="69"/>
      <c r="BH29" s="70"/>
      <c r="BI29" s="71"/>
      <c r="BJ29" s="70"/>
      <c r="BK29" s="71"/>
      <c r="BL29" s="72"/>
      <c r="BM29" s="73" t="str">
        <f t="shared" si="15"/>
        <v/>
      </c>
      <c r="BN29" s="74"/>
      <c r="BO29" s="115" t="e">
        <f t="shared" si="24"/>
        <v>#DIV/0!</v>
      </c>
      <c r="BP29" s="75" t="e">
        <f t="shared" si="4"/>
        <v>#DIV/0!</v>
      </c>
      <c r="BQ29" s="75" t="str">
        <f t="shared" si="16"/>
        <v/>
      </c>
      <c r="BR29" s="116"/>
      <c r="BS29" s="76"/>
      <c r="BT29" s="114">
        <f>COUNTIF(Table!E:E,BU29)</f>
        <v>0</v>
      </c>
      <c r="BU29" s="69"/>
      <c r="BV29" s="70"/>
      <c r="BW29" s="71"/>
      <c r="BX29" s="70"/>
      <c r="BY29" s="71"/>
      <c r="BZ29" s="72"/>
      <c r="CA29" s="73" t="str">
        <f t="shared" si="17"/>
        <v/>
      </c>
      <c r="CB29" s="74"/>
      <c r="CC29" s="115" t="e">
        <f t="shared" si="25"/>
        <v>#DIV/0!</v>
      </c>
      <c r="CD29" s="75" t="e">
        <f t="shared" si="5"/>
        <v>#DIV/0!</v>
      </c>
      <c r="CE29" s="75" t="str">
        <f t="shared" si="18"/>
        <v/>
      </c>
      <c r="CF29" s="116"/>
      <c r="CH29" s="114">
        <f>COUNTIF(Table!E:E,CI29)</f>
        <v>0</v>
      </c>
      <c r="CI29" s="69"/>
      <c r="CJ29" s="70"/>
      <c r="CK29" s="71"/>
      <c r="CL29" s="70"/>
      <c r="CM29" s="71"/>
      <c r="CN29" s="72"/>
      <c r="CO29" s="73" t="str">
        <f t="shared" si="19"/>
        <v/>
      </c>
      <c r="CP29" s="74"/>
      <c r="CQ29" s="115" t="e">
        <f t="shared" si="26"/>
        <v>#DIV/0!</v>
      </c>
      <c r="CR29" s="75" t="e">
        <f t="shared" si="6"/>
        <v>#DIV/0!</v>
      </c>
      <c r="CS29" s="75" t="str">
        <f t="shared" si="27"/>
        <v/>
      </c>
      <c r="CT29" s="116"/>
    </row>
    <row r="30" spans="1:98" x14ac:dyDescent="0.25">
      <c r="A30" s="3"/>
      <c r="B30" s="114">
        <f>COUNTIF(Table!E:E,C30)</f>
        <v>0</v>
      </c>
      <c r="C30" s="69"/>
      <c r="D30" s="70"/>
      <c r="E30" s="71"/>
      <c r="F30" s="70"/>
      <c r="G30" s="71"/>
      <c r="H30" s="72"/>
      <c r="I30" s="73" t="str">
        <f t="shared" si="7"/>
        <v/>
      </c>
      <c r="J30" s="74"/>
      <c r="K30" s="115" t="e">
        <f t="shared" si="20"/>
        <v>#DIV/0!</v>
      </c>
      <c r="L30" s="75" t="e">
        <f t="shared" si="0"/>
        <v>#DIV/0!</v>
      </c>
      <c r="M30" s="75" t="str">
        <f t="shared" si="8"/>
        <v/>
      </c>
      <c r="N30" s="116"/>
      <c r="O30" s="76"/>
      <c r="P30" s="114">
        <f>COUNTIF(Table!E:E,Q30)</f>
        <v>0</v>
      </c>
      <c r="Q30" s="69"/>
      <c r="R30" s="70"/>
      <c r="S30" s="71"/>
      <c r="T30" s="70"/>
      <c r="U30" s="71"/>
      <c r="V30" s="72"/>
      <c r="W30" s="73" t="str">
        <f t="shared" si="9"/>
        <v/>
      </c>
      <c r="X30" s="74"/>
      <c r="Y30" s="115" t="e">
        <f t="shared" si="21"/>
        <v>#DIV/0!</v>
      </c>
      <c r="Z30" s="75" t="e">
        <f t="shared" si="1"/>
        <v>#DIV/0!</v>
      </c>
      <c r="AA30" s="75" t="str">
        <f t="shared" si="10"/>
        <v/>
      </c>
      <c r="AB30" s="116"/>
      <c r="AD30" s="114">
        <f>COUNTIF(Table!E:E,AE30)</f>
        <v>0</v>
      </c>
      <c r="AE30" s="69"/>
      <c r="AF30" s="70"/>
      <c r="AG30" s="71"/>
      <c r="AH30" s="70"/>
      <c r="AI30" s="71"/>
      <c r="AJ30" s="72"/>
      <c r="AK30" s="73" t="str">
        <f t="shared" si="11"/>
        <v/>
      </c>
      <c r="AL30" s="74"/>
      <c r="AM30" s="115" t="e">
        <f t="shared" si="22"/>
        <v>#DIV/0!</v>
      </c>
      <c r="AN30" s="75" t="e">
        <f t="shared" si="2"/>
        <v>#DIV/0!</v>
      </c>
      <c r="AO30" s="75" t="str">
        <f t="shared" si="12"/>
        <v/>
      </c>
      <c r="AP30" s="116"/>
      <c r="AQ30" s="76"/>
      <c r="AR30" s="114">
        <f>COUNTIF(Table!E:E,AS30)</f>
        <v>0</v>
      </c>
      <c r="AS30" s="69"/>
      <c r="AT30" s="70"/>
      <c r="AU30" s="71"/>
      <c r="AV30" s="70"/>
      <c r="AW30" s="71"/>
      <c r="AX30" s="72"/>
      <c r="AY30" s="73" t="str">
        <f t="shared" si="13"/>
        <v/>
      </c>
      <c r="AZ30" s="74"/>
      <c r="BA30" s="115" t="e">
        <f t="shared" si="23"/>
        <v>#DIV/0!</v>
      </c>
      <c r="BB30" s="75" t="e">
        <f t="shared" si="3"/>
        <v>#DIV/0!</v>
      </c>
      <c r="BC30" s="75" t="str">
        <f t="shared" si="14"/>
        <v/>
      </c>
      <c r="BD30" s="116"/>
      <c r="BE30" s="76"/>
      <c r="BF30" s="114">
        <f>COUNTIF(Table!E:E,BG30)</f>
        <v>0</v>
      </c>
      <c r="BG30" s="69"/>
      <c r="BH30" s="70"/>
      <c r="BI30" s="71"/>
      <c r="BJ30" s="70"/>
      <c r="BK30" s="71"/>
      <c r="BL30" s="72"/>
      <c r="BM30" s="73" t="str">
        <f t="shared" si="15"/>
        <v/>
      </c>
      <c r="BN30" s="74"/>
      <c r="BO30" s="115" t="e">
        <f t="shared" si="24"/>
        <v>#DIV/0!</v>
      </c>
      <c r="BP30" s="75" t="e">
        <f t="shared" si="4"/>
        <v>#DIV/0!</v>
      </c>
      <c r="BQ30" s="75" t="str">
        <f t="shared" si="16"/>
        <v/>
      </c>
      <c r="BR30" s="116"/>
      <c r="BS30" s="76"/>
      <c r="BT30" s="114">
        <f>COUNTIF(Table!E:E,BU30)</f>
        <v>0</v>
      </c>
      <c r="BU30" s="69"/>
      <c r="BV30" s="70"/>
      <c r="BW30" s="71"/>
      <c r="BX30" s="70"/>
      <c r="BY30" s="71"/>
      <c r="BZ30" s="72"/>
      <c r="CA30" s="73" t="str">
        <f t="shared" si="17"/>
        <v/>
      </c>
      <c r="CB30" s="74"/>
      <c r="CC30" s="115" t="e">
        <f t="shared" si="25"/>
        <v>#DIV/0!</v>
      </c>
      <c r="CD30" s="75" t="e">
        <f t="shared" si="5"/>
        <v>#DIV/0!</v>
      </c>
      <c r="CE30" s="75" t="str">
        <f t="shared" si="18"/>
        <v/>
      </c>
      <c r="CF30" s="116"/>
      <c r="CH30" s="114">
        <f>COUNTIF(Table!E:E,CI30)</f>
        <v>0</v>
      </c>
      <c r="CI30" s="69"/>
      <c r="CJ30" s="70"/>
      <c r="CK30" s="71"/>
      <c r="CL30" s="70"/>
      <c r="CM30" s="71"/>
      <c r="CN30" s="72"/>
      <c r="CO30" s="73" t="str">
        <f t="shared" si="19"/>
        <v/>
      </c>
      <c r="CP30" s="74"/>
      <c r="CQ30" s="115" t="e">
        <f t="shared" si="26"/>
        <v>#DIV/0!</v>
      </c>
      <c r="CR30" s="75" t="e">
        <f t="shared" si="6"/>
        <v>#DIV/0!</v>
      </c>
      <c r="CS30" s="75" t="str">
        <f t="shared" si="27"/>
        <v/>
      </c>
      <c r="CT30" s="116"/>
    </row>
    <row r="31" spans="1:98" x14ac:dyDescent="0.25">
      <c r="A31" s="3"/>
      <c r="B31" s="114">
        <f>COUNTIF(Table!E:E,C31)</f>
        <v>0</v>
      </c>
      <c r="C31" s="69"/>
      <c r="D31" s="70"/>
      <c r="E31" s="71"/>
      <c r="F31" s="70"/>
      <c r="G31" s="71"/>
      <c r="H31" s="72"/>
      <c r="I31" s="73" t="str">
        <f t="shared" si="7"/>
        <v/>
      </c>
      <c r="J31" s="74"/>
      <c r="K31" s="115" t="e">
        <f t="shared" si="20"/>
        <v>#DIV/0!</v>
      </c>
      <c r="L31" s="75" t="e">
        <f t="shared" si="0"/>
        <v>#DIV/0!</v>
      </c>
      <c r="M31" s="75" t="str">
        <f t="shared" si="8"/>
        <v/>
      </c>
      <c r="N31" s="116"/>
      <c r="O31" s="76"/>
      <c r="P31" s="114">
        <f>COUNTIF(Table!E:E,Q31)</f>
        <v>0</v>
      </c>
      <c r="Q31" s="69"/>
      <c r="R31" s="70"/>
      <c r="S31" s="71"/>
      <c r="T31" s="70"/>
      <c r="U31" s="71"/>
      <c r="V31" s="72"/>
      <c r="W31" s="73" t="str">
        <f t="shared" si="9"/>
        <v/>
      </c>
      <c r="X31" s="74"/>
      <c r="Y31" s="115" t="e">
        <f t="shared" si="21"/>
        <v>#DIV/0!</v>
      </c>
      <c r="Z31" s="75" t="e">
        <f t="shared" si="1"/>
        <v>#DIV/0!</v>
      </c>
      <c r="AA31" s="75" t="str">
        <f t="shared" si="10"/>
        <v/>
      </c>
      <c r="AB31" s="116"/>
      <c r="AD31" s="114">
        <f>COUNTIF(Table!E:E,AE31)</f>
        <v>0</v>
      </c>
      <c r="AE31" s="69"/>
      <c r="AF31" s="70"/>
      <c r="AG31" s="71"/>
      <c r="AH31" s="70"/>
      <c r="AI31" s="71"/>
      <c r="AJ31" s="72"/>
      <c r="AK31" s="73" t="str">
        <f t="shared" si="11"/>
        <v/>
      </c>
      <c r="AL31" s="74"/>
      <c r="AM31" s="115" t="e">
        <f t="shared" si="22"/>
        <v>#DIV/0!</v>
      </c>
      <c r="AN31" s="75" t="e">
        <f t="shared" si="2"/>
        <v>#DIV/0!</v>
      </c>
      <c r="AO31" s="75" t="str">
        <f t="shared" si="12"/>
        <v/>
      </c>
      <c r="AP31" s="116"/>
      <c r="AQ31" s="76"/>
      <c r="AR31" s="114">
        <f>COUNTIF(Table!E:E,AS31)</f>
        <v>0</v>
      </c>
      <c r="AS31" s="69"/>
      <c r="AT31" s="70"/>
      <c r="AU31" s="71"/>
      <c r="AV31" s="70"/>
      <c r="AW31" s="71"/>
      <c r="AX31" s="72"/>
      <c r="AY31" s="73" t="str">
        <f t="shared" si="13"/>
        <v/>
      </c>
      <c r="AZ31" s="74"/>
      <c r="BA31" s="115" t="e">
        <f t="shared" si="23"/>
        <v>#DIV/0!</v>
      </c>
      <c r="BB31" s="75" t="e">
        <f t="shared" si="3"/>
        <v>#DIV/0!</v>
      </c>
      <c r="BC31" s="75" t="str">
        <f t="shared" si="14"/>
        <v/>
      </c>
      <c r="BD31" s="116"/>
      <c r="BE31" s="76"/>
      <c r="BF31" s="114">
        <f>COUNTIF(Table!E:E,BG31)</f>
        <v>0</v>
      </c>
      <c r="BG31" s="69"/>
      <c r="BH31" s="70"/>
      <c r="BI31" s="71"/>
      <c r="BJ31" s="70"/>
      <c r="BK31" s="71"/>
      <c r="BL31" s="72"/>
      <c r="BM31" s="73" t="str">
        <f t="shared" si="15"/>
        <v/>
      </c>
      <c r="BN31" s="74"/>
      <c r="BO31" s="115" t="e">
        <f t="shared" si="24"/>
        <v>#DIV/0!</v>
      </c>
      <c r="BP31" s="75" t="e">
        <f t="shared" si="4"/>
        <v>#DIV/0!</v>
      </c>
      <c r="BQ31" s="75" t="str">
        <f t="shared" si="16"/>
        <v/>
      </c>
      <c r="BR31" s="116"/>
      <c r="BS31" s="76"/>
      <c r="BT31" s="114">
        <f>COUNTIF(Table!E:E,BU31)</f>
        <v>0</v>
      </c>
      <c r="BU31" s="69"/>
      <c r="BV31" s="70"/>
      <c r="BW31" s="71"/>
      <c r="BX31" s="70"/>
      <c r="BY31" s="71"/>
      <c r="BZ31" s="72"/>
      <c r="CA31" s="73" t="str">
        <f t="shared" si="17"/>
        <v/>
      </c>
      <c r="CB31" s="74"/>
      <c r="CC31" s="115" t="e">
        <f t="shared" si="25"/>
        <v>#DIV/0!</v>
      </c>
      <c r="CD31" s="75" t="e">
        <f t="shared" si="5"/>
        <v>#DIV/0!</v>
      </c>
      <c r="CE31" s="75" t="str">
        <f t="shared" si="18"/>
        <v/>
      </c>
      <c r="CF31" s="116"/>
      <c r="CH31" s="114">
        <f>COUNTIF(Table!E:E,CI31)</f>
        <v>0</v>
      </c>
      <c r="CI31" s="69"/>
      <c r="CJ31" s="70"/>
      <c r="CK31" s="71"/>
      <c r="CL31" s="70"/>
      <c r="CM31" s="71"/>
      <c r="CN31" s="72"/>
      <c r="CO31" s="73" t="str">
        <f t="shared" si="19"/>
        <v/>
      </c>
      <c r="CP31" s="74"/>
      <c r="CQ31" s="115" t="e">
        <f t="shared" si="26"/>
        <v>#DIV/0!</v>
      </c>
      <c r="CR31" s="75" t="e">
        <f t="shared" si="6"/>
        <v>#DIV/0!</v>
      </c>
      <c r="CS31" s="75" t="str">
        <f t="shared" si="27"/>
        <v/>
      </c>
      <c r="CT31" s="116"/>
    </row>
    <row r="32" spans="1:98" x14ac:dyDescent="0.25">
      <c r="A32" s="3"/>
      <c r="B32" s="114">
        <f>COUNTIF(Table!E:E,C32)</f>
        <v>0</v>
      </c>
      <c r="C32" s="69"/>
      <c r="D32" s="70"/>
      <c r="E32" s="71"/>
      <c r="F32" s="70"/>
      <c r="G32" s="71"/>
      <c r="H32" s="72"/>
      <c r="I32" s="73" t="str">
        <f t="shared" si="7"/>
        <v/>
      </c>
      <c r="J32" s="74"/>
      <c r="K32" s="115" t="e">
        <f t="shared" si="20"/>
        <v>#DIV/0!</v>
      </c>
      <c r="L32" s="75" t="e">
        <f t="shared" si="0"/>
        <v>#DIV/0!</v>
      </c>
      <c r="M32" s="75" t="str">
        <f t="shared" si="8"/>
        <v/>
      </c>
      <c r="N32" s="116"/>
      <c r="O32" s="76"/>
      <c r="P32" s="114">
        <f>COUNTIF(Table!E:E,Q32)</f>
        <v>0</v>
      </c>
      <c r="Q32" s="69"/>
      <c r="R32" s="70"/>
      <c r="S32" s="71"/>
      <c r="T32" s="70"/>
      <c r="U32" s="71"/>
      <c r="V32" s="72"/>
      <c r="W32" s="73" t="str">
        <f t="shared" si="9"/>
        <v/>
      </c>
      <c r="X32" s="74"/>
      <c r="Y32" s="115" t="e">
        <f t="shared" si="21"/>
        <v>#DIV/0!</v>
      </c>
      <c r="Z32" s="75" t="e">
        <f t="shared" si="1"/>
        <v>#DIV/0!</v>
      </c>
      <c r="AA32" s="75" t="str">
        <f t="shared" si="10"/>
        <v/>
      </c>
      <c r="AB32" s="116"/>
      <c r="AD32" s="114">
        <f>COUNTIF(Table!E:E,AE32)</f>
        <v>0</v>
      </c>
      <c r="AE32" s="69"/>
      <c r="AF32" s="70"/>
      <c r="AG32" s="71"/>
      <c r="AH32" s="70"/>
      <c r="AI32" s="71"/>
      <c r="AJ32" s="72"/>
      <c r="AK32" s="73" t="str">
        <f t="shared" si="11"/>
        <v/>
      </c>
      <c r="AL32" s="74"/>
      <c r="AM32" s="115" t="e">
        <f t="shared" si="22"/>
        <v>#DIV/0!</v>
      </c>
      <c r="AN32" s="75" t="e">
        <f t="shared" si="2"/>
        <v>#DIV/0!</v>
      </c>
      <c r="AO32" s="75" t="str">
        <f t="shared" si="12"/>
        <v/>
      </c>
      <c r="AP32" s="116"/>
      <c r="AQ32" s="76"/>
      <c r="AR32" s="114">
        <f>COUNTIF(Table!E:E,AS32)</f>
        <v>0</v>
      </c>
      <c r="AS32" s="69"/>
      <c r="AT32" s="70"/>
      <c r="AU32" s="71"/>
      <c r="AV32" s="70"/>
      <c r="AW32" s="71"/>
      <c r="AX32" s="72"/>
      <c r="AY32" s="73" t="str">
        <f t="shared" si="13"/>
        <v/>
      </c>
      <c r="AZ32" s="74"/>
      <c r="BA32" s="115" t="e">
        <f t="shared" si="23"/>
        <v>#DIV/0!</v>
      </c>
      <c r="BB32" s="75" t="e">
        <f t="shared" si="3"/>
        <v>#DIV/0!</v>
      </c>
      <c r="BC32" s="75" t="str">
        <f t="shared" si="14"/>
        <v/>
      </c>
      <c r="BD32" s="116"/>
      <c r="BE32" s="76"/>
      <c r="BF32" s="114">
        <f>COUNTIF(Table!E:E,BG32)</f>
        <v>0</v>
      </c>
      <c r="BG32" s="69"/>
      <c r="BH32" s="70"/>
      <c r="BI32" s="71"/>
      <c r="BJ32" s="70"/>
      <c r="BK32" s="71"/>
      <c r="BL32" s="72"/>
      <c r="BM32" s="73" t="str">
        <f t="shared" si="15"/>
        <v/>
      </c>
      <c r="BN32" s="74"/>
      <c r="BO32" s="115" t="e">
        <f t="shared" si="24"/>
        <v>#DIV/0!</v>
      </c>
      <c r="BP32" s="75" t="e">
        <f t="shared" si="4"/>
        <v>#DIV/0!</v>
      </c>
      <c r="BQ32" s="75" t="str">
        <f t="shared" si="16"/>
        <v/>
      </c>
      <c r="BR32" s="116"/>
      <c r="BS32" s="76"/>
      <c r="BT32" s="114">
        <f>COUNTIF(Table!E:E,BU32)</f>
        <v>0</v>
      </c>
      <c r="BU32" s="69"/>
      <c r="BV32" s="70"/>
      <c r="BW32" s="71"/>
      <c r="BX32" s="70"/>
      <c r="BY32" s="71"/>
      <c r="BZ32" s="72"/>
      <c r="CA32" s="73" t="str">
        <f t="shared" si="17"/>
        <v/>
      </c>
      <c r="CB32" s="74"/>
      <c r="CC32" s="115" t="e">
        <f t="shared" si="25"/>
        <v>#DIV/0!</v>
      </c>
      <c r="CD32" s="75" t="e">
        <f t="shared" si="5"/>
        <v>#DIV/0!</v>
      </c>
      <c r="CE32" s="75" t="str">
        <f t="shared" si="18"/>
        <v/>
      </c>
      <c r="CF32" s="116"/>
      <c r="CH32" s="114">
        <f>COUNTIF(Table!E:E,CI32)</f>
        <v>0</v>
      </c>
      <c r="CI32" s="69"/>
      <c r="CJ32" s="70"/>
      <c r="CK32" s="71"/>
      <c r="CL32" s="70"/>
      <c r="CM32" s="71"/>
      <c r="CN32" s="72"/>
      <c r="CO32" s="73" t="str">
        <f t="shared" si="19"/>
        <v/>
      </c>
      <c r="CP32" s="74"/>
      <c r="CQ32" s="115" t="e">
        <f t="shared" si="26"/>
        <v>#DIV/0!</v>
      </c>
      <c r="CR32" s="75" t="e">
        <f t="shared" si="6"/>
        <v>#DIV/0!</v>
      </c>
      <c r="CS32" s="75" t="str">
        <f t="shared" si="27"/>
        <v/>
      </c>
      <c r="CT32" s="116"/>
    </row>
    <row r="33" spans="1:98" x14ac:dyDescent="0.25">
      <c r="A33" s="3"/>
      <c r="B33" s="114">
        <f>COUNTIF(Table!E:E,C33)</f>
        <v>0</v>
      </c>
      <c r="C33" s="69"/>
      <c r="D33" s="70"/>
      <c r="E33" s="71"/>
      <c r="F33" s="70"/>
      <c r="G33" s="71"/>
      <c r="H33" s="72"/>
      <c r="I33" s="73" t="str">
        <f t="shared" si="7"/>
        <v/>
      </c>
      <c r="J33" s="74"/>
      <c r="K33" s="115" t="e">
        <f t="shared" si="20"/>
        <v>#DIV/0!</v>
      </c>
      <c r="L33" s="75" t="e">
        <f t="shared" si="0"/>
        <v>#DIV/0!</v>
      </c>
      <c r="M33" s="75" t="str">
        <f t="shared" si="8"/>
        <v/>
      </c>
      <c r="N33" s="116"/>
      <c r="O33" s="76"/>
      <c r="P33" s="114">
        <f>COUNTIF(Table!E:E,Q33)</f>
        <v>0</v>
      </c>
      <c r="Q33" s="69"/>
      <c r="R33" s="70"/>
      <c r="S33" s="71"/>
      <c r="T33" s="70"/>
      <c r="U33" s="71"/>
      <c r="V33" s="72"/>
      <c r="W33" s="73" t="str">
        <f t="shared" si="9"/>
        <v/>
      </c>
      <c r="X33" s="74"/>
      <c r="Y33" s="115" t="e">
        <f t="shared" si="21"/>
        <v>#DIV/0!</v>
      </c>
      <c r="Z33" s="75" t="e">
        <f t="shared" si="1"/>
        <v>#DIV/0!</v>
      </c>
      <c r="AA33" s="75" t="str">
        <f t="shared" si="10"/>
        <v/>
      </c>
      <c r="AB33" s="116"/>
      <c r="AD33" s="114">
        <f>COUNTIF(Table!E:E,AE33)</f>
        <v>0</v>
      </c>
      <c r="AE33" s="69"/>
      <c r="AF33" s="70"/>
      <c r="AG33" s="71"/>
      <c r="AH33" s="70"/>
      <c r="AI33" s="71"/>
      <c r="AJ33" s="72"/>
      <c r="AK33" s="73" t="str">
        <f t="shared" si="11"/>
        <v/>
      </c>
      <c r="AL33" s="74"/>
      <c r="AM33" s="115" t="e">
        <f t="shared" si="22"/>
        <v>#DIV/0!</v>
      </c>
      <c r="AN33" s="75" t="e">
        <f t="shared" si="2"/>
        <v>#DIV/0!</v>
      </c>
      <c r="AO33" s="75" t="str">
        <f t="shared" si="12"/>
        <v/>
      </c>
      <c r="AP33" s="116"/>
      <c r="AQ33" s="76"/>
      <c r="AR33" s="114">
        <f>COUNTIF(Table!E:E,AS33)</f>
        <v>0</v>
      </c>
      <c r="AS33" s="69"/>
      <c r="AT33" s="70"/>
      <c r="AU33" s="71"/>
      <c r="AV33" s="70"/>
      <c r="AW33" s="71"/>
      <c r="AX33" s="72"/>
      <c r="AY33" s="73" t="str">
        <f t="shared" si="13"/>
        <v/>
      </c>
      <c r="AZ33" s="74"/>
      <c r="BA33" s="115" t="e">
        <f t="shared" si="23"/>
        <v>#DIV/0!</v>
      </c>
      <c r="BB33" s="75" t="e">
        <f t="shared" si="3"/>
        <v>#DIV/0!</v>
      </c>
      <c r="BC33" s="75" t="str">
        <f t="shared" si="14"/>
        <v/>
      </c>
      <c r="BD33" s="116"/>
      <c r="BE33" s="76"/>
      <c r="BF33" s="114">
        <f>COUNTIF(Table!E:E,BG33)</f>
        <v>0</v>
      </c>
      <c r="BG33" s="69"/>
      <c r="BH33" s="70"/>
      <c r="BI33" s="71"/>
      <c r="BJ33" s="70"/>
      <c r="BK33" s="71"/>
      <c r="BL33" s="72"/>
      <c r="BM33" s="73" t="str">
        <f t="shared" si="15"/>
        <v/>
      </c>
      <c r="BN33" s="74"/>
      <c r="BO33" s="115" t="e">
        <f t="shared" si="24"/>
        <v>#DIV/0!</v>
      </c>
      <c r="BP33" s="75" t="e">
        <f t="shared" si="4"/>
        <v>#DIV/0!</v>
      </c>
      <c r="BQ33" s="75" t="str">
        <f t="shared" si="16"/>
        <v/>
      </c>
      <c r="BR33" s="116"/>
      <c r="BS33" s="76"/>
      <c r="BT33" s="114">
        <f>COUNTIF(Table!E:E,BU33)</f>
        <v>0</v>
      </c>
      <c r="BU33" s="69"/>
      <c r="BV33" s="70"/>
      <c r="BW33" s="71"/>
      <c r="BX33" s="70"/>
      <c r="BY33" s="71"/>
      <c r="BZ33" s="72"/>
      <c r="CA33" s="73" t="str">
        <f t="shared" si="17"/>
        <v/>
      </c>
      <c r="CB33" s="74"/>
      <c r="CC33" s="115" t="e">
        <f t="shared" si="25"/>
        <v>#DIV/0!</v>
      </c>
      <c r="CD33" s="75" t="e">
        <f t="shared" si="5"/>
        <v>#DIV/0!</v>
      </c>
      <c r="CE33" s="75" t="str">
        <f t="shared" si="18"/>
        <v/>
      </c>
      <c r="CF33" s="116"/>
      <c r="CH33" s="114">
        <f>COUNTIF(Table!E:E,CI33)</f>
        <v>0</v>
      </c>
      <c r="CI33" s="69"/>
      <c r="CJ33" s="70"/>
      <c r="CK33" s="71"/>
      <c r="CL33" s="70"/>
      <c r="CM33" s="71"/>
      <c r="CN33" s="72"/>
      <c r="CO33" s="73" t="str">
        <f t="shared" si="19"/>
        <v/>
      </c>
      <c r="CP33" s="74"/>
      <c r="CQ33" s="115" t="e">
        <f t="shared" si="26"/>
        <v>#DIV/0!</v>
      </c>
      <c r="CR33" s="75" t="e">
        <f t="shared" si="6"/>
        <v>#DIV/0!</v>
      </c>
      <c r="CS33" s="75" t="str">
        <f t="shared" si="27"/>
        <v/>
      </c>
      <c r="CT33" s="116"/>
    </row>
    <row r="34" spans="1:98" x14ac:dyDescent="0.25">
      <c r="A34" s="3"/>
      <c r="B34" s="114">
        <f>COUNTIF(Table!E:E,C34)</f>
        <v>0</v>
      </c>
      <c r="C34" s="69"/>
      <c r="D34" s="70"/>
      <c r="E34" s="71"/>
      <c r="F34" s="70"/>
      <c r="G34" s="71"/>
      <c r="H34" s="72"/>
      <c r="I34" s="73" t="str">
        <f t="shared" si="7"/>
        <v/>
      </c>
      <c r="J34" s="74"/>
      <c r="K34" s="115" t="e">
        <f t="shared" si="20"/>
        <v>#DIV/0!</v>
      </c>
      <c r="L34" s="75" t="e">
        <f t="shared" si="0"/>
        <v>#DIV/0!</v>
      </c>
      <c r="M34" s="75" t="str">
        <f t="shared" si="8"/>
        <v/>
      </c>
      <c r="N34" s="116"/>
      <c r="O34" s="76"/>
      <c r="P34" s="114">
        <f>COUNTIF(Table!E:E,Q34)</f>
        <v>0</v>
      </c>
      <c r="Q34" s="69"/>
      <c r="R34" s="70"/>
      <c r="S34" s="71"/>
      <c r="T34" s="70"/>
      <c r="U34" s="71"/>
      <c r="V34" s="72"/>
      <c r="W34" s="73" t="str">
        <f t="shared" si="9"/>
        <v/>
      </c>
      <c r="X34" s="74"/>
      <c r="Y34" s="115" t="e">
        <f t="shared" si="21"/>
        <v>#DIV/0!</v>
      </c>
      <c r="Z34" s="75" t="e">
        <f t="shared" si="1"/>
        <v>#DIV/0!</v>
      </c>
      <c r="AA34" s="75" t="str">
        <f t="shared" si="10"/>
        <v/>
      </c>
      <c r="AB34" s="116"/>
      <c r="AD34" s="114">
        <f>COUNTIF(Table!E:E,AE34)</f>
        <v>0</v>
      </c>
      <c r="AE34" s="69"/>
      <c r="AF34" s="70"/>
      <c r="AG34" s="71"/>
      <c r="AH34" s="70"/>
      <c r="AI34" s="71"/>
      <c r="AJ34" s="72"/>
      <c r="AK34" s="73" t="str">
        <f t="shared" si="11"/>
        <v/>
      </c>
      <c r="AL34" s="74"/>
      <c r="AM34" s="115" t="e">
        <f t="shared" si="22"/>
        <v>#DIV/0!</v>
      </c>
      <c r="AN34" s="75" t="e">
        <f t="shared" si="2"/>
        <v>#DIV/0!</v>
      </c>
      <c r="AO34" s="75" t="str">
        <f t="shared" si="12"/>
        <v/>
      </c>
      <c r="AP34" s="116"/>
      <c r="AQ34" s="76"/>
      <c r="AR34" s="114">
        <f>COUNTIF(Table!E:E,AS34)</f>
        <v>0</v>
      </c>
      <c r="AS34" s="69"/>
      <c r="AT34" s="70"/>
      <c r="AU34" s="71"/>
      <c r="AV34" s="70"/>
      <c r="AW34" s="71"/>
      <c r="AX34" s="72"/>
      <c r="AY34" s="73" t="str">
        <f t="shared" si="13"/>
        <v/>
      </c>
      <c r="AZ34" s="74"/>
      <c r="BA34" s="115" t="e">
        <f t="shared" si="23"/>
        <v>#DIV/0!</v>
      </c>
      <c r="BB34" s="75" t="e">
        <f t="shared" si="3"/>
        <v>#DIV/0!</v>
      </c>
      <c r="BC34" s="75" t="str">
        <f t="shared" si="14"/>
        <v/>
      </c>
      <c r="BD34" s="116"/>
      <c r="BE34" s="76"/>
      <c r="BF34" s="114">
        <f>COUNTIF(Table!E:E,BG34)</f>
        <v>0</v>
      </c>
      <c r="BG34" s="69"/>
      <c r="BH34" s="70"/>
      <c r="BI34" s="71"/>
      <c r="BJ34" s="70"/>
      <c r="BK34" s="71"/>
      <c r="BL34" s="72"/>
      <c r="BM34" s="73" t="str">
        <f t="shared" si="15"/>
        <v/>
      </c>
      <c r="BN34" s="74"/>
      <c r="BO34" s="115" t="e">
        <f t="shared" si="24"/>
        <v>#DIV/0!</v>
      </c>
      <c r="BP34" s="75" t="e">
        <f t="shared" si="4"/>
        <v>#DIV/0!</v>
      </c>
      <c r="BQ34" s="75" t="str">
        <f t="shared" si="16"/>
        <v/>
      </c>
      <c r="BR34" s="116"/>
      <c r="BS34" s="76"/>
      <c r="BT34" s="114">
        <f>COUNTIF(Table!E:E,BU34)</f>
        <v>0</v>
      </c>
      <c r="BU34" s="69"/>
      <c r="BV34" s="70"/>
      <c r="BW34" s="71"/>
      <c r="BX34" s="70"/>
      <c r="BY34" s="71"/>
      <c r="BZ34" s="72"/>
      <c r="CA34" s="73" t="str">
        <f t="shared" si="17"/>
        <v/>
      </c>
      <c r="CB34" s="74"/>
      <c r="CC34" s="115" t="e">
        <f t="shared" si="25"/>
        <v>#DIV/0!</v>
      </c>
      <c r="CD34" s="75" t="e">
        <f t="shared" si="5"/>
        <v>#DIV/0!</v>
      </c>
      <c r="CE34" s="75" t="str">
        <f t="shared" si="18"/>
        <v/>
      </c>
      <c r="CF34" s="116"/>
      <c r="CH34" s="114">
        <f>COUNTIF(Table!E:E,CI34)</f>
        <v>0</v>
      </c>
      <c r="CI34" s="69"/>
      <c r="CJ34" s="70"/>
      <c r="CK34" s="71"/>
      <c r="CL34" s="70"/>
      <c r="CM34" s="71"/>
      <c r="CN34" s="72"/>
      <c r="CO34" s="73" t="str">
        <f t="shared" si="19"/>
        <v/>
      </c>
      <c r="CP34" s="74"/>
      <c r="CQ34" s="115" t="e">
        <f t="shared" si="26"/>
        <v>#DIV/0!</v>
      </c>
      <c r="CR34" s="75" t="e">
        <f t="shared" si="6"/>
        <v>#DIV/0!</v>
      </c>
      <c r="CS34" s="75" t="str">
        <f t="shared" si="27"/>
        <v/>
      </c>
      <c r="CT34" s="116"/>
    </row>
    <row r="35" spans="1:98" x14ac:dyDescent="0.25">
      <c r="A35" s="3"/>
      <c r="B35" s="117"/>
      <c r="C35" s="77"/>
      <c r="D35" s="78"/>
      <c r="E35" s="79"/>
      <c r="G35" s="89"/>
      <c r="H35" s="41"/>
      <c r="I35" s="80" t="str">
        <f t="shared" si="7"/>
        <v/>
      </c>
      <c r="J35" s="80" t="str">
        <f t="shared" ref="J35:J37" si="28">IF(H35="","",IF(H35&lt;F35,F35-H35,""))</f>
        <v/>
      </c>
      <c r="K35" s="80" t="str">
        <f t="shared" ref="K35:K37" si="29">IF(I35="","",IF(I35&lt;G35,G35-I35,""))</f>
        <v/>
      </c>
      <c r="L35" s="80" t="str">
        <f t="shared" ref="L35:L37" si="30">IF(J35="","",IF(J35&lt;H35,H35-J35,""))</f>
        <v/>
      </c>
      <c r="M35" s="80" t="str">
        <f t="shared" ref="M35:M37" si="31">IF(K35="","",IF(K35&lt;I35,I35-K35,""))</f>
        <v/>
      </c>
      <c r="N35" s="118" t="str">
        <f t="shared" ref="N35:N37" si="32">IF(L35="","",IF(L35&lt;J35,J35-L35,""))</f>
        <v/>
      </c>
      <c r="O35" s="76"/>
      <c r="P35" s="117"/>
      <c r="Q35" s="77"/>
      <c r="R35" s="78"/>
      <c r="S35" s="79"/>
      <c r="U35" s="89"/>
      <c r="V35" s="41"/>
      <c r="W35" s="80" t="str">
        <f t="shared" si="9"/>
        <v/>
      </c>
      <c r="X35" s="80" t="str">
        <f t="shared" si="9"/>
        <v/>
      </c>
      <c r="Y35" s="80" t="str">
        <f t="shared" si="9"/>
        <v/>
      </c>
      <c r="Z35" s="80" t="str">
        <f t="shared" si="9"/>
        <v/>
      </c>
      <c r="AA35" s="80" t="str">
        <f t="shared" si="9"/>
        <v/>
      </c>
      <c r="AB35" s="118" t="str">
        <f t="shared" si="9"/>
        <v/>
      </c>
      <c r="AD35" s="117"/>
      <c r="AE35" s="77"/>
      <c r="AF35" s="78"/>
      <c r="AG35" s="79"/>
      <c r="AI35" s="89"/>
      <c r="AJ35" s="41"/>
      <c r="AK35" s="80" t="str">
        <f t="shared" si="11"/>
        <v/>
      </c>
      <c r="AL35" s="80" t="str">
        <f t="shared" ref="AL35:AL37" si="33">IF(AJ35="","",IF(AJ35&lt;AH35,AH35-AJ35,""))</f>
        <v/>
      </c>
      <c r="AM35" s="80" t="str">
        <f t="shared" ref="AM35:AM37" si="34">IF(AK35="","",IF(AK35&lt;AI35,AI35-AK35,""))</f>
        <v/>
      </c>
      <c r="AN35" s="80" t="str">
        <f t="shared" ref="AN35:AN37" si="35">IF(AL35="","",IF(AL35&lt;AJ35,AJ35-AL35,""))</f>
        <v/>
      </c>
      <c r="AO35" s="80" t="str">
        <f t="shared" ref="AO35:AO37" si="36">IF(AM35="","",IF(AM35&lt;AK35,AK35-AM35,""))</f>
        <v/>
      </c>
      <c r="AP35" s="118" t="str">
        <f t="shared" ref="AP35:AP37" si="37">IF(AN35="","",IF(AN35&lt;AL35,AL35-AN35,""))</f>
        <v/>
      </c>
      <c r="AQ35" s="76"/>
      <c r="AR35" s="117"/>
      <c r="AS35" s="77"/>
      <c r="AT35" s="78"/>
      <c r="AU35" s="79"/>
      <c r="AW35" s="89"/>
      <c r="AX35" s="41"/>
      <c r="AY35" s="80" t="str">
        <f t="shared" si="13"/>
        <v/>
      </c>
      <c r="AZ35" s="80" t="str">
        <f t="shared" ref="AZ35:AZ37" si="38">IF(AX35="","",IF(AX35&lt;AV35,AV35-AX35,""))</f>
        <v/>
      </c>
      <c r="BA35" s="80" t="str">
        <f t="shared" ref="BA35:BA37" si="39">IF(AY35="","",IF(AY35&lt;AW35,AW35-AY35,""))</f>
        <v/>
      </c>
      <c r="BB35" s="80" t="str">
        <f t="shared" ref="BB35:BB37" si="40">IF(AZ35="","",IF(AZ35&lt;AX35,AX35-AZ35,""))</f>
        <v/>
      </c>
      <c r="BC35" s="80" t="str">
        <f t="shared" ref="BC35:BC37" si="41">IF(BA35="","",IF(BA35&lt;AY35,AY35-BA35,""))</f>
        <v/>
      </c>
      <c r="BD35" s="118" t="str">
        <f t="shared" ref="BD35:BD37" si="42">IF(BB35="","",IF(BB35&lt;AZ35,AZ35-BB35,""))</f>
        <v/>
      </c>
      <c r="BE35" s="76"/>
      <c r="BF35" s="117"/>
      <c r="BG35" s="77"/>
      <c r="BH35" s="78"/>
      <c r="BI35" s="79"/>
      <c r="BK35" s="89"/>
      <c r="BL35" s="41"/>
      <c r="BM35" s="80" t="str">
        <f t="shared" si="15"/>
        <v/>
      </c>
      <c r="BN35" s="80" t="str">
        <f t="shared" ref="BN35:BN37" si="43">IF(BL35="","",IF(BL35&lt;BJ35,BJ35-BL35,""))</f>
        <v/>
      </c>
      <c r="BO35" s="80" t="str">
        <f t="shared" ref="BO35:BO37" si="44">IF(BM35="","",IF(BM35&lt;BK35,BK35-BM35,""))</f>
        <v/>
      </c>
      <c r="BP35" s="80" t="str">
        <f t="shared" ref="BP35:BP37" si="45">IF(BN35="","",IF(BN35&lt;BL35,BL35-BN35,""))</f>
        <v/>
      </c>
      <c r="BQ35" s="80" t="str">
        <f t="shared" ref="BQ35:BQ37" si="46">IF(BO35="","",IF(BO35&lt;BM35,BM35-BO35,""))</f>
        <v/>
      </c>
      <c r="BR35" s="118" t="str">
        <f t="shared" ref="BR35:BR37" si="47">IF(BP35="","",IF(BP35&lt;BN35,BN35-BP35,""))</f>
        <v/>
      </c>
      <c r="BS35" s="76"/>
      <c r="BT35" s="117"/>
      <c r="BU35" s="77"/>
      <c r="BV35" s="78"/>
      <c r="BW35" s="79"/>
      <c r="BY35" s="89"/>
      <c r="BZ35" s="41"/>
      <c r="CA35" s="80" t="str">
        <f t="shared" si="17"/>
        <v/>
      </c>
      <c r="CB35" s="80" t="str">
        <f t="shared" ref="CB35:CB37" si="48">IF(BZ35="","",IF(BZ35&lt;BX35,BX35-BZ35,""))</f>
        <v/>
      </c>
      <c r="CC35" s="80" t="str">
        <f t="shared" ref="CC35:CC37" si="49">IF(CA35="","",IF(CA35&lt;BY35,BY35-CA35,""))</f>
        <v/>
      </c>
      <c r="CD35" s="80" t="str">
        <f t="shared" ref="CD35:CD37" si="50">IF(CB35="","",IF(CB35&lt;BZ35,BZ35-CB35,""))</f>
        <v/>
      </c>
      <c r="CE35" s="80" t="str">
        <f t="shared" ref="CE35:CE37" si="51">IF(CC35="","",IF(CC35&lt;CA35,CA35-CC35,""))</f>
        <v/>
      </c>
      <c r="CF35" s="118" t="str">
        <f t="shared" ref="CF35:CF37" si="52">IF(CD35="","",IF(CD35&lt;CB35,CB35-CD35,""))</f>
        <v/>
      </c>
      <c r="CH35" s="117"/>
      <c r="CI35" s="77"/>
      <c r="CJ35" s="78"/>
      <c r="CK35" s="79"/>
      <c r="CM35" s="89"/>
      <c r="CN35" s="41"/>
      <c r="CO35" s="80" t="str">
        <f t="shared" si="19"/>
        <v/>
      </c>
      <c r="CP35" s="80" t="str">
        <f t="shared" ref="CP35:CP37" si="53">IF(CN35="","",IF(CN35&lt;CL35,CL35-CN35,""))</f>
        <v/>
      </c>
      <c r="CQ35" s="80" t="str">
        <f t="shared" ref="CQ35:CQ37" si="54">IF(CO35="","",IF(CO35&lt;CM35,CM35-CO35,""))</f>
        <v/>
      </c>
      <c r="CR35" s="80" t="str">
        <f t="shared" ref="CR35:CR37" si="55">IF(CP35="","",IF(CP35&lt;CN35,CN35-CP35,""))</f>
        <v/>
      </c>
      <c r="CS35" s="80" t="str">
        <f t="shared" ref="CS35:CS37" si="56">IF(CQ35="","",IF(CQ35&lt;CO35,CO35-CQ35,""))</f>
        <v/>
      </c>
      <c r="CT35" s="118" t="str">
        <f t="shared" ref="CT35:CT37" si="57">IF(CR35="","",IF(CR35&lt;CP35,CP35-CR35,""))</f>
        <v/>
      </c>
    </row>
    <row r="36" spans="1:98" ht="15.75" thickBot="1" x14ac:dyDescent="0.3">
      <c r="A36" s="3"/>
      <c r="B36" s="119"/>
      <c r="C36" s="120"/>
      <c r="D36" s="121"/>
      <c r="E36" s="122"/>
      <c r="F36" s="92"/>
      <c r="G36" s="123"/>
      <c r="H36" s="124"/>
      <c r="I36" s="125" t="str">
        <f t="shared" si="7"/>
        <v/>
      </c>
      <c r="J36" s="125" t="str">
        <f t="shared" si="28"/>
        <v/>
      </c>
      <c r="K36" s="125" t="str">
        <f t="shared" si="29"/>
        <v/>
      </c>
      <c r="L36" s="125" t="str">
        <f t="shared" si="30"/>
        <v/>
      </c>
      <c r="M36" s="125" t="str">
        <f t="shared" si="31"/>
        <v/>
      </c>
      <c r="N36" s="126" t="str">
        <f t="shared" si="32"/>
        <v/>
      </c>
      <c r="O36" s="76"/>
      <c r="P36" s="119"/>
      <c r="Q36" s="120"/>
      <c r="R36" s="121"/>
      <c r="S36" s="122"/>
      <c r="T36" s="92"/>
      <c r="U36" s="123"/>
      <c r="V36" s="124"/>
      <c r="W36" s="125" t="str">
        <f t="shared" ref="W36:AB37" si="58">IF(U36="","",IF(U36&lt;S36,S36-U36,""))</f>
        <v/>
      </c>
      <c r="X36" s="125" t="str">
        <f t="shared" si="58"/>
        <v/>
      </c>
      <c r="Y36" s="125" t="str">
        <f t="shared" si="58"/>
        <v/>
      </c>
      <c r="Z36" s="125" t="str">
        <f t="shared" si="58"/>
        <v/>
      </c>
      <c r="AA36" s="125" t="str">
        <f t="shared" si="58"/>
        <v/>
      </c>
      <c r="AB36" s="126" t="str">
        <f t="shared" si="58"/>
        <v/>
      </c>
      <c r="AD36" s="119"/>
      <c r="AE36" s="120"/>
      <c r="AF36" s="121"/>
      <c r="AG36" s="122"/>
      <c r="AH36" s="92"/>
      <c r="AI36" s="123"/>
      <c r="AJ36" s="124"/>
      <c r="AK36" s="125" t="str">
        <f t="shared" si="11"/>
        <v/>
      </c>
      <c r="AL36" s="125" t="str">
        <f t="shared" si="33"/>
        <v/>
      </c>
      <c r="AM36" s="125" t="str">
        <f t="shared" si="34"/>
        <v/>
      </c>
      <c r="AN36" s="125" t="str">
        <f t="shared" si="35"/>
        <v/>
      </c>
      <c r="AO36" s="125" t="str">
        <f t="shared" si="36"/>
        <v/>
      </c>
      <c r="AP36" s="126" t="str">
        <f t="shared" si="37"/>
        <v/>
      </c>
      <c r="AQ36" s="76"/>
      <c r="AR36" s="119"/>
      <c r="AS36" s="120"/>
      <c r="AT36" s="121"/>
      <c r="AU36" s="122"/>
      <c r="AV36" s="92"/>
      <c r="AW36" s="123"/>
      <c r="AX36" s="124"/>
      <c r="AY36" s="125" t="str">
        <f t="shared" si="13"/>
        <v/>
      </c>
      <c r="AZ36" s="125" t="str">
        <f t="shared" si="38"/>
        <v/>
      </c>
      <c r="BA36" s="125" t="str">
        <f t="shared" si="39"/>
        <v/>
      </c>
      <c r="BB36" s="125" t="str">
        <f t="shared" si="40"/>
        <v/>
      </c>
      <c r="BC36" s="125" t="str">
        <f t="shared" si="41"/>
        <v/>
      </c>
      <c r="BD36" s="126" t="str">
        <f t="shared" si="42"/>
        <v/>
      </c>
      <c r="BE36" s="76"/>
      <c r="BF36" s="119"/>
      <c r="BG36" s="120"/>
      <c r="BH36" s="121"/>
      <c r="BI36" s="122"/>
      <c r="BJ36" s="92"/>
      <c r="BK36" s="123"/>
      <c r="BL36" s="124"/>
      <c r="BM36" s="125" t="str">
        <f t="shared" si="15"/>
        <v/>
      </c>
      <c r="BN36" s="125" t="str">
        <f t="shared" si="43"/>
        <v/>
      </c>
      <c r="BO36" s="125" t="str">
        <f t="shared" si="44"/>
        <v/>
      </c>
      <c r="BP36" s="125" t="str">
        <f t="shared" si="45"/>
        <v/>
      </c>
      <c r="BQ36" s="125" t="str">
        <f t="shared" si="46"/>
        <v/>
      </c>
      <c r="BR36" s="126" t="str">
        <f t="shared" si="47"/>
        <v/>
      </c>
      <c r="BS36" s="76"/>
      <c r="BT36" s="119"/>
      <c r="BU36" s="120"/>
      <c r="BV36" s="121"/>
      <c r="BW36" s="122"/>
      <c r="BX36" s="92"/>
      <c r="BY36" s="123"/>
      <c r="BZ36" s="124"/>
      <c r="CA36" s="125" t="str">
        <f t="shared" si="17"/>
        <v/>
      </c>
      <c r="CB36" s="125" t="str">
        <f t="shared" si="48"/>
        <v/>
      </c>
      <c r="CC36" s="125" t="str">
        <f t="shared" si="49"/>
        <v/>
      </c>
      <c r="CD36" s="125" t="str">
        <f t="shared" si="50"/>
        <v/>
      </c>
      <c r="CE36" s="125" t="str">
        <f t="shared" si="51"/>
        <v/>
      </c>
      <c r="CF36" s="126" t="str">
        <f t="shared" si="52"/>
        <v/>
      </c>
      <c r="CH36" s="119"/>
      <c r="CI36" s="120"/>
      <c r="CJ36" s="121"/>
      <c r="CK36" s="122"/>
      <c r="CL36" s="92"/>
      <c r="CM36" s="123"/>
      <c r="CN36" s="124"/>
      <c r="CO36" s="125" t="str">
        <f t="shared" si="19"/>
        <v/>
      </c>
      <c r="CP36" s="125" t="str">
        <f t="shared" si="53"/>
        <v/>
      </c>
      <c r="CQ36" s="125" t="str">
        <f t="shared" si="54"/>
        <v/>
      </c>
      <c r="CR36" s="125" t="str">
        <f t="shared" si="55"/>
        <v/>
      </c>
      <c r="CS36" s="125" t="str">
        <f t="shared" si="56"/>
        <v/>
      </c>
      <c r="CT36" s="126" t="str">
        <f t="shared" si="57"/>
        <v/>
      </c>
    </row>
    <row r="37" spans="1:98" x14ac:dyDescent="0.25">
      <c r="A37" s="3"/>
      <c r="B37" s="127"/>
      <c r="C37" s="128"/>
      <c r="D37" s="129"/>
      <c r="E37" s="130"/>
      <c r="F37" s="81"/>
      <c r="G37" s="96"/>
      <c r="H37" s="82"/>
      <c r="I37" s="131" t="str">
        <f t="shared" si="7"/>
        <v/>
      </c>
      <c r="J37" s="131" t="str">
        <f t="shared" si="28"/>
        <v/>
      </c>
      <c r="K37" s="131" t="str">
        <f t="shared" si="29"/>
        <v/>
      </c>
      <c r="L37" s="131" t="str">
        <f t="shared" si="30"/>
        <v/>
      </c>
      <c r="M37" s="131" t="str">
        <f t="shared" si="31"/>
        <v/>
      </c>
      <c r="N37" s="131" t="str">
        <f t="shared" si="32"/>
        <v/>
      </c>
      <c r="O37" s="76"/>
      <c r="P37" s="127"/>
      <c r="Q37" s="128"/>
      <c r="R37" s="129"/>
      <c r="S37" s="130"/>
      <c r="T37" s="81"/>
      <c r="U37" s="96"/>
      <c r="V37" s="82"/>
      <c r="W37" s="131" t="str">
        <f t="shared" si="58"/>
        <v/>
      </c>
      <c r="X37" s="131" t="str">
        <f t="shared" si="58"/>
        <v/>
      </c>
      <c r="Y37" s="131" t="str">
        <f t="shared" si="58"/>
        <v/>
      </c>
      <c r="Z37" s="131" t="str">
        <f t="shared" si="58"/>
        <v/>
      </c>
      <c r="AA37" s="131" t="str">
        <f t="shared" si="58"/>
        <v/>
      </c>
      <c r="AB37" s="131" t="str">
        <f t="shared" si="58"/>
        <v/>
      </c>
      <c r="AD37" s="127"/>
      <c r="AE37" s="128"/>
      <c r="AF37" s="129"/>
      <c r="AG37" s="130"/>
      <c r="AH37" s="81"/>
      <c r="AI37" s="96"/>
      <c r="AJ37" s="82"/>
      <c r="AK37" s="131" t="str">
        <f t="shared" si="11"/>
        <v/>
      </c>
      <c r="AL37" s="131" t="str">
        <f t="shared" si="33"/>
        <v/>
      </c>
      <c r="AM37" s="131" t="str">
        <f t="shared" si="34"/>
        <v/>
      </c>
      <c r="AN37" s="131" t="str">
        <f t="shared" si="35"/>
        <v/>
      </c>
      <c r="AO37" s="131" t="str">
        <f t="shared" si="36"/>
        <v/>
      </c>
      <c r="AP37" s="131" t="str">
        <f t="shared" si="37"/>
        <v/>
      </c>
      <c r="AQ37" s="76"/>
      <c r="AR37" s="127"/>
      <c r="AS37" s="128"/>
      <c r="AT37" s="129"/>
      <c r="AU37" s="130"/>
      <c r="AV37" s="81"/>
      <c r="AW37" s="96"/>
      <c r="AX37" s="82"/>
      <c r="AY37" s="131" t="str">
        <f t="shared" si="13"/>
        <v/>
      </c>
      <c r="AZ37" s="131" t="str">
        <f t="shared" si="38"/>
        <v/>
      </c>
      <c r="BA37" s="131" t="str">
        <f t="shared" si="39"/>
        <v/>
      </c>
      <c r="BB37" s="131" t="str">
        <f t="shared" si="40"/>
        <v/>
      </c>
      <c r="BC37" s="131" t="str">
        <f t="shared" si="41"/>
        <v/>
      </c>
      <c r="BD37" s="131" t="str">
        <f t="shared" si="42"/>
        <v/>
      </c>
      <c r="BE37" s="76"/>
      <c r="BF37" s="127"/>
      <c r="BG37" s="128"/>
      <c r="BH37" s="129"/>
      <c r="BI37" s="130"/>
      <c r="BJ37" s="81"/>
      <c r="BK37" s="96"/>
      <c r="BL37" s="82"/>
      <c r="BM37" s="131" t="str">
        <f t="shared" si="15"/>
        <v/>
      </c>
      <c r="BN37" s="131" t="str">
        <f t="shared" si="43"/>
        <v/>
      </c>
      <c r="BO37" s="131" t="str">
        <f t="shared" si="44"/>
        <v/>
      </c>
      <c r="BP37" s="131" t="str">
        <f t="shared" si="45"/>
        <v/>
      </c>
      <c r="BQ37" s="131" t="str">
        <f t="shared" si="46"/>
        <v/>
      </c>
      <c r="BR37" s="131" t="str">
        <f t="shared" si="47"/>
        <v/>
      </c>
      <c r="BS37" s="76"/>
      <c r="BT37" s="127"/>
      <c r="BU37" s="128"/>
      <c r="BV37" s="129"/>
      <c r="BW37" s="130"/>
      <c r="BX37" s="81"/>
      <c r="BY37" s="96"/>
      <c r="BZ37" s="82"/>
      <c r="CA37" s="131" t="str">
        <f t="shared" si="17"/>
        <v/>
      </c>
      <c r="CB37" s="131" t="str">
        <f t="shared" si="48"/>
        <v/>
      </c>
      <c r="CC37" s="131" t="str">
        <f t="shared" si="49"/>
        <v/>
      </c>
      <c r="CD37" s="131" t="str">
        <f t="shared" si="50"/>
        <v/>
      </c>
      <c r="CE37" s="131" t="str">
        <f t="shared" si="51"/>
        <v/>
      </c>
      <c r="CF37" s="131" t="str">
        <f t="shared" si="52"/>
        <v/>
      </c>
      <c r="CH37" s="127"/>
      <c r="CI37" s="128"/>
      <c r="CJ37" s="129"/>
      <c r="CK37" s="130"/>
      <c r="CL37" s="81"/>
      <c r="CM37" s="96"/>
      <c r="CN37" s="82"/>
      <c r="CO37" s="131" t="str">
        <f t="shared" si="19"/>
        <v/>
      </c>
      <c r="CP37" s="131" t="str">
        <f t="shared" si="53"/>
        <v/>
      </c>
      <c r="CQ37" s="131" t="str">
        <f t="shared" si="54"/>
        <v/>
      </c>
      <c r="CR37" s="131" t="str">
        <f t="shared" si="55"/>
        <v/>
      </c>
      <c r="CS37" s="131" t="str">
        <f t="shared" si="56"/>
        <v/>
      </c>
      <c r="CT37" s="131" t="str">
        <f t="shared" si="57"/>
        <v/>
      </c>
    </row>
    <row r="38" spans="1:98" x14ac:dyDescent="0.25">
      <c r="A38" s="3"/>
      <c r="O38" s="76"/>
      <c r="AQ38" s="76"/>
      <c r="BE38" s="76"/>
      <c r="BS38" s="76"/>
    </row>
    <row r="39" spans="1:98" x14ac:dyDescent="0.25">
      <c r="A39" s="3"/>
      <c r="O39" s="76"/>
      <c r="AQ39" s="76"/>
      <c r="BE39" s="76"/>
      <c r="BS39" s="76"/>
    </row>
    <row r="40" spans="1:98" x14ac:dyDescent="0.25">
      <c r="A40" s="3"/>
      <c r="O40" s="76"/>
      <c r="AQ40" s="76"/>
      <c r="BE40" s="76"/>
      <c r="BS40" s="76"/>
    </row>
    <row r="41" spans="1:98" x14ac:dyDescent="0.25">
      <c r="A41" s="3"/>
      <c r="O41" s="76"/>
      <c r="AQ41" s="76"/>
      <c r="BE41" s="76"/>
      <c r="BS41" s="76"/>
    </row>
    <row r="42" spans="1:98" x14ac:dyDescent="0.25">
      <c r="A42" s="3"/>
      <c r="O42" s="76"/>
      <c r="AQ42" s="76"/>
      <c r="BE42" s="76"/>
      <c r="BS42" s="76"/>
    </row>
    <row r="43" spans="1:98" x14ac:dyDescent="0.25">
      <c r="A43" s="3"/>
      <c r="O43" s="76"/>
      <c r="AQ43" s="76"/>
      <c r="BE43" s="76"/>
      <c r="BS43" s="76"/>
    </row>
    <row r="44" spans="1:98" x14ac:dyDescent="0.25">
      <c r="A44" s="3"/>
      <c r="O44" s="76"/>
      <c r="AQ44" s="76"/>
      <c r="BE44" s="76"/>
      <c r="BS44" s="76"/>
    </row>
    <row r="45" spans="1:98" x14ac:dyDescent="0.25">
      <c r="A45" s="3"/>
      <c r="O45" s="76"/>
      <c r="AQ45" s="76"/>
      <c r="BE45" s="76"/>
      <c r="BS45" s="76"/>
    </row>
    <row r="46" spans="1:98" x14ac:dyDescent="0.25">
      <c r="O46" s="76"/>
      <c r="AQ46" s="76"/>
      <c r="BE46" s="76"/>
      <c r="BS46" s="76"/>
    </row>
    <row r="47" spans="1:98" x14ac:dyDescent="0.25">
      <c r="O47" s="76"/>
      <c r="AQ47" s="76"/>
      <c r="BE47" s="76"/>
      <c r="BS47" s="76"/>
    </row>
    <row r="48" spans="1:98" x14ac:dyDescent="0.25">
      <c r="O48" s="76"/>
      <c r="AQ48" s="76"/>
      <c r="BE48" s="76"/>
      <c r="BS48" s="76"/>
    </row>
    <row r="49" spans="15:71" x14ac:dyDescent="0.25">
      <c r="O49" s="76"/>
      <c r="AQ49" s="76"/>
      <c r="BE49" s="76"/>
      <c r="BS49" s="76"/>
    </row>
  </sheetData>
  <mergeCells count="14">
    <mergeCell ref="CI3:CS3"/>
    <mergeCell ref="CI2:CS2"/>
    <mergeCell ref="C3:M3"/>
    <mergeCell ref="Q3:AA3"/>
    <mergeCell ref="AE3:AO3"/>
    <mergeCell ref="AS3:BC3"/>
    <mergeCell ref="BG3:BQ3"/>
    <mergeCell ref="BU3:CE3"/>
    <mergeCell ref="C2:M2"/>
    <mergeCell ref="Q2:AA2"/>
    <mergeCell ref="AE2:AO2"/>
    <mergeCell ref="AS2:BC2"/>
    <mergeCell ref="BG2:BQ2"/>
    <mergeCell ref="BU2:C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Names!$A:$A</xm:f>
          </x14:formula1>
          <xm:sqref>C7:C34 Q7:Q34 AE7:AE34 AS7:AS34 BG7:BG34 BU7:BU34 CI7:CI34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78"/>
  <sheetViews>
    <sheetView topLeftCell="A166" workbookViewId="0">
      <selection activeCell="A174" sqref="A174"/>
    </sheetView>
  </sheetViews>
  <sheetFormatPr defaultRowHeight="15" x14ac:dyDescent="0.25"/>
  <cols>
    <col min="1" max="1" width="22.85546875" style="1" bestFit="1" customWidth="1"/>
    <col min="2" max="2" width="13.5703125" style="1" bestFit="1" customWidth="1"/>
    <col min="3" max="3" width="11" style="1" bestFit="1" customWidth="1"/>
    <col min="4" max="4" width="12.28515625" style="1" bestFit="1" customWidth="1"/>
    <col min="5" max="5" width="12" style="1" bestFit="1" customWidth="1"/>
    <col min="6" max="6" width="8.7109375" style="1" bestFit="1" customWidth="1"/>
    <col min="7" max="7" width="18" style="1" bestFit="1" customWidth="1"/>
    <col min="8" max="8" width="14" style="83" bestFit="1" customWidth="1"/>
    <col min="9" max="9" width="17.5703125" style="1" bestFit="1" customWidth="1"/>
    <col min="10" max="10" width="9.140625" style="1"/>
    <col min="11" max="11" width="10.42578125" style="1" bestFit="1" customWidth="1"/>
    <col min="12" max="12" width="11.42578125" style="1" bestFit="1" customWidth="1"/>
    <col min="13" max="16384" width="9.140625" style="1"/>
  </cols>
  <sheetData>
    <row r="2" spans="1:13" x14ac:dyDescent="0.25">
      <c r="A2" s="18" t="s">
        <v>82</v>
      </c>
      <c r="B2" s="149"/>
      <c r="C2" s="149"/>
      <c r="D2" s="149"/>
      <c r="E2" s="149"/>
      <c r="F2" s="149"/>
      <c r="G2" s="46"/>
    </row>
    <row r="3" spans="1:13" x14ac:dyDescent="0.25">
      <c r="A3" s="105" t="s">
        <v>99</v>
      </c>
      <c r="B3" s="44"/>
      <c r="C3" s="54"/>
      <c r="D3" s="44"/>
      <c r="E3" s="61"/>
      <c r="F3" s="61"/>
      <c r="G3" s="61"/>
    </row>
    <row r="4" spans="1:13" x14ac:dyDescent="0.25">
      <c r="A4" s="58" t="s">
        <v>113</v>
      </c>
      <c r="B4" s="58"/>
      <c r="C4" s="59"/>
      <c r="D4" s="61"/>
      <c r="E4" s="61"/>
      <c r="F4" s="61"/>
      <c r="G4" s="56"/>
      <c r="H4" s="149"/>
      <c r="I4" s="149"/>
      <c r="J4" s="149"/>
      <c r="K4" s="149"/>
      <c r="L4" s="149"/>
    </row>
    <row r="5" spans="1:13" x14ac:dyDescent="0.25">
      <c r="A5" s="18" t="s">
        <v>58</v>
      </c>
      <c r="B5" s="58"/>
      <c r="C5" s="59"/>
      <c r="D5" s="59"/>
      <c r="E5" s="61"/>
      <c r="F5" s="61"/>
      <c r="G5" s="61"/>
      <c r="H5" s="56"/>
      <c r="I5" s="83"/>
      <c r="J5" s="83"/>
      <c r="K5" s="83"/>
      <c r="L5" s="83"/>
      <c r="M5" s="83"/>
    </row>
    <row r="6" spans="1:13" x14ac:dyDescent="0.25">
      <c r="A6" s="105" t="s">
        <v>114</v>
      </c>
      <c r="B6" s="86"/>
      <c r="C6" s="59"/>
      <c r="D6" s="59"/>
      <c r="E6" s="86"/>
      <c r="F6" s="86"/>
      <c r="G6" s="59"/>
      <c r="H6" s="56"/>
      <c r="I6" s="83"/>
      <c r="J6" s="7"/>
      <c r="K6" s="83"/>
      <c r="L6" s="83"/>
      <c r="M6" s="83"/>
    </row>
    <row r="7" spans="1:13" x14ac:dyDescent="0.25">
      <c r="A7" s="58" t="s">
        <v>115</v>
      </c>
      <c r="B7" s="60"/>
      <c r="C7" s="61"/>
      <c r="D7" s="61"/>
      <c r="E7" s="61"/>
      <c r="F7" s="61"/>
      <c r="G7" s="61"/>
      <c r="H7" s="56"/>
      <c r="I7" s="83"/>
      <c r="K7" s="9"/>
      <c r="L7" s="9"/>
      <c r="M7" s="9"/>
    </row>
    <row r="8" spans="1:13" x14ac:dyDescent="0.25">
      <c r="A8" s="58" t="s">
        <v>96</v>
      </c>
      <c r="B8" s="58"/>
      <c r="C8" s="59"/>
      <c r="D8" s="59"/>
      <c r="E8" s="61"/>
      <c r="F8" s="61"/>
      <c r="G8" s="59"/>
      <c r="H8" s="56"/>
      <c r="I8" s="83"/>
      <c r="K8" s="9"/>
      <c r="L8" s="9"/>
      <c r="M8" s="9"/>
    </row>
    <row r="9" spans="1:13" x14ac:dyDescent="0.25">
      <c r="A9" s="58" t="s">
        <v>53</v>
      </c>
      <c r="B9" s="60"/>
      <c r="C9" s="61"/>
      <c r="D9" s="61"/>
      <c r="E9" s="61"/>
      <c r="F9" s="61"/>
      <c r="G9" s="61"/>
      <c r="H9" s="57"/>
      <c r="I9" s="83"/>
      <c r="K9" s="9"/>
      <c r="L9" s="9"/>
      <c r="M9" s="9"/>
    </row>
    <row r="10" spans="1:13" x14ac:dyDescent="0.25">
      <c r="A10" s="58" t="s">
        <v>73</v>
      </c>
      <c r="B10" s="58"/>
      <c r="C10" s="59"/>
      <c r="D10" s="59"/>
      <c r="E10" s="61"/>
      <c r="F10" s="61"/>
      <c r="G10" s="59"/>
      <c r="I10" s="83"/>
      <c r="K10" s="9"/>
      <c r="L10" s="9"/>
      <c r="M10" s="9"/>
    </row>
    <row r="11" spans="1:13" x14ac:dyDescent="0.25">
      <c r="A11" s="58" t="s">
        <v>116</v>
      </c>
      <c r="B11" s="58"/>
      <c r="C11" s="61"/>
      <c r="D11" s="61"/>
      <c r="E11" s="61"/>
      <c r="F11" s="61"/>
      <c r="G11" s="61"/>
      <c r="H11" s="56"/>
      <c r="I11" s="83"/>
      <c r="K11" s="9"/>
      <c r="L11" s="9"/>
      <c r="M11" s="9"/>
    </row>
    <row r="12" spans="1:13" x14ac:dyDescent="0.25">
      <c r="A12" s="58" t="s">
        <v>117</v>
      </c>
      <c r="B12" s="60"/>
      <c r="C12" s="59"/>
      <c r="D12" s="59"/>
      <c r="E12" s="61"/>
      <c r="F12" s="61"/>
      <c r="G12" s="59"/>
      <c r="I12" s="83"/>
      <c r="K12" s="9"/>
      <c r="L12" s="9"/>
      <c r="M12" s="9"/>
    </row>
    <row r="13" spans="1:13" x14ac:dyDescent="0.25">
      <c r="A13" s="58" t="s">
        <v>118</v>
      </c>
      <c r="B13" s="55"/>
      <c r="C13" s="61"/>
      <c r="D13" s="61"/>
      <c r="E13" s="61"/>
      <c r="F13" s="61"/>
      <c r="G13" s="61"/>
      <c r="H13" s="56"/>
      <c r="I13" s="83"/>
      <c r="K13" s="9"/>
      <c r="L13" s="9"/>
      <c r="M13" s="9"/>
    </row>
    <row r="14" spans="1:13" x14ac:dyDescent="0.25">
      <c r="A14" s="58" t="s">
        <v>119</v>
      </c>
      <c r="B14" s="60"/>
      <c r="C14" s="59"/>
      <c r="D14" s="59"/>
      <c r="E14" s="61"/>
      <c r="F14" s="61"/>
      <c r="G14" s="59"/>
      <c r="H14" s="57"/>
      <c r="I14" s="83"/>
      <c r="K14" s="9"/>
      <c r="L14" s="9"/>
      <c r="M14" s="9"/>
    </row>
    <row r="15" spans="1:13" x14ac:dyDescent="0.25">
      <c r="A15" s="58" t="s">
        <v>120</v>
      </c>
      <c r="B15" s="58"/>
      <c r="C15" s="61"/>
      <c r="D15" s="61"/>
      <c r="E15" s="61"/>
      <c r="F15" s="61"/>
      <c r="G15" s="61"/>
      <c r="H15" s="56"/>
      <c r="I15" s="83"/>
      <c r="K15" s="9"/>
      <c r="L15" s="9"/>
      <c r="M15" s="9"/>
    </row>
    <row r="16" spans="1:13" x14ac:dyDescent="0.25">
      <c r="A16" s="58" t="s">
        <v>44</v>
      </c>
      <c r="B16" s="60"/>
      <c r="C16" s="59"/>
      <c r="D16" s="59"/>
      <c r="E16" s="61"/>
      <c r="F16" s="61"/>
      <c r="G16" s="59"/>
      <c r="H16" s="57"/>
      <c r="I16" s="83"/>
      <c r="K16" s="9"/>
      <c r="L16" s="9"/>
      <c r="M16" s="9"/>
    </row>
    <row r="17" spans="1:13" x14ac:dyDescent="0.25">
      <c r="A17" s="58" t="s">
        <v>121</v>
      </c>
      <c r="B17" s="60"/>
      <c r="C17" s="61"/>
      <c r="D17" s="61"/>
      <c r="E17" s="61"/>
      <c r="F17" s="61"/>
      <c r="G17" s="61"/>
      <c r="I17" s="83"/>
      <c r="K17" s="9"/>
      <c r="L17" s="9"/>
      <c r="M17" s="9"/>
    </row>
    <row r="18" spans="1:13" x14ac:dyDescent="0.25">
      <c r="A18" s="58" t="s">
        <v>105</v>
      </c>
      <c r="B18" s="60"/>
      <c r="C18" s="59"/>
      <c r="D18" s="59"/>
      <c r="E18" s="61"/>
      <c r="F18" s="61"/>
      <c r="G18" s="59"/>
      <c r="H18" s="57"/>
      <c r="I18" s="83"/>
      <c r="K18" s="9"/>
      <c r="L18" s="9"/>
      <c r="M18" s="9"/>
    </row>
    <row r="19" spans="1:13" x14ac:dyDescent="0.25">
      <c r="A19" s="58" t="s">
        <v>122</v>
      </c>
      <c r="B19" s="55"/>
      <c r="C19" s="61"/>
      <c r="D19" s="61"/>
      <c r="E19" s="61"/>
      <c r="F19" s="61"/>
      <c r="G19" s="61"/>
      <c r="H19" s="56"/>
      <c r="I19" s="83"/>
      <c r="K19" s="9"/>
      <c r="L19" s="9"/>
      <c r="M19" s="9"/>
    </row>
    <row r="20" spans="1:13" x14ac:dyDescent="0.25">
      <c r="A20" s="58" t="s">
        <v>123</v>
      </c>
      <c r="B20" s="55"/>
      <c r="C20" s="59"/>
      <c r="D20" s="59"/>
      <c r="E20" s="61"/>
      <c r="F20" s="61"/>
      <c r="G20" s="59"/>
      <c r="H20" s="56"/>
      <c r="I20" s="83"/>
      <c r="K20" s="9"/>
      <c r="L20" s="9"/>
      <c r="M20" s="9"/>
    </row>
    <row r="21" spans="1:13" x14ac:dyDescent="0.25">
      <c r="A21" s="58" t="s">
        <v>124</v>
      </c>
      <c r="B21" s="55"/>
      <c r="C21" s="61"/>
      <c r="D21" s="61"/>
      <c r="E21" s="61"/>
      <c r="F21" s="61"/>
      <c r="G21" s="61"/>
      <c r="H21" s="57"/>
      <c r="I21" s="83"/>
      <c r="K21" s="9"/>
      <c r="L21" s="9"/>
      <c r="M21" s="9"/>
    </row>
    <row r="22" spans="1:13" x14ac:dyDescent="0.25">
      <c r="A22" s="58" t="s">
        <v>107</v>
      </c>
      <c r="B22" s="60"/>
      <c r="C22" s="59"/>
      <c r="D22" s="59"/>
      <c r="E22" s="61"/>
      <c r="F22" s="61"/>
      <c r="G22" s="59"/>
      <c r="H22" s="56"/>
      <c r="I22" s="83"/>
      <c r="K22" s="9"/>
      <c r="L22" s="9"/>
      <c r="M22" s="9"/>
    </row>
    <row r="23" spans="1:13" x14ac:dyDescent="0.25">
      <c r="A23" s="58" t="s">
        <v>47</v>
      </c>
      <c r="B23" s="60"/>
      <c r="C23" s="61"/>
      <c r="D23" s="61"/>
      <c r="E23" s="61"/>
      <c r="F23" s="61"/>
      <c r="G23" s="56"/>
      <c r="J23" s="9"/>
      <c r="K23" s="9"/>
      <c r="L23" s="9"/>
    </row>
    <row r="24" spans="1:13" x14ac:dyDescent="0.25">
      <c r="A24" s="58" t="s">
        <v>125</v>
      </c>
      <c r="B24" s="60"/>
      <c r="C24" s="59"/>
      <c r="D24" s="61"/>
      <c r="E24" s="61"/>
      <c r="F24" s="61"/>
      <c r="G24" s="57"/>
      <c r="J24" s="9"/>
      <c r="K24" s="9"/>
      <c r="L24" s="9"/>
    </row>
    <row r="25" spans="1:13" x14ac:dyDescent="0.25">
      <c r="A25" s="58" t="s">
        <v>52</v>
      </c>
      <c r="B25" s="55"/>
      <c r="C25" s="61"/>
      <c r="D25" s="61"/>
      <c r="E25" s="61"/>
      <c r="F25" s="61"/>
      <c r="G25" s="57"/>
      <c r="J25" s="9"/>
      <c r="K25" s="9"/>
      <c r="L25" s="9"/>
    </row>
    <row r="26" spans="1:13" x14ac:dyDescent="0.25">
      <c r="A26" s="58" t="s">
        <v>126</v>
      </c>
      <c r="B26" s="60"/>
      <c r="C26" s="59"/>
      <c r="D26" s="61"/>
      <c r="E26" s="61"/>
      <c r="F26" s="61"/>
      <c r="G26" s="56"/>
      <c r="J26" s="9"/>
      <c r="K26" s="9"/>
      <c r="L26" s="9"/>
    </row>
    <row r="27" spans="1:13" x14ac:dyDescent="0.25">
      <c r="A27" s="58" t="s">
        <v>45</v>
      </c>
      <c r="B27" s="55"/>
      <c r="C27" s="61"/>
      <c r="D27" s="61"/>
      <c r="E27" s="61"/>
      <c r="F27" s="61"/>
      <c r="G27" s="56"/>
      <c r="J27" s="9"/>
      <c r="K27" s="9"/>
      <c r="L27" s="9"/>
    </row>
    <row r="28" spans="1:13" x14ac:dyDescent="0.25">
      <c r="A28" s="58" t="s">
        <v>59</v>
      </c>
      <c r="B28" s="58"/>
      <c r="C28" s="59"/>
      <c r="D28" s="61"/>
      <c r="E28" s="61"/>
      <c r="F28" s="61"/>
      <c r="G28" s="56"/>
      <c r="J28" s="9"/>
      <c r="K28" s="9"/>
      <c r="L28" s="9"/>
    </row>
    <row r="29" spans="1:13" x14ac:dyDescent="0.25">
      <c r="A29" s="58" t="s">
        <v>56</v>
      </c>
      <c r="B29" s="58"/>
      <c r="C29" s="61"/>
      <c r="D29" s="61"/>
      <c r="E29" s="61"/>
      <c r="F29" s="61"/>
      <c r="G29" s="56"/>
      <c r="J29" s="9"/>
      <c r="K29" s="9"/>
      <c r="L29" s="9"/>
    </row>
    <row r="30" spans="1:13" x14ac:dyDescent="0.25">
      <c r="A30" s="58" t="s">
        <v>127</v>
      </c>
      <c r="B30" s="55"/>
      <c r="C30" s="59"/>
      <c r="D30" s="61"/>
      <c r="E30" s="61"/>
      <c r="F30" s="61"/>
      <c r="G30" s="56"/>
      <c r="J30" s="9"/>
      <c r="K30" s="9"/>
      <c r="L30" s="9"/>
    </row>
    <row r="31" spans="1:13" x14ac:dyDescent="0.25">
      <c r="A31" s="58" t="s">
        <v>102</v>
      </c>
      <c r="B31" s="58"/>
      <c r="C31" s="61"/>
      <c r="D31" s="61"/>
      <c r="E31" s="61"/>
      <c r="F31" s="61"/>
      <c r="G31" s="56"/>
      <c r="J31" s="9"/>
      <c r="K31" s="9"/>
      <c r="L31" s="9"/>
    </row>
    <row r="32" spans="1:13" x14ac:dyDescent="0.25">
      <c r="A32" s="58" t="s">
        <v>71</v>
      </c>
      <c r="B32" s="58"/>
      <c r="C32" s="59"/>
      <c r="D32" s="61"/>
      <c r="E32" s="61"/>
      <c r="F32" s="61"/>
      <c r="G32" s="57"/>
      <c r="J32" s="9"/>
      <c r="K32" s="9"/>
      <c r="L32" s="9"/>
    </row>
    <row r="33" spans="1:12" x14ac:dyDescent="0.25">
      <c r="A33" s="58" t="s">
        <v>128</v>
      </c>
      <c r="B33" s="60"/>
      <c r="C33" s="61"/>
      <c r="D33" s="61"/>
      <c r="E33" s="61"/>
      <c r="F33" s="61"/>
      <c r="G33" s="57"/>
      <c r="J33" s="9"/>
      <c r="K33" s="9"/>
      <c r="L33" s="9"/>
    </row>
    <row r="34" spans="1:12" x14ac:dyDescent="0.25">
      <c r="A34" s="58" t="s">
        <v>68</v>
      </c>
      <c r="B34" s="58"/>
      <c r="C34" s="59"/>
      <c r="D34" s="61"/>
      <c r="E34" s="61"/>
      <c r="F34" s="61"/>
      <c r="G34" s="57"/>
      <c r="J34" s="9"/>
      <c r="K34" s="9"/>
      <c r="L34" s="9"/>
    </row>
    <row r="35" spans="1:12" x14ac:dyDescent="0.25">
      <c r="A35" s="58" t="s">
        <v>80</v>
      </c>
      <c r="B35" s="58"/>
      <c r="C35" s="61"/>
      <c r="D35" s="61"/>
      <c r="E35" s="61"/>
      <c r="F35" s="61"/>
      <c r="G35" s="83"/>
      <c r="J35" s="9"/>
      <c r="K35" s="9"/>
      <c r="L35" s="9"/>
    </row>
    <row r="36" spans="1:12" x14ac:dyDescent="0.25">
      <c r="A36" s="58" t="s">
        <v>129</v>
      </c>
      <c r="B36" s="58"/>
      <c r="C36" s="59"/>
      <c r="D36" s="61"/>
      <c r="E36" s="61"/>
      <c r="F36" s="61"/>
      <c r="G36" s="56"/>
      <c r="J36" s="9"/>
      <c r="K36" s="9"/>
      <c r="L36" s="9"/>
    </row>
    <row r="37" spans="1:12" x14ac:dyDescent="0.25">
      <c r="A37" s="58" t="s">
        <v>130</v>
      </c>
      <c r="B37" s="55"/>
      <c r="C37" s="61"/>
      <c r="D37" s="61"/>
      <c r="E37" s="61"/>
      <c r="F37" s="61"/>
      <c r="G37" s="56"/>
      <c r="J37" s="9"/>
      <c r="K37" s="9"/>
      <c r="L37" s="9"/>
    </row>
    <row r="38" spans="1:12" x14ac:dyDescent="0.25">
      <c r="A38" s="58" t="s">
        <v>87</v>
      </c>
      <c r="B38" s="55"/>
      <c r="C38" s="59"/>
      <c r="D38" s="61"/>
      <c r="E38" s="61"/>
      <c r="F38" s="61"/>
      <c r="G38" s="57"/>
      <c r="J38" s="9"/>
      <c r="K38" s="9"/>
      <c r="L38" s="9"/>
    </row>
    <row r="39" spans="1:12" x14ac:dyDescent="0.25">
      <c r="A39" s="58" t="s">
        <v>131</v>
      </c>
      <c r="B39" s="60"/>
      <c r="C39" s="61"/>
      <c r="D39" s="61"/>
      <c r="E39" s="61"/>
      <c r="F39" s="61"/>
      <c r="G39" s="56"/>
      <c r="J39" s="9"/>
      <c r="K39" s="9"/>
      <c r="L39" s="9"/>
    </row>
    <row r="40" spans="1:12" x14ac:dyDescent="0.25">
      <c r="A40" s="58" t="s">
        <v>55</v>
      </c>
      <c r="B40" s="60"/>
      <c r="C40" s="59"/>
      <c r="D40" s="61"/>
      <c r="E40" s="61"/>
      <c r="F40" s="61"/>
      <c r="G40" s="83"/>
      <c r="J40" s="9"/>
      <c r="K40" s="9"/>
      <c r="L40" s="9"/>
    </row>
    <row r="41" spans="1:12" x14ac:dyDescent="0.25">
      <c r="A41" s="58" t="s">
        <v>74</v>
      </c>
      <c r="B41" s="60"/>
      <c r="C41" s="61"/>
      <c r="D41" s="61"/>
      <c r="E41" s="61"/>
      <c r="F41" s="61"/>
      <c r="G41" s="57"/>
      <c r="J41" s="9"/>
      <c r="K41" s="9"/>
      <c r="L41" s="9"/>
    </row>
    <row r="42" spans="1:12" x14ac:dyDescent="0.25">
      <c r="A42" s="58" t="s">
        <v>81</v>
      </c>
      <c r="B42" s="58"/>
      <c r="C42" s="59"/>
      <c r="D42" s="61"/>
      <c r="E42" s="61"/>
      <c r="F42" s="61"/>
      <c r="G42" s="56"/>
      <c r="J42" s="9"/>
      <c r="K42" s="9"/>
      <c r="L42" s="9"/>
    </row>
    <row r="43" spans="1:12" x14ac:dyDescent="0.25">
      <c r="A43" s="58" t="s">
        <v>132</v>
      </c>
      <c r="B43" s="60"/>
      <c r="C43" s="61"/>
      <c r="D43" s="61"/>
      <c r="E43" s="61"/>
      <c r="F43" s="61"/>
      <c r="G43" s="56"/>
      <c r="J43" s="9"/>
      <c r="K43" s="9"/>
      <c r="L43" s="9"/>
    </row>
    <row r="44" spans="1:12" x14ac:dyDescent="0.25">
      <c r="A44" s="58" t="s">
        <v>46</v>
      </c>
      <c r="B44" s="60"/>
      <c r="C44" s="59"/>
      <c r="D44" s="61"/>
      <c r="E44" s="61"/>
      <c r="F44" s="61"/>
      <c r="G44" s="56"/>
    </row>
    <row r="45" spans="1:12" x14ac:dyDescent="0.25">
      <c r="A45" s="58" t="s">
        <v>62</v>
      </c>
      <c r="B45" s="60"/>
      <c r="C45" s="61"/>
      <c r="D45" s="61"/>
      <c r="E45" s="61"/>
      <c r="F45" s="61"/>
      <c r="G45" s="56"/>
    </row>
    <row r="46" spans="1:12" x14ac:dyDescent="0.25">
      <c r="A46" s="58" t="s">
        <v>133</v>
      </c>
      <c r="B46" s="60"/>
      <c r="C46" s="59"/>
      <c r="D46" s="61"/>
      <c r="E46" s="61"/>
      <c r="F46" s="61"/>
      <c r="G46" s="57"/>
    </row>
    <row r="47" spans="1:12" x14ac:dyDescent="0.25">
      <c r="A47" s="18" t="s">
        <v>207</v>
      </c>
      <c r="B47" s="58"/>
      <c r="C47" s="61"/>
      <c r="D47" s="61"/>
      <c r="E47" s="61"/>
      <c r="F47" s="61"/>
      <c r="G47" s="57"/>
      <c r="H47" s="57"/>
      <c r="I47" s="26"/>
      <c r="J47" s="26"/>
      <c r="K47" s="26"/>
    </row>
    <row r="48" spans="1:12" x14ac:dyDescent="0.25">
      <c r="A48" s="58" t="s">
        <v>78</v>
      </c>
      <c r="B48" s="60"/>
      <c r="C48" s="59"/>
      <c r="D48" s="61"/>
      <c r="E48" s="61"/>
      <c r="F48" s="61"/>
      <c r="G48" s="57"/>
      <c r="H48" s="57"/>
      <c r="I48" s="26"/>
      <c r="J48" s="26"/>
      <c r="K48" s="26"/>
    </row>
    <row r="49" spans="1:12" x14ac:dyDescent="0.25">
      <c r="A49" s="58" t="s">
        <v>134</v>
      </c>
      <c r="B49" s="58"/>
      <c r="C49" s="61"/>
      <c r="D49" s="61"/>
      <c r="E49" s="61"/>
      <c r="F49" s="61"/>
      <c r="G49" s="56"/>
      <c r="H49" s="57"/>
      <c r="I49" s="26"/>
      <c r="J49" s="26"/>
      <c r="K49" s="26"/>
    </row>
    <row r="50" spans="1:12" x14ac:dyDescent="0.25">
      <c r="A50" s="58" t="s">
        <v>135</v>
      </c>
      <c r="B50" s="58"/>
      <c r="C50" s="61"/>
      <c r="D50" s="61"/>
      <c r="E50" s="61"/>
      <c r="F50" s="61"/>
      <c r="G50" s="57"/>
      <c r="H50" s="57"/>
      <c r="I50" s="26"/>
      <c r="J50" s="27"/>
      <c r="K50" s="28"/>
    </row>
    <row r="51" spans="1:12" x14ac:dyDescent="0.25">
      <c r="A51" s="58" t="s">
        <v>136</v>
      </c>
      <c r="B51" s="58"/>
      <c r="C51" s="59"/>
      <c r="D51" s="61"/>
      <c r="E51" s="61"/>
      <c r="F51" s="61"/>
      <c r="G51" s="57"/>
      <c r="H51" s="57"/>
      <c r="I51" s="26"/>
      <c r="J51" s="27"/>
      <c r="K51" s="28"/>
    </row>
    <row r="52" spans="1:12" x14ac:dyDescent="0.25">
      <c r="A52" s="58" t="s">
        <v>91</v>
      </c>
      <c r="B52" s="60"/>
      <c r="C52" s="61"/>
      <c r="D52" s="61"/>
      <c r="E52" s="61"/>
      <c r="F52" s="61"/>
      <c r="G52" s="56"/>
      <c r="H52" s="57"/>
      <c r="I52" s="26"/>
      <c r="J52" s="27"/>
      <c r="K52" s="28"/>
    </row>
    <row r="53" spans="1:12" x14ac:dyDescent="0.25">
      <c r="A53" s="18" t="s">
        <v>209</v>
      </c>
      <c r="B53" s="55"/>
      <c r="C53" s="59"/>
      <c r="D53" s="61"/>
      <c r="E53" s="61"/>
      <c r="F53" s="61"/>
      <c r="G53" s="56"/>
      <c r="H53" s="57"/>
      <c r="I53" s="26"/>
      <c r="J53" s="26"/>
      <c r="K53" s="28"/>
    </row>
    <row r="54" spans="1:12" x14ac:dyDescent="0.25">
      <c r="A54" s="58" t="s">
        <v>137</v>
      </c>
      <c r="B54" s="58"/>
      <c r="C54" s="61"/>
      <c r="D54" s="61"/>
      <c r="E54" s="61"/>
      <c r="F54" s="61"/>
      <c r="G54" s="56"/>
      <c r="H54" s="57"/>
      <c r="I54" s="26"/>
      <c r="J54" s="26"/>
      <c r="K54" s="28"/>
    </row>
    <row r="55" spans="1:12" x14ac:dyDescent="0.25">
      <c r="A55" s="58" t="s">
        <v>138</v>
      </c>
      <c r="B55" s="55"/>
      <c r="C55" s="59"/>
      <c r="D55" s="61"/>
      <c r="E55" s="61"/>
      <c r="F55" s="61"/>
      <c r="G55" s="56"/>
      <c r="H55" s="57"/>
      <c r="I55" s="26"/>
      <c r="J55" s="26"/>
      <c r="K55" s="28"/>
    </row>
    <row r="56" spans="1:12" x14ac:dyDescent="0.25">
      <c r="A56" s="58" t="s">
        <v>139</v>
      </c>
      <c r="C56" s="61"/>
      <c r="D56" s="41"/>
      <c r="E56" s="41"/>
      <c r="F56" s="61"/>
      <c r="G56" s="57"/>
      <c r="H56" s="57"/>
      <c r="I56" s="26"/>
      <c r="J56" s="27"/>
      <c r="K56" s="28"/>
    </row>
    <row r="57" spans="1:12" x14ac:dyDescent="0.25">
      <c r="A57" s="58" t="s">
        <v>140</v>
      </c>
      <c r="C57" s="59"/>
      <c r="D57" s="41"/>
      <c r="E57" s="61"/>
      <c r="F57" s="61"/>
      <c r="G57" s="57"/>
      <c r="H57" s="57"/>
      <c r="I57" s="26"/>
      <c r="J57" s="27"/>
      <c r="K57" s="28"/>
    </row>
    <row r="58" spans="1:12" x14ac:dyDescent="0.25">
      <c r="A58" s="18" t="s">
        <v>141</v>
      </c>
      <c r="B58" s="60"/>
      <c r="C58" s="61"/>
      <c r="D58" s="61"/>
      <c r="E58" s="61"/>
      <c r="F58" s="61"/>
      <c r="G58" s="83"/>
      <c r="H58" s="57"/>
      <c r="I58" s="26"/>
      <c r="J58" s="27"/>
      <c r="K58" s="28"/>
      <c r="L58" s="29"/>
    </row>
    <row r="59" spans="1:12" x14ac:dyDescent="0.25">
      <c r="A59" s="18" t="s">
        <v>57</v>
      </c>
      <c r="C59" s="61"/>
      <c r="F59" s="55"/>
      <c r="G59" s="57"/>
      <c r="H59" s="57"/>
      <c r="I59" s="26"/>
      <c r="J59" s="26"/>
      <c r="K59" s="28"/>
    </row>
    <row r="60" spans="1:12" x14ac:dyDescent="0.25">
      <c r="A60" s="58" t="s">
        <v>142</v>
      </c>
      <c r="B60" s="60"/>
      <c r="C60" s="59"/>
      <c r="D60" s="61"/>
      <c r="E60" s="61"/>
      <c r="F60" s="61"/>
      <c r="G60" s="56"/>
      <c r="H60" s="57"/>
      <c r="I60" s="26"/>
      <c r="J60" s="26"/>
      <c r="K60" s="28"/>
    </row>
    <row r="61" spans="1:12" x14ac:dyDescent="0.25">
      <c r="A61" s="18" t="s">
        <v>143</v>
      </c>
      <c r="B61" s="60"/>
      <c r="C61" s="59"/>
      <c r="D61" s="61"/>
      <c r="E61" s="61"/>
      <c r="F61" s="61"/>
      <c r="G61" s="56"/>
      <c r="H61" s="57"/>
      <c r="I61" s="26"/>
      <c r="J61" s="27"/>
      <c r="K61" s="28"/>
    </row>
    <row r="62" spans="1:12" x14ac:dyDescent="0.25">
      <c r="A62" s="58" t="s">
        <v>144</v>
      </c>
      <c r="B62" s="60"/>
      <c r="C62" s="59"/>
      <c r="D62" s="61"/>
      <c r="E62" s="61"/>
      <c r="F62" s="61"/>
      <c r="G62" s="56"/>
      <c r="H62" s="57"/>
      <c r="I62" s="26"/>
      <c r="J62" s="27"/>
      <c r="K62" s="28"/>
    </row>
    <row r="63" spans="1:12" x14ac:dyDescent="0.25">
      <c r="A63" s="18" t="s">
        <v>206</v>
      </c>
      <c r="F63" s="61"/>
      <c r="G63" s="57"/>
      <c r="H63" s="57"/>
      <c r="I63" s="26"/>
      <c r="J63" s="26"/>
      <c r="K63" s="28"/>
    </row>
    <row r="64" spans="1:12" x14ac:dyDescent="0.25">
      <c r="A64" s="58" t="s">
        <v>69</v>
      </c>
      <c r="F64" s="55"/>
      <c r="G64" s="57"/>
      <c r="H64" s="57"/>
      <c r="I64" s="26"/>
      <c r="J64" s="26"/>
      <c r="K64" s="28"/>
    </row>
    <row r="65" spans="1:11" x14ac:dyDescent="0.25">
      <c r="A65" s="58" t="s">
        <v>145</v>
      </c>
      <c r="B65" s="15"/>
      <c r="C65" s="41"/>
      <c r="D65" s="41"/>
      <c r="E65" s="61"/>
      <c r="F65" s="61"/>
      <c r="G65" s="83"/>
      <c r="H65" s="57"/>
      <c r="I65" s="26"/>
      <c r="J65" s="27"/>
      <c r="K65" s="28"/>
    </row>
    <row r="66" spans="1:11" x14ac:dyDescent="0.25">
      <c r="A66" s="18" t="s">
        <v>146</v>
      </c>
      <c r="F66" s="55"/>
      <c r="G66" s="57"/>
      <c r="H66" s="57"/>
      <c r="I66" s="26"/>
      <c r="J66" s="27"/>
      <c r="K66" s="28"/>
    </row>
    <row r="67" spans="1:11" x14ac:dyDescent="0.25">
      <c r="A67" s="18" t="s">
        <v>108</v>
      </c>
      <c r="B67" s="18"/>
      <c r="C67" s="59"/>
      <c r="D67" s="61"/>
      <c r="E67" s="61"/>
      <c r="F67" s="61"/>
      <c r="G67" s="57"/>
      <c r="H67" s="57"/>
      <c r="I67" s="26"/>
      <c r="J67" s="26"/>
      <c r="K67" s="28"/>
    </row>
    <row r="68" spans="1:11" x14ac:dyDescent="0.25">
      <c r="A68" s="18" t="s">
        <v>208</v>
      </c>
      <c r="B68" s="18"/>
      <c r="C68" s="59"/>
      <c r="D68" s="61"/>
      <c r="E68" s="61"/>
      <c r="F68" s="61"/>
      <c r="G68" s="57"/>
    </row>
    <row r="69" spans="1:11" x14ac:dyDescent="0.25">
      <c r="A69" s="18" t="s">
        <v>100</v>
      </c>
      <c r="G69" s="57"/>
      <c r="H69" s="57"/>
      <c r="I69" s="26"/>
      <c r="J69" s="26"/>
      <c r="K69" s="28"/>
    </row>
    <row r="70" spans="1:11" x14ac:dyDescent="0.25">
      <c r="A70" s="18" t="s">
        <v>109</v>
      </c>
      <c r="G70" s="57"/>
    </row>
    <row r="71" spans="1:11" x14ac:dyDescent="0.25">
      <c r="A71" s="18" t="s">
        <v>98</v>
      </c>
      <c r="G71" s="57"/>
    </row>
    <row r="72" spans="1:11" x14ac:dyDescent="0.25">
      <c r="A72" s="18" t="s">
        <v>61</v>
      </c>
      <c r="G72" s="57"/>
    </row>
    <row r="73" spans="1:11" x14ac:dyDescent="0.25">
      <c r="A73" s="18" t="s">
        <v>147</v>
      </c>
      <c r="G73" s="57"/>
    </row>
    <row r="74" spans="1:11" x14ac:dyDescent="0.25">
      <c r="A74" s="18" t="s">
        <v>76</v>
      </c>
      <c r="G74" s="57"/>
    </row>
    <row r="75" spans="1:11" x14ac:dyDescent="0.25">
      <c r="A75" s="18" t="s">
        <v>86</v>
      </c>
    </row>
    <row r="76" spans="1:11" x14ac:dyDescent="0.25">
      <c r="A76" s="18" t="s">
        <v>148</v>
      </c>
    </row>
    <row r="77" spans="1:11" x14ac:dyDescent="0.25">
      <c r="A77" s="18" t="s">
        <v>239</v>
      </c>
    </row>
    <row r="78" spans="1:11" x14ac:dyDescent="0.25">
      <c r="A78" s="18" t="s">
        <v>149</v>
      </c>
    </row>
    <row r="79" spans="1:11" x14ac:dyDescent="0.25">
      <c r="A79" s="18" t="s">
        <v>150</v>
      </c>
    </row>
    <row r="80" spans="1:11" x14ac:dyDescent="0.25">
      <c r="A80" s="18" t="s">
        <v>97</v>
      </c>
    </row>
    <row r="81" spans="1:1" x14ac:dyDescent="0.25">
      <c r="A81" s="18" t="s">
        <v>60</v>
      </c>
    </row>
    <row r="82" spans="1:1" x14ac:dyDescent="0.25">
      <c r="A82" s="18" t="s">
        <v>151</v>
      </c>
    </row>
    <row r="83" spans="1:1" x14ac:dyDescent="0.25">
      <c r="A83" s="18" t="s">
        <v>112</v>
      </c>
    </row>
    <row r="84" spans="1:1" x14ac:dyDescent="0.25">
      <c r="A84" s="18" t="s">
        <v>152</v>
      </c>
    </row>
    <row r="85" spans="1:1" x14ac:dyDescent="0.25">
      <c r="A85" s="18" t="s">
        <v>153</v>
      </c>
    </row>
    <row r="86" spans="1:1" x14ac:dyDescent="0.25">
      <c r="A86" s="18" t="s">
        <v>65</v>
      </c>
    </row>
    <row r="87" spans="1:1" x14ac:dyDescent="0.25">
      <c r="A87" s="18" t="s">
        <v>154</v>
      </c>
    </row>
    <row r="88" spans="1:1" x14ac:dyDescent="0.25">
      <c r="A88" s="18" t="s">
        <v>83</v>
      </c>
    </row>
    <row r="89" spans="1:1" x14ac:dyDescent="0.25">
      <c r="A89" s="18" t="s">
        <v>155</v>
      </c>
    </row>
    <row r="90" spans="1:1" x14ac:dyDescent="0.25">
      <c r="A90" s="18" t="s">
        <v>103</v>
      </c>
    </row>
    <row r="91" spans="1:1" x14ac:dyDescent="0.25">
      <c r="A91" s="18" t="s">
        <v>51</v>
      </c>
    </row>
    <row r="92" spans="1:1" x14ac:dyDescent="0.25">
      <c r="A92" s="18" t="s">
        <v>92</v>
      </c>
    </row>
    <row r="93" spans="1:1" x14ac:dyDescent="0.25">
      <c r="A93" s="18" t="s">
        <v>63</v>
      </c>
    </row>
    <row r="94" spans="1:1" x14ac:dyDescent="0.25">
      <c r="A94" s="18" t="s">
        <v>88</v>
      </c>
    </row>
    <row r="95" spans="1:1" x14ac:dyDescent="0.25">
      <c r="A95" s="18" t="s">
        <v>156</v>
      </c>
    </row>
    <row r="96" spans="1:1" x14ac:dyDescent="0.25">
      <c r="A96" s="18" t="s">
        <v>157</v>
      </c>
    </row>
    <row r="97" spans="1:1" x14ac:dyDescent="0.25">
      <c r="A97" s="18" t="s">
        <v>158</v>
      </c>
    </row>
    <row r="98" spans="1:1" x14ac:dyDescent="0.25">
      <c r="A98" s="18" t="s">
        <v>70</v>
      </c>
    </row>
    <row r="99" spans="1:1" x14ac:dyDescent="0.25">
      <c r="A99" s="18" t="s">
        <v>159</v>
      </c>
    </row>
    <row r="100" spans="1:1" x14ac:dyDescent="0.25">
      <c r="A100" s="18" t="s">
        <v>160</v>
      </c>
    </row>
    <row r="101" spans="1:1" x14ac:dyDescent="0.25">
      <c r="A101" s="18" t="s">
        <v>75</v>
      </c>
    </row>
    <row r="102" spans="1:1" x14ac:dyDescent="0.25">
      <c r="A102" s="18" t="s">
        <v>161</v>
      </c>
    </row>
    <row r="103" spans="1:1" x14ac:dyDescent="0.25">
      <c r="A103" s="18" t="s">
        <v>162</v>
      </c>
    </row>
    <row r="104" spans="1:1" x14ac:dyDescent="0.25">
      <c r="A104" s="18" t="s">
        <v>163</v>
      </c>
    </row>
    <row r="105" spans="1:1" x14ac:dyDescent="0.25">
      <c r="A105" s="18" t="s">
        <v>242</v>
      </c>
    </row>
    <row r="106" spans="1:1" x14ac:dyDescent="0.25">
      <c r="A106" s="18" t="s">
        <v>164</v>
      </c>
    </row>
    <row r="107" spans="1:1" x14ac:dyDescent="0.25">
      <c r="A107" s="18" t="s">
        <v>111</v>
      </c>
    </row>
    <row r="108" spans="1:1" x14ac:dyDescent="0.25">
      <c r="A108" s="18" t="s">
        <v>203</v>
      </c>
    </row>
    <row r="109" spans="1:1" x14ac:dyDescent="0.25">
      <c r="A109" s="18" t="s">
        <v>165</v>
      </c>
    </row>
    <row r="110" spans="1:1" x14ac:dyDescent="0.25">
      <c r="A110" s="18" t="s">
        <v>166</v>
      </c>
    </row>
    <row r="111" spans="1:1" x14ac:dyDescent="0.25">
      <c r="A111" s="18" t="s">
        <v>167</v>
      </c>
    </row>
    <row r="112" spans="1:1" x14ac:dyDescent="0.25">
      <c r="A112" s="18" t="s">
        <v>48</v>
      </c>
    </row>
    <row r="113" spans="1:1" x14ac:dyDescent="0.25">
      <c r="A113" s="18" t="s">
        <v>168</v>
      </c>
    </row>
    <row r="114" spans="1:1" x14ac:dyDescent="0.25">
      <c r="A114" s="18" t="s">
        <v>169</v>
      </c>
    </row>
    <row r="115" spans="1:1" x14ac:dyDescent="0.25">
      <c r="A115" s="18" t="s">
        <v>79</v>
      </c>
    </row>
    <row r="116" spans="1:1" x14ac:dyDescent="0.25">
      <c r="A116" s="18" t="s">
        <v>210</v>
      </c>
    </row>
    <row r="117" spans="1:1" x14ac:dyDescent="0.25">
      <c r="A117" s="18" t="s">
        <v>202</v>
      </c>
    </row>
    <row r="118" spans="1:1" x14ac:dyDescent="0.25">
      <c r="A118" s="18" t="s">
        <v>170</v>
      </c>
    </row>
    <row r="119" spans="1:1" x14ac:dyDescent="0.25">
      <c r="A119" s="18" t="s">
        <v>171</v>
      </c>
    </row>
    <row r="120" spans="1:1" x14ac:dyDescent="0.25">
      <c r="A120" s="18" t="s">
        <v>172</v>
      </c>
    </row>
    <row r="121" spans="1:1" x14ac:dyDescent="0.25">
      <c r="A121" s="18" t="s">
        <v>173</v>
      </c>
    </row>
    <row r="122" spans="1:1" x14ac:dyDescent="0.25">
      <c r="A122" s="18" t="s">
        <v>174</v>
      </c>
    </row>
    <row r="123" spans="1:1" x14ac:dyDescent="0.25">
      <c r="A123" s="18" t="s">
        <v>175</v>
      </c>
    </row>
    <row r="124" spans="1:1" x14ac:dyDescent="0.25">
      <c r="A124" s="18" t="s">
        <v>94</v>
      </c>
    </row>
    <row r="125" spans="1:1" x14ac:dyDescent="0.25">
      <c r="A125" s="18" t="s">
        <v>77</v>
      </c>
    </row>
    <row r="126" spans="1:1" x14ac:dyDescent="0.25">
      <c r="A126" s="18" t="s">
        <v>89</v>
      </c>
    </row>
    <row r="127" spans="1:1" x14ac:dyDescent="0.25">
      <c r="A127" s="18" t="s">
        <v>72</v>
      </c>
    </row>
    <row r="128" spans="1:1" x14ac:dyDescent="0.25">
      <c r="A128" s="18" t="s">
        <v>204</v>
      </c>
    </row>
    <row r="129" spans="1:1" x14ac:dyDescent="0.25">
      <c r="A129" s="18" t="s">
        <v>176</v>
      </c>
    </row>
    <row r="130" spans="1:1" x14ac:dyDescent="0.25">
      <c r="A130" s="18" t="s">
        <v>177</v>
      </c>
    </row>
    <row r="131" spans="1:1" x14ac:dyDescent="0.25">
      <c r="A131" s="18" t="s">
        <v>178</v>
      </c>
    </row>
    <row r="132" spans="1:1" x14ac:dyDescent="0.25">
      <c r="A132" s="18" t="s">
        <v>95</v>
      </c>
    </row>
    <row r="133" spans="1:1" x14ac:dyDescent="0.25">
      <c r="A133" s="18" t="s">
        <v>90</v>
      </c>
    </row>
    <row r="134" spans="1:1" x14ac:dyDescent="0.25">
      <c r="A134" s="18" t="s">
        <v>104</v>
      </c>
    </row>
    <row r="135" spans="1:1" x14ac:dyDescent="0.25">
      <c r="A135" s="18" t="s">
        <v>43</v>
      </c>
    </row>
    <row r="136" spans="1:1" x14ac:dyDescent="0.25">
      <c r="A136" s="18" t="s">
        <v>205</v>
      </c>
    </row>
    <row r="137" spans="1:1" x14ac:dyDescent="0.25">
      <c r="A137" s="18" t="s">
        <v>179</v>
      </c>
    </row>
    <row r="138" spans="1:1" x14ac:dyDescent="0.25">
      <c r="A138" s="18" t="s">
        <v>93</v>
      </c>
    </row>
    <row r="139" spans="1:1" x14ac:dyDescent="0.25">
      <c r="A139" s="18" t="s">
        <v>180</v>
      </c>
    </row>
    <row r="140" spans="1:1" x14ac:dyDescent="0.25">
      <c r="A140" s="18" t="s">
        <v>201</v>
      </c>
    </row>
    <row r="141" spans="1:1" x14ac:dyDescent="0.25">
      <c r="A141" s="18" t="s">
        <v>181</v>
      </c>
    </row>
    <row r="142" spans="1:1" x14ac:dyDescent="0.25">
      <c r="A142" s="18" t="s">
        <v>182</v>
      </c>
    </row>
    <row r="143" spans="1:1" x14ac:dyDescent="0.25">
      <c r="A143" s="18" t="s">
        <v>50</v>
      </c>
    </row>
    <row r="144" spans="1:1" x14ac:dyDescent="0.25">
      <c r="A144" s="18" t="s">
        <v>183</v>
      </c>
    </row>
    <row r="145" spans="1:1" x14ac:dyDescent="0.25">
      <c r="A145" s="18" t="s">
        <v>184</v>
      </c>
    </row>
    <row r="146" spans="1:1" x14ac:dyDescent="0.25">
      <c r="A146" s="18" t="s">
        <v>84</v>
      </c>
    </row>
    <row r="147" spans="1:1" x14ac:dyDescent="0.25">
      <c r="A147" s="18" t="s">
        <v>85</v>
      </c>
    </row>
    <row r="148" spans="1:1" x14ac:dyDescent="0.25">
      <c r="A148" s="18" t="s">
        <v>185</v>
      </c>
    </row>
    <row r="149" spans="1:1" x14ac:dyDescent="0.25">
      <c r="A149" s="18" t="s">
        <v>186</v>
      </c>
    </row>
    <row r="150" spans="1:1" x14ac:dyDescent="0.25">
      <c r="A150" s="18" t="s">
        <v>187</v>
      </c>
    </row>
    <row r="151" spans="1:1" x14ac:dyDescent="0.25">
      <c r="A151" s="18" t="s">
        <v>188</v>
      </c>
    </row>
    <row r="152" spans="1:1" x14ac:dyDescent="0.25">
      <c r="A152" s="18" t="s">
        <v>54</v>
      </c>
    </row>
    <row r="153" spans="1:1" x14ac:dyDescent="0.25">
      <c r="A153" s="18" t="s">
        <v>189</v>
      </c>
    </row>
    <row r="154" spans="1:1" x14ac:dyDescent="0.25">
      <c r="A154" s="18" t="s">
        <v>190</v>
      </c>
    </row>
    <row r="155" spans="1:1" x14ac:dyDescent="0.25">
      <c r="A155" s="18" t="s">
        <v>191</v>
      </c>
    </row>
    <row r="156" spans="1:1" x14ac:dyDescent="0.25">
      <c r="A156" s="18" t="s">
        <v>192</v>
      </c>
    </row>
    <row r="157" spans="1:1" x14ac:dyDescent="0.25">
      <c r="A157" s="18" t="s">
        <v>193</v>
      </c>
    </row>
    <row r="158" spans="1:1" x14ac:dyDescent="0.25">
      <c r="A158" s="18" t="s">
        <v>194</v>
      </c>
    </row>
    <row r="159" spans="1:1" x14ac:dyDescent="0.25">
      <c r="A159" s="18" t="s">
        <v>67</v>
      </c>
    </row>
    <row r="160" spans="1:1" x14ac:dyDescent="0.25">
      <c r="A160" s="18" t="s">
        <v>110</v>
      </c>
    </row>
    <row r="161" spans="1:1" x14ac:dyDescent="0.25">
      <c r="A161" s="18" t="s">
        <v>195</v>
      </c>
    </row>
    <row r="162" spans="1:1" x14ac:dyDescent="0.25">
      <c r="A162" s="18" t="s">
        <v>66</v>
      </c>
    </row>
    <row r="163" spans="1:1" x14ac:dyDescent="0.25">
      <c r="A163" s="18" t="s">
        <v>64</v>
      </c>
    </row>
    <row r="164" spans="1:1" x14ac:dyDescent="0.25">
      <c r="A164" s="18" t="s">
        <v>196</v>
      </c>
    </row>
    <row r="165" spans="1:1" x14ac:dyDescent="0.25">
      <c r="A165" s="18" t="s">
        <v>197</v>
      </c>
    </row>
    <row r="166" spans="1:1" x14ac:dyDescent="0.25">
      <c r="A166" s="18" t="s">
        <v>106</v>
      </c>
    </row>
    <row r="167" spans="1:1" x14ac:dyDescent="0.25">
      <c r="A167" s="18" t="s">
        <v>198</v>
      </c>
    </row>
    <row r="168" spans="1:1" x14ac:dyDescent="0.25">
      <c r="A168" s="18" t="s">
        <v>101</v>
      </c>
    </row>
    <row r="169" spans="1:1" x14ac:dyDescent="0.25">
      <c r="A169" s="18" t="s">
        <v>199</v>
      </c>
    </row>
    <row r="170" spans="1:1" x14ac:dyDescent="0.25">
      <c r="A170" s="18" t="s">
        <v>200</v>
      </c>
    </row>
    <row r="171" spans="1:1" x14ac:dyDescent="0.25">
      <c r="A171" s="1" t="s">
        <v>244</v>
      </c>
    </row>
    <row r="172" spans="1:1" x14ac:dyDescent="0.25">
      <c r="A172" s="1" t="s">
        <v>240</v>
      </c>
    </row>
    <row r="173" spans="1:1" x14ac:dyDescent="0.25">
      <c r="A173" s="1" t="s">
        <v>241</v>
      </c>
    </row>
    <row r="174" spans="1:1" x14ac:dyDescent="0.25">
      <c r="A174" s="1" t="s">
        <v>262</v>
      </c>
    </row>
    <row r="175" spans="1:1" x14ac:dyDescent="0.25">
      <c r="A175" s="1" t="s">
        <v>264</v>
      </c>
    </row>
    <row r="176" spans="1:1" x14ac:dyDescent="0.25">
      <c r="A176" s="1" t="s">
        <v>265</v>
      </c>
    </row>
    <row r="177" spans="1:1" x14ac:dyDescent="0.25">
      <c r="A177" s="1" t="s">
        <v>266</v>
      </c>
    </row>
    <row r="178" spans="1:1" x14ac:dyDescent="0.25">
      <c r="A178" s="1" t="s">
        <v>263</v>
      </c>
    </row>
  </sheetData>
  <sortState ref="A2:A170">
    <sortCondition ref="A2:A170"/>
  </sortState>
  <mergeCells count="2">
    <mergeCell ref="B2:F2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</vt:lpstr>
      <vt:lpstr>XC</vt:lpstr>
      <vt:lpstr>WGP</vt:lpstr>
      <vt:lpstr>Road-Relay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2017-10-26T20:39:35Z</dcterms:modified>
</cp:coreProperties>
</file>