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id.hall2\Documents\Harriers\"/>
    </mc:Choice>
  </mc:AlternateContent>
  <bookViews>
    <workbookView xWindow="0" yWindow="0" windowWidth="28800" windowHeight="12435" tabRatio="652"/>
  </bookViews>
  <sheets>
    <sheet name="Table" sheetId="6" r:id="rId1"/>
    <sheet name="SGP" sheetId="16" r:id="rId2"/>
    <sheet name="Road Races" sheetId="18" r:id="rId3"/>
    <sheet name="Off Road - Trail" sheetId="17" r:id="rId4"/>
    <sheet name="Relays - track &amp; field" sheetId="20" r:id="rId5"/>
    <sheet name="Names" sheetId="28" r:id="rId6"/>
  </sheets>
  <definedNames>
    <definedName name="_xlnm._FilterDatabase" localSheetId="3" hidden="1">'Off Road - Trail'!$B$6:$C$14</definedName>
    <definedName name="_xlnm._FilterDatabase" localSheetId="4" hidden="1">'Relays - track &amp; field'!$Q$6:$R$27</definedName>
    <definedName name="_xlnm._FilterDatabase" localSheetId="2" hidden="1">'Road Races'!$CV$6:$DG$24</definedName>
    <definedName name="_xlnm._FilterDatabase" localSheetId="1" hidden="1">SGP!$S$6:$U$43</definedName>
    <definedName name="_xlnm._FilterDatabase" localSheetId="0" hidden="1">Table!$B$6:$AJ$95</definedName>
    <definedName name="Table">#REF!</definedName>
  </definedNames>
  <calcPr calcId="152511"/>
</workbook>
</file>

<file path=xl/calcChain.xml><?xml version="1.0" encoding="utf-8"?>
<calcChain xmlns="http://schemas.openxmlformats.org/spreadsheetml/2006/main">
  <c r="AJ9" i="6" l="1"/>
  <c r="BC8" i="16"/>
  <c r="BC9" i="16"/>
  <c r="BC10" i="16"/>
  <c r="BC11" i="16"/>
  <c r="BC12" i="16"/>
  <c r="BC13" i="16"/>
  <c r="BC14" i="16"/>
  <c r="BC15" i="16"/>
  <c r="BC16" i="16"/>
  <c r="BC17" i="16"/>
  <c r="BC18" i="16"/>
  <c r="BC19" i="16"/>
  <c r="BC20" i="16"/>
  <c r="BC21" i="16"/>
  <c r="BC22" i="16"/>
  <c r="BC23" i="16"/>
  <c r="BC24" i="16"/>
  <c r="BC25" i="16"/>
  <c r="BC26" i="16"/>
  <c r="BC27" i="16"/>
  <c r="BC28" i="16"/>
  <c r="BC29" i="16"/>
  <c r="BC30" i="16"/>
  <c r="BC7" i="16"/>
  <c r="AK7" i="16"/>
  <c r="BR24" i="16"/>
  <c r="BR15" i="16"/>
  <c r="BR27" i="16"/>
  <c r="BR12" i="16"/>
  <c r="BR30" i="16"/>
  <c r="BR11" i="16"/>
  <c r="BR23" i="16"/>
  <c r="BR28" i="16"/>
  <c r="BR26" i="16"/>
  <c r="BR18" i="16"/>
  <c r="BR16" i="16"/>
  <c r="BR14" i="16"/>
  <c r="BR9" i="16"/>
  <c r="BR29" i="16"/>
  <c r="BR19" i="16"/>
  <c r="BR25" i="16"/>
  <c r="BR10" i="16"/>
  <c r="BR21" i="16"/>
  <c r="BR17" i="16"/>
  <c r="BR13" i="16"/>
  <c r="BR22" i="16"/>
  <c r="BR7" i="16"/>
  <c r="BR8" i="16"/>
  <c r="BR20" i="16"/>
  <c r="BI8" i="16"/>
  <c r="BI9" i="16"/>
  <c r="BI10" i="16"/>
  <c r="BI11" i="16"/>
  <c r="BI12" i="16"/>
  <c r="BI13" i="16"/>
  <c r="BI14" i="16"/>
  <c r="BI15" i="16"/>
  <c r="BI16" i="16"/>
  <c r="BI17" i="16"/>
  <c r="BI18" i="16"/>
  <c r="BI19" i="16"/>
  <c r="BI20" i="16"/>
  <c r="BI21" i="16"/>
  <c r="BI22" i="16"/>
  <c r="BI23" i="16"/>
  <c r="BI24" i="16"/>
  <c r="BI25" i="16"/>
  <c r="BI26" i="16"/>
  <c r="BI27" i="16"/>
  <c r="BI28" i="16"/>
  <c r="BI29" i="16"/>
  <c r="BI30" i="16"/>
  <c r="BI7" i="16"/>
  <c r="AH8" i="6" l="1"/>
  <c r="AH9" i="6"/>
  <c r="AH10" i="6"/>
  <c r="AH11" i="6"/>
  <c r="AH12" i="6"/>
  <c r="AH13" i="6"/>
  <c r="AH15" i="6"/>
  <c r="AH18" i="6"/>
  <c r="AH20" i="6"/>
  <c r="AH19" i="6"/>
  <c r="AH21" i="6"/>
  <c r="AH16" i="6"/>
  <c r="AH14" i="6"/>
  <c r="AH23" i="6"/>
  <c r="AH24" i="6"/>
  <c r="AH26" i="6"/>
  <c r="AH30" i="6"/>
  <c r="AH28" i="6"/>
  <c r="AH29" i="6"/>
  <c r="AH31" i="6"/>
  <c r="AH32" i="6"/>
  <c r="AH33" i="6"/>
  <c r="AH25" i="6"/>
  <c r="AH27" i="6"/>
  <c r="AH17" i="6"/>
  <c r="AH22" i="6"/>
  <c r="AH36" i="6"/>
  <c r="AH37" i="6"/>
  <c r="AH38" i="6"/>
  <c r="AH42" i="6"/>
  <c r="AH43" i="6"/>
  <c r="AH40" i="6"/>
  <c r="AH45" i="6"/>
  <c r="AH46" i="6"/>
  <c r="AH34" i="6"/>
  <c r="AH41" i="6"/>
  <c r="AH35" i="6"/>
  <c r="AH48" i="6"/>
  <c r="AH47" i="6"/>
  <c r="AH49" i="6"/>
  <c r="AH50" i="6"/>
  <c r="AH51" i="6"/>
  <c r="AH52" i="6"/>
  <c r="AH53" i="6"/>
  <c r="AH55" i="6"/>
  <c r="AH56" i="6"/>
  <c r="AH58" i="6"/>
  <c r="AH59" i="6"/>
  <c r="AH60" i="6"/>
  <c r="AH62" i="6"/>
  <c r="AH63" i="6"/>
  <c r="AH64" i="6"/>
  <c r="AH44" i="6"/>
  <c r="AH66" i="6"/>
  <c r="AH68" i="6"/>
  <c r="AH69" i="6"/>
  <c r="AH70" i="6"/>
  <c r="AH71" i="6"/>
  <c r="AH72" i="6"/>
  <c r="AH74" i="6"/>
  <c r="AH39" i="6"/>
  <c r="AH75" i="6"/>
  <c r="AH76" i="6"/>
  <c r="AH77" i="6"/>
  <c r="AH78" i="6"/>
  <c r="AH79" i="6"/>
  <c r="AH80" i="6"/>
  <c r="AH82" i="6"/>
  <c r="AH83" i="6"/>
  <c r="AH84" i="6"/>
  <c r="AH85" i="6"/>
  <c r="AH86" i="6"/>
  <c r="AH87" i="6"/>
  <c r="AH88" i="6"/>
  <c r="AH89" i="6"/>
  <c r="AH90" i="6"/>
  <c r="AH91" i="6"/>
  <c r="AH92" i="6"/>
  <c r="AH93" i="6"/>
  <c r="AH94" i="6"/>
  <c r="AH95" i="6"/>
  <c r="AH96" i="6"/>
  <c r="AH97" i="6"/>
  <c r="AH98" i="6"/>
  <c r="AH99" i="6"/>
  <c r="AH100" i="6"/>
  <c r="AH101" i="6"/>
  <c r="AH102" i="6"/>
  <c r="AH54" i="6"/>
  <c r="AH103" i="6"/>
  <c r="AH104" i="6"/>
  <c r="AH81" i="6"/>
  <c r="AH57" i="6"/>
  <c r="AH61" i="6"/>
  <c r="AH65" i="6"/>
  <c r="AH67" i="6"/>
  <c r="AH73" i="6"/>
  <c r="AH105" i="6"/>
  <c r="AH106" i="6"/>
  <c r="AH107" i="6"/>
  <c r="AH108" i="6"/>
  <c r="AH109" i="6"/>
  <c r="AH110" i="6"/>
  <c r="AH111" i="6"/>
  <c r="AH112" i="6"/>
  <c r="AH113" i="6"/>
  <c r="AH114" i="6"/>
  <c r="AH115" i="6"/>
  <c r="AH116" i="6"/>
  <c r="AH117" i="6"/>
  <c r="AH118" i="6"/>
  <c r="AH119" i="6"/>
  <c r="AH120" i="6"/>
  <c r="AH121" i="6"/>
  <c r="AH122" i="6"/>
  <c r="AH123" i="6"/>
  <c r="AH124" i="6"/>
  <c r="AH125" i="6"/>
  <c r="AH126" i="6"/>
  <c r="AH127" i="6"/>
  <c r="AH128" i="6"/>
  <c r="AH129" i="6"/>
  <c r="AH130" i="6"/>
  <c r="AH131" i="6"/>
  <c r="AH132" i="6"/>
  <c r="AH133" i="6"/>
  <c r="AH134" i="6"/>
  <c r="AH135" i="6"/>
  <c r="AH136" i="6"/>
  <c r="AH137" i="6"/>
  <c r="AH138" i="6"/>
  <c r="AH139" i="6"/>
  <c r="AH140" i="6"/>
  <c r="AH141" i="6"/>
  <c r="AH142" i="6"/>
  <c r="AH143" i="6"/>
  <c r="AH144" i="6"/>
  <c r="AH145" i="6"/>
  <c r="AH146" i="6"/>
  <c r="AH147" i="6"/>
  <c r="AH148" i="6"/>
  <c r="AH149" i="6"/>
  <c r="AH150" i="6"/>
  <c r="AH151" i="6"/>
  <c r="AH152" i="6"/>
  <c r="AH153" i="6"/>
  <c r="AH154" i="6"/>
  <c r="AH155" i="6"/>
  <c r="AH156" i="6"/>
  <c r="AH157" i="6"/>
  <c r="AH158" i="6"/>
  <c r="AH159" i="6"/>
  <c r="AH160" i="6"/>
  <c r="AH161" i="6"/>
  <c r="AH162" i="6"/>
  <c r="AH163" i="6"/>
  <c r="AH164" i="6"/>
  <c r="AH165" i="6"/>
  <c r="AH166" i="6"/>
  <c r="AH167" i="6"/>
  <c r="AH168" i="6"/>
  <c r="AH169" i="6"/>
  <c r="AH170" i="6"/>
  <c r="AH7" i="6"/>
  <c r="AD8" i="17"/>
  <c r="AD9" i="17"/>
  <c r="AD7" i="17"/>
  <c r="P7" i="17"/>
  <c r="AK8" i="16" l="1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S7" i="16"/>
  <c r="AB11" i="6" l="1"/>
  <c r="AB12" i="6"/>
  <c r="AB8" i="6"/>
  <c r="AB13" i="6"/>
  <c r="AB18" i="6"/>
  <c r="AB10" i="6"/>
  <c r="AB15" i="6"/>
  <c r="AB21" i="6"/>
  <c r="AB14" i="6"/>
  <c r="AB28" i="6"/>
  <c r="AB32" i="6"/>
  <c r="AB33" i="6"/>
  <c r="AB27" i="6"/>
  <c r="AB29" i="6"/>
  <c r="AB17" i="6"/>
  <c r="AB45" i="6"/>
  <c r="AB46" i="6"/>
  <c r="AB25" i="6"/>
  <c r="AB31" i="6"/>
  <c r="AB42" i="6"/>
  <c r="AB43" i="6"/>
  <c r="AB36" i="6"/>
  <c r="AB34" i="6"/>
  <c r="AB26" i="6"/>
  <c r="AB40" i="6"/>
  <c r="AB47" i="6"/>
  <c r="AB35" i="6"/>
  <c r="AB48" i="6"/>
  <c r="AB50" i="6"/>
  <c r="AB53" i="6"/>
  <c r="AB30" i="6"/>
  <c r="AB55" i="6"/>
  <c r="AB56" i="6"/>
  <c r="AB58" i="6"/>
  <c r="AB59" i="6"/>
  <c r="AB60" i="6"/>
  <c r="AB62" i="6"/>
  <c r="AB37" i="6"/>
  <c r="AB41" i="6"/>
  <c r="AB63" i="6"/>
  <c r="AB44" i="6"/>
  <c r="AB68" i="6"/>
  <c r="AB69" i="6"/>
  <c r="AB66" i="6"/>
  <c r="AB22" i="6"/>
  <c r="AB71" i="6"/>
  <c r="AB49" i="6"/>
  <c r="AB72" i="6"/>
  <c r="AB74" i="6"/>
  <c r="AB24" i="6"/>
  <c r="AB38" i="6"/>
  <c r="AB76" i="6"/>
  <c r="AB77" i="6"/>
  <c r="AB78" i="6"/>
  <c r="AB79" i="6"/>
  <c r="AB82" i="6"/>
  <c r="AB83" i="6"/>
  <c r="AB84" i="6"/>
  <c r="AB86" i="6"/>
  <c r="AB85" i="6"/>
  <c r="AB87" i="6"/>
  <c r="AB88" i="6"/>
  <c r="AB89" i="6"/>
  <c r="AB90" i="6"/>
  <c r="AB16" i="6"/>
  <c r="AB91" i="6"/>
  <c r="AB92" i="6"/>
  <c r="AB93" i="6"/>
  <c r="AB94" i="6"/>
  <c r="AB95" i="6"/>
  <c r="AB96" i="6"/>
  <c r="AB98" i="6"/>
  <c r="AB99" i="6"/>
  <c r="AB100" i="6"/>
  <c r="AB97" i="6"/>
  <c r="AB101" i="6"/>
  <c r="AB51" i="6"/>
  <c r="AB102" i="6"/>
  <c r="AB54" i="6"/>
  <c r="AB103" i="6"/>
  <c r="AB75" i="6"/>
  <c r="AB64" i="6"/>
  <c r="AB70" i="6"/>
  <c r="AB39" i="6"/>
  <c r="AB80" i="6"/>
  <c r="AB104" i="6"/>
  <c r="AB52" i="6"/>
  <c r="AB81" i="6"/>
  <c r="AB57" i="6"/>
  <c r="AB61" i="6"/>
  <c r="AB65" i="6"/>
  <c r="AB67" i="6"/>
  <c r="AB73" i="6"/>
  <c r="AB105" i="6"/>
  <c r="AB106" i="6"/>
  <c r="AB107" i="6"/>
  <c r="AB108" i="6"/>
  <c r="AB109" i="6"/>
  <c r="AB110" i="6"/>
  <c r="AB111" i="6"/>
  <c r="AB112" i="6"/>
  <c r="AB113" i="6"/>
  <c r="AB114" i="6"/>
  <c r="AB115" i="6"/>
  <c r="AB116" i="6"/>
  <c r="AB117" i="6"/>
  <c r="AB118" i="6"/>
  <c r="AB119" i="6"/>
  <c r="AB120" i="6"/>
  <c r="AB121" i="6"/>
  <c r="AB122" i="6"/>
  <c r="AB123" i="6"/>
  <c r="AB124" i="6"/>
  <c r="AB125" i="6"/>
  <c r="AB126" i="6"/>
  <c r="AB127" i="6"/>
  <c r="AB128" i="6"/>
  <c r="AB129" i="6"/>
  <c r="AB130" i="6"/>
  <c r="AB131" i="6"/>
  <c r="AB132" i="6"/>
  <c r="AB133" i="6"/>
  <c r="AB134" i="6"/>
  <c r="AB135" i="6"/>
  <c r="AB136" i="6"/>
  <c r="AB137" i="6"/>
  <c r="AB138" i="6"/>
  <c r="AB139" i="6"/>
  <c r="AB140" i="6"/>
  <c r="AB141" i="6"/>
  <c r="AB142" i="6"/>
  <c r="AB143" i="6"/>
  <c r="AB144" i="6"/>
  <c r="AB145" i="6"/>
  <c r="AB146" i="6"/>
  <c r="AB147" i="6"/>
  <c r="AB148" i="6"/>
  <c r="AB149" i="6"/>
  <c r="AB150" i="6"/>
  <c r="AB151" i="6"/>
  <c r="AB152" i="6"/>
  <c r="AB153" i="6"/>
  <c r="AB154" i="6"/>
  <c r="AB155" i="6"/>
  <c r="AB156" i="6"/>
  <c r="AB157" i="6"/>
  <c r="AB158" i="6"/>
  <c r="AB159" i="6"/>
  <c r="AB160" i="6"/>
  <c r="AB161" i="6"/>
  <c r="AB162" i="6"/>
  <c r="AB163" i="6"/>
  <c r="AB164" i="6"/>
  <c r="AB165" i="6"/>
  <c r="AB166" i="6"/>
  <c r="AB167" i="6"/>
  <c r="AB168" i="6"/>
  <c r="AB169" i="6"/>
  <c r="AB170" i="6"/>
  <c r="AB9" i="6"/>
  <c r="BM8" i="18" l="1"/>
  <c r="BM9" i="18"/>
  <c r="BM10" i="18"/>
  <c r="BM11" i="18"/>
  <c r="BM12" i="18"/>
  <c r="BM13" i="18"/>
  <c r="BM14" i="18"/>
  <c r="BM7" i="18"/>
  <c r="AY7" i="18"/>
  <c r="CA7" i="18" l="1"/>
  <c r="P8" i="17" l="1"/>
  <c r="P9" i="17"/>
  <c r="P10" i="17"/>
  <c r="P11" i="17"/>
  <c r="P12" i="17"/>
  <c r="S8" i="16" l="1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AD8" i="18"/>
  <c r="BA19" i="18" l="1"/>
  <c r="BB19" i="18" s="1"/>
  <c r="BC19" i="18" s="1"/>
  <c r="AY19" i="18"/>
  <c r="AR19" i="18"/>
  <c r="AY18" i="18" l="1"/>
  <c r="AY8" i="18"/>
  <c r="AY9" i="18"/>
  <c r="AY10" i="18"/>
  <c r="AY11" i="18"/>
  <c r="AY12" i="18"/>
  <c r="AY13" i="18"/>
  <c r="AY14" i="18"/>
  <c r="AY15" i="18"/>
  <c r="AY16" i="18"/>
  <c r="AY17" i="18"/>
  <c r="AK7" i="18"/>
  <c r="AM9" i="18" l="1"/>
  <c r="AN9" i="18" s="1"/>
  <c r="AO9" i="18" s="1"/>
  <c r="AK9" i="18"/>
  <c r="AD9" i="18"/>
  <c r="AE8" i="20" l="1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7" i="20"/>
  <c r="Q7" i="20"/>
  <c r="S17" i="6"/>
  <c r="S13" i="6"/>
  <c r="S27" i="6"/>
  <c r="S26" i="6"/>
  <c r="S28" i="6"/>
  <c r="S23" i="6"/>
  <c r="S29" i="6"/>
  <c r="S33" i="6"/>
  <c r="S32" i="6"/>
  <c r="S36" i="6"/>
  <c r="S55" i="6"/>
  <c r="S25" i="6"/>
  <c r="S56" i="6"/>
  <c r="S18" i="6"/>
  <c r="S59" i="6"/>
  <c r="S37" i="6"/>
  <c r="S41" i="6"/>
  <c r="S63" i="6"/>
  <c r="S68" i="6"/>
  <c r="S22" i="6"/>
  <c r="S71" i="6"/>
  <c r="S72" i="6"/>
  <c r="S74" i="6"/>
  <c r="S24" i="6"/>
  <c r="S7" i="6"/>
  <c r="S35" i="6"/>
  <c r="S76" i="6"/>
  <c r="S79" i="6"/>
  <c r="S86" i="6"/>
  <c r="S46" i="6"/>
  <c r="S87" i="6"/>
  <c r="S30" i="6"/>
  <c r="S90" i="6"/>
  <c r="S34" i="6"/>
  <c r="S40" i="6"/>
  <c r="S45" i="6"/>
  <c r="S43" i="6"/>
  <c r="S42" i="6"/>
  <c r="S20" i="6"/>
  <c r="S93" i="6"/>
  <c r="S98" i="6"/>
  <c r="S38" i="6"/>
  <c r="S99" i="6"/>
  <c r="S88" i="6"/>
  <c r="S69" i="6"/>
  <c r="S100" i="6"/>
  <c r="S66" i="6"/>
  <c r="S97" i="6"/>
  <c r="S48" i="6"/>
  <c r="S102" i="6"/>
  <c r="S94" i="6"/>
  <c r="S83" i="6"/>
  <c r="S50" i="6"/>
  <c r="S84" i="6"/>
  <c r="S54" i="6"/>
  <c r="S53" i="6"/>
  <c r="S44" i="6"/>
  <c r="S78" i="6"/>
  <c r="S82" i="6"/>
  <c r="S89" i="6"/>
  <c r="S16" i="6"/>
  <c r="S91" i="6"/>
  <c r="S103" i="6"/>
  <c r="S75" i="6"/>
  <c r="S64" i="6"/>
  <c r="S70" i="6"/>
  <c r="S39" i="6"/>
  <c r="S80" i="6"/>
  <c r="S104" i="6"/>
  <c r="S52" i="6"/>
  <c r="S81" i="6"/>
  <c r="S57" i="6"/>
  <c r="S61" i="6"/>
  <c r="S65" i="6"/>
  <c r="S67" i="6"/>
  <c r="S73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9" i="6"/>
  <c r="AN30" i="20"/>
  <c r="AO30" i="20" s="1"/>
  <c r="AP30" i="20" s="1"/>
  <c r="S51" i="6" s="1"/>
  <c r="AN8" i="20"/>
  <c r="AO8" i="20" s="1"/>
  <c r="AP8" i="20" s="1"/>
  <c r="S15" i="6" s="1"/>
  <c r="AL9" i="20"/>
  <c r="AL10" i="20"/>
  <c r="AN11" i="20"/>
  <c r="AO11" i="20" s="1"/>
  <c r="AP11" i="20" s="1"/>
  <c r="S96" i="6" s="1"/>
  <c r="AN13" i="20"/>
  <c r="AO13" i="20" s="1"/>
  <c r="AP13" i="20" s="1"/>
  <c r="S19" i="6" s="1"/>
  <c r="AL14" i="20"/>
  <c r="AN15" i="20"/>
  <c r="AO15" i="20" s="1"/>
  <c r="AP15" i="20" s="1"/>
  <c r="S60" i="6" s="1"/>
  <c r="AL16" i="20"/>
  <c r="AN17" i="20"/>
  <c r="AO17" i="20" s="1"/>
  <c r="AP17" i="20" s="1"/>
  <c r="S62" i="6" s="1"/>
  <c r="AL18" i="20"/>
  <c r="AN19" i="20"/>
  <c r="AO19" i="20" s="1"/>
  <c r="AP19" i="20" s="1"/>
  <c r="AL20" i="20"/>
  <c r="AL21" i="20"/>
  <c r="AL22" i="20"/>
  <c r="AN23" i="20"/>
  <c r="AO23" i="20" s="1"/>
  <c r="AP23" i="20" s="1"/>
  <c r="S31" i="6" s="1"/>
  <c r="AN24" i="20"/>
  <c r="AO24" i="20" s="1"/>
  <c r="AP24" i="20" s="1"/>
  <c r="AN25" i="20"/>
  <c r="AO25" i="20" s="1"/>
  <c r="AP25" i="20" s="1"/>
  <c r="S101" i="6" s="1"/>
  <c r="AL26" i="20"/>
  <c r="AL27" i="20"/>
  <c r="AN28" i="20"/>
  <c r="AO28" i="20" s="1"/>
  <c r="AP28" i="20" s="1"/>
  <c r="S95" i="6" s="1"/>
  <c r="AL29" i="20"/>
  <c r="AN7" i="20"/>
  <c r="AO7" i="20" s="1"/>
  <c r="AP7" i="20" s="1"/>
  <c r="S10" i="6" s="1"/>
  <c r="AN29" i="20"/>
  <c r="AO29" i="20" s="1"/>
  <c r="AP29" i="20" s="1"/>
  <c r="AM32" i="20"/>
  <c r="AO32" i="20" s="1"/>
  <c r="AQ32" i="20" s="1"/>
  <c r="AL32" i="20"/>
  <c r="AN32" i="20" s="1"/>
  <c r="AP32" i="20" s="1"/>
  <c r="AM31" i="20"/>
  <c r="AO31" i="20" s="1"/>
  <c r="AQ31" i="20" s="1"/>
  <c r="AL31" i="20"/>
  <c r="AN31" i="20" s="1"/>
  <c r="AP31" i="20" s="1"/>
  <c r="AL24" i="20"/>
  <c r="AN16" i="20"/>
  <c r="AO16" i="20" s="1"/>
  <c r="AP16" i="20" s="1"/>
  <c r="S92" i="6" s="1"/>
  <c r="AN14" i="20"/>
  <c r="AO14" i="20" s="1"/>
  <c r="AP14" i="20" s="1"/>
  <c r="S85" i="6" s="1"/>
  <c r="AN12" i="20"/>
  <c r="AO12" i="20" s="1"/>
  <c r="AP12" i="20" s="1"/>
  <c r="S11" i="6" s="1"/>
  <c r="AL12" i="20"/>
  <c r="AN9" i="20"/>
  <c r="AO9" i="20" s="1"/>
  <c r="AP9" i="20" s="1"/>
  <c r="S77" i="6" s="1"/>
  <c r="AL8" i="20"/>
  <c r="AL28" i="20" l="1"/>
  <c r="AL25" i="20"/>
  <c r="AL13" i="20"/>
  <c r="AN20" i="20"/>
  <c r="AO20" i="20" s="1"/>
  <c r="AP20" i="20" s="1"/>
  <c r="S49" i="6" s="1"/>
  <c r="AN21" i="20"/>
  <c r="AO21" i="20" s="1"/>
  <c r="AP21" i="20" s="1"/>
  <c r="S47" i="6" s="1"/>
  <c r="AL17" i="20"/>
  <c r="AN22" i="20"/>
  <c r="AO22" i="20" s="1"/>
  <c r="AP22" i="20" s="1"/>
  <c r="S21" i="6" s="1"/>
  <c r="AN18" i="20"/>
  <c r="AO18" i="20" s="1"/>
  <c r="AP18" i="20" s="1"/>
  <c r="S12" i="6" s="1"/>
  <c r="AN10" i="20"/>
  <c r="AO10" i="20" s="1"/>
  <c r="AP10" i="20" s="1"/>
  <c r="S14" i="6" s="1"/>
  <c r="AN26" i="20"/>
  <c r="AO26" i="20" s="1"/>
  <c r="AP26" i="20" s="1"/>
  <c r="S8" i="6" s="1"/>
  <c r="AL30" i="20"/>
  <c r="AL11" i="20"/>
  <c r="AL15" i="20"/>
  <c r="AL19" i="20"/>
  <c r="AL23" i="20"/>
  <c r="AN27" i="20"/>
  <c r="AO27" i="20" s="1"/>
  <c r="AP27" i="20" s="1"/>
  <c r="S58" i="6" s="1"/>
  <c r="AL7" i="20"/>
  <c r="AK7" i="17"/>
  <c r="W7" i="17"/>
  <c r="AK8" i="18"/>
  <c r="AK10" i="18"/>
  <c r="AK11" i="18"/>
  <c r="W7" i="18"/>
  <c r="R17" i="6"/>
  <c r="R21" i="6"/>
  <c r="R11" i="6"/>
  <c r="R10" i="6"/>
  <c r="R15" i="6"/>
  <c r="R13" i="6"/>
  <c r="R27" i="6"/>
  <c r="R26" i="6"/>
  <c r="R28" i="6"/>
  <c r="R23" i="6"/>
  <c r="R29" i="6"/>
  <c r="R33" i="6"/>
  <c r="R32" i="6"/>
  <c r="R36" i="6"/>
  <c r="R55" i="6"/>
  <c r="R25" i="6"/>
  <c r="R56" i="6"/>
  <c r="R18" i="6"/>
  <c r="R59" i="6"/>
  <c r="R19" i="6"/>
  <c r="R37" i="6"/>
  <c r="R41" i="6"/>
  <c r="R31" i="6"/>
  <c r="R63" i="6"/>
  <c r="R68" i="6"/>
  <c r="R22" i="6"/>
  <c r="R71" i="6"/>
  <c r="R14" i="6"/>
  <c r="R72" i="6"/>
  <c r="R47" i="6"/>
  <c r="R74" i="6"/>
  <c r="R24" i="6"/>
  <c r="R60" i="6"/>
  <c r="R7" i="6"/>
  <c r="R35" i="6"/>
  <c r="R58" i="6"/>
  <c r="R76" i="6"/>
  <c r="R77" i="6"/>
  <c r="R79" i="6"/>
  <c r="R86" i="6"/>
  <c r="R12" i="6"/>
  <c r="R87" i="6"/>
  <c r="R30" i="6"/>
  <c r="R62" i="6"/>
  <c r="R90" i="6"/>
  <c r="R34" i="6"/>
  <c r="R40" i="6"/>
  <c r="R45" i="6"/>
  <c r="R43" i="6"/>
  <c r="R42" i="6"/>
  <c r="R20" i="6"/>
  <c r="R93" i="6"/>
  <c r="R92" i="6"/>
  <c r="R98" i="6"/>
  <c r="R38" i="6"/>
  <c r="R95" i="6"/>
  <c r="R99" i="6"/>
  <c r="R88" i="6"/>
  <c r="R49" i="6"/>
  <c r="R69" i="6"/>
  <c r="R100" i="6"/>
  <c r="R66" i="6"/>
  <c r="R96" i="6"/>
  <c r="R97" i="6"/>
  <c r="R101" i="6"/>
  <c r="R51" i="6"/>
  <c r="R102" i="6"/>
  <c r="R94" i="6"/>
  <c r="R83" i="6"/>
  <c r="R50" i="6"/>
  <c r="R84" i="6"/>
  <c r="R54" i="6"/>
  <c r="R53" i="6"/>
  <c r="R44" i="6"/>
  <c r="R78" i="6"/>
  <c r="R82" i="6"/>
  <c r="R89" i="6"/>
  <c r="R16" i="6"/>
  <c r="R91" i="6"/>
  <c r="R103" i="6"/>
  <c r="R75" i="6"/>
  <c r="R64" i="6"/>
  <c r="R70" i="6"/>
  <c r="R39" i="6"/>
  <c r="R80" i="6"/>
  <c r="R104" i="6"/>
  <c r="R52" i="6"/>
  <c r="R81" i="6"/>
  <c r="R57" i="6"/>
  <c r="R61" i="6"/>
  <c r="R65" i="6"/>
  <c r="R67" i="6"/>
  <c r="R73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9" i="6"/>
  <c r="AD10" i="18"/>
  <c r="AD11" i="18"/>
  <c r="AD7" i="18"/>
  <c r="P7" i="18"/>
  <c r="BJ7" i="6" l="1"/>
  <c r="BK7" i="6"/>
  <c r="BL7" i="6"/>
  <c r="BM7" i="6"/>
  <c r="BN7" i="6"/>
  <c r="AZ11" i="6"/>
  <c r="BJ11" i="6"/>
  <c r="BK11" i="6"/>
  <c r="BL11" i="6"/>
  <c r="BM11" i="6"/>
  <c r="BN11" i="6"/>
  <c r="AY12" i="6"/>
  <c r="AZ12" i="6"/>
  <c r="BJ12" i="6"/>
  <c r="BK12" i="6"/>
  <c r="BL12" i="6"/>
  <c r="BM12" i="6"/>
  <c r="BN12" i="6"/>
  <c r="AZ25" i="6"/>
  <c r="BJ25" i="6"/>
  <c r="BK25" i="6"/>
  <c r="BL25" i="6"/>
  <c r="BM25" i="6"/>
  <c r="BN25" i="6"/>
  <c r="AY13" i="6"/>
  <c r="AZ13" i="6"/>
  <c r="BJ13" i="6"/>
  <c r="BK13" i="6"/>
  <c r="BL13" i="6"/>
  <c r="BM13" i="6"/>
  <c r="BN13" i="6"/>
  <c r="AY14" i="6"/>
  <c r="AZ14" i="6"/>
  <c r="BJ14" i="6"/>
  <c r="BK14" i="6"/>
  <c r="BL14" i="6"/>
  <c r="BM14" i="6"/>
  <c r="BN14" i="6"/>
  <c r="AY16" i="6"/>
  <c r="BJ16" i="6"/>
  <c r="BK16" i="6"/>
  <c r="BL16" i="6"/>
  <c r="BM16" i="6"/>
  <c r="BN16" i="6"/>
  <c r="AZ8" i="6"/>
  <c r="BJ8" i="6"/>
  <c r="BK8" i="6"/>
  <c r="BL8" i="6"/>
  <c r="BM8" i="6"/>
  <c r="BN8" i="6"/>
  <c r="AZ10" i="6"/>
  <c r="BJ10" i="6"/>
  <c r="BK10" i="6"/>
  <c r="BL10" i="6"/>
  <c r="BM10" i="6"/>
  <c r="BN10" i="6"/>
  <c r="AY18" i="6"/>
  <c r="AZ18" i="6"/>
  <c r="BJ18" i="6"/>
  <c r="BK18" i="6"/>
  <c r="BL18" i="6"/>
  <c r="BM18" i="6"/>
  <c r="BN18" i="6"/>
  <c r="AY20" i="6"/>
  <c r="AZ20" i="6"/>
  <c r="BJ20" i="6"/>
  <c r="BK20" i="6"/>
  <c r="BL20" i="6"/>
  <c r="BM20" i="6"/>
  <c r="BN20" i="6"/>
  <c r="AY19" i="6"/>
  <c r="AZ19" i="6"/>
  <c r="BJ19" i="6"/>
  <c r="BK19" i="6"/>
  <c r="BL19" i="6"/>
  <c r="BM19" i="6"/>
  <c r="BN19" i="6"/>
  <c r="AY22" i="6"/>
  <c r="BJ22" i="6"/>
  <c r="BK22" i="6"/>
  <c r="BL22" i="6"/>
  <c r="BM22" i="6"/>
  <c r="BN22" i="6"/>
  <c r="AY23" i="6"/>
  <c r="AZ23" i="6"/>
  <c r="BJ23" i="6"/>
  <c r="BK23" i="6"/>
  <c r="BL23" i="6"/>
  <c r="BM23" i="6"/>
  <c r="BN23" i="6"/>
  <c r="AY24" i="6"/>
  <c r="AZ24" i="6"/>
  <c r="BJ24" i="6"/>
  <c r="BK24" i="6"/>
  <c r="BL24" i="6"/>
  <c r="BM24" i="6"/>
  <c r="BN24" i="6"/>
  <c r="AY15" i="6"/>
  <c r="AZ15" i="6"/>
  <c r="BJ15" i="6"/>
  <c r="BK15" i="6"/>
  <c r="BL15" i="6"/>
  <c r="BM15" i="6"/>
  <c r="BN15" i="6"/>
  <c r="AY27" i="6"/>
  <c r="AZ27" i="6"/>
  <c r="BJ27" i="6"/>
  <c r="BK27" i="6"/>
  <c r="BL27" i="6"/>
  <c r="BM27" i="6"/>
  <c r="BN27" i="6"/>
  <c r="AY28" i="6"/>
  <c r="BJ28" i="6"/>
  <c r="BK28" i="6"/>
  <c r="BL28" i="6"/>
  <c r="BM28" i="6"/>
  <c r="BN28" i="6"/>
  <c r="AZ29" i="6"/>
  <c r="BJ29" i="6"/>
  <c r="BK29" i="6"/>
  <c r="BL29" i="6"/>
  <c r="BM29" i="6"/>
  <c r="BN29" i="6"/>
  <c r="AY30" i="6"/>
  <c r="AZ30" i="6"/>
  <c r="BJ30" i="6"/>
  <c r="BK30" i="6"/>
  <c r="BL30" i="6"/>
  <c r="BM30" i="6"/>
  <c r="BN30" i="6"/>
  <c r="AY31" i="6"/>
  <c r="AZ31" i="6"/>
  <c r="BJ31" i="6"/>
  <c r="BK31" i="6"/>
  <c r="BL31" i="6"/>
  <c r="BM31" i="6"/>
  <c r="BN31" i="6"/>
  <c r="AY32" i="6"/>
  <c r="AZ32" i="6"/>
  <c r="BJ32" i="6"/>
  <c r="BK32" i="6"/>
  <c r="BL32" i="6"/>
  <c r="BM32" i="6"/>
  <c r="BN32" i="6"/>
  <c r="BJ26" i="6"/>
  <c r="BK26" i="6"/>
  <c r="BL26" i="6"/>
  <c r="BM26" i="6"/>
  <c r="BN26" i="6"/>
  <c r="AY33" i="6"/>
  <c r="AZ33" i="6"/>
  <c r="BJ33" i="6"/>
  <c r="BK33" i="6"/>
  <c r="BL33" i="6"/>
  <c r="BM33" i="6"/>
  <c r="BN33" i="6"/>
  <c r="AY34" i="6"/>
  <c r="AZ34" i="6"/>
  <c r="BJ34" i="6"/>
  <c r="BK34" i="6"/>
  <c r="BL34" i="6"/>
  <c r="BM34" i="6"/>
  <c r="BN34" i="6"/>
  <c r="AY35" i="6"/>
  <c r="BJ35" i="6"/>
  <c r="BK35" i="6"/>
  <c r="BL35" i="6"/>
  <c r="BM35" i="6"/>
  <c r="BN35" i="6"/>
  <c r="AY36" i="6"/>
  <c r="AZ36" i="6"/>
  <c r="BJ36" i="6"/>
  <c r="BK36" i="6"/>
  <c r="BL36" i="6"/>
  <c r="BM36" i="6"/>
  <c r="BN36" i="6"/>
  <c r="AY38" i="6"/>
  <c r="AZ38" i="6"/>
  <c r="BJ38" i="6"/>
  <c r="BK38" i="6"/>
  <c r="BL38" i="6"/>
  <c r="BM38" i="6"/>
  <c r="BN38" i="6"/>
  <c r="AY39" i="6"/>
  <c r="AZ39" i="6"/>
  <c r="BJ39" i="6"/>
  <c r="BK39" i="6"/>
  <c r="BL39" i="6"/>
  <c r="BM39" i="6"/>
  <c r="BN39" i="6"/>
  <c r="AY40" i="6"/>
  <c r="AZ40" i="6"/>
  <c r="BJ40" i="6"/>
  <c r="BK40" i="6"/>
  <c r="BL40" i="6"/>
  <c r="BM40" i="6"/>
  <c r="BN40" i="6"/>
  <c r="AZ41" i="6"/>
  <c r="BJ41" i="6"/>
  <c r="BK41" i="6"/>
  <c r="BL41" i="6"/>
  <c r="BM41" i="6"/>
  <c r="BN41" i="6"/>
  <c r="AY42" i="6"/>
  <c r="AZ42" i="6"/>
  <c r="BJ42" i="6"/>
  <c r="BK42" i="6"/>
  <c r="BL42" i="6"/>
  <c r="BM42" i="6"/>
  <c r="BN42" i="6"/>
  <c r="AY43" i="6"/>
  <c r="AZ43" i="6"/>
  <c r="BJ43" i="6"/>
  <c r="BK43" i="6"/>
  <c r="BL43" i="6"/>
  <c r="BM43" i="6"/>
  <c r="BN43" i="6"/>
  <c r="AY44" i="6"/>
  <c r="AZ44" i="6"/>
  <c r="BJ44" i="6"/>
  <c r="BK44" i="6"/>
  <c r="BL44" i="6"/>
  <c r="BM44" i="6"/>
  <c r="BN44" i="6"/>
  <c r="AY46" i="6"/>
  <c r="AZ46" i="6"/>
  <c r="BJ46" i="6"/>
  <c r="BK46" i="6"/>
  <c r="BL46" i="6"/>
  <c r="BM46" i="6"/>
  <c r="BN46" i="6"/>
  <c r="AY47" i="6"/>
  <c r="AZ47" i="6"/>
  <c r="BJ47" i="6"/>
  <c r="BK47" i="6"/>
  <c r="BL47" i="6"/>
  <c r="BM47" i="6"/>
  <c r="BN47" i="6"/>
  <c r="AY48" i="6"/>
  <c r="AZ48" i="6"/>
  <c r="BJ48" i="6"/>
  <c r="BK48" i="6"/>
  <c r="BL48" i="6"/>
  <c r="BM48" i="6"/>
  <c r="BN48" i="6"/>
  <c r="AY17" i="6"/>
  <c r="BJ17" i="6"/>
  <c r="BK17" i="6"/>
  <c r="BL17" i="6"/>
  <c r="BM17" i="6"/>
  <c r="BN17" i="6"/>
  <c r="AY49" i="6"/>
  <c r="AZ49" i="6"/>
  <c r="BJ49" i="6"/>
  <c r="BK49" i="6"/>
  <c r="BL49" i="6"/>
  <c r="BM49" i="6"/>
  <c r="BN49" i="6"/>
  <c r="AZ50" i="6"/>
  <c r="BJ50" i="6"/>
  <c r="BK50" i="6"/>
  <c r="BL50" i="6"/>
  <c r="BM50" i="6"/>
  <c r="BN50" i="6"/>
  <c r="AY51" i="6"/>
  <c r="AZ51" i="6"/>
  <c r="BJ51" i="6"/>
  <c r="BK51" i="6"/>
  <c r="BL51" i="6"/>
  <c r="BM51" i="6"/>
  <c r="BN51" i="6"/>
  <c r="AY52" i="6"/>
  <c r="AZ52" i="6"/>
  <c r="BJ52" i="6"/>
  <c r="BK52" i="6"/>
  <c r="BL52" i="6"/>
  <c r="BM52" i="6"/>
  <c r="BN52" i="6"/>
  <c r="AY53" i="6"/>
  <c r="AZ53" i="6"/>
  <c r="BJ53" i="6"/>
  <c r="BK53" i="6"/>
  <c r="BL53" i="6"/>
  <c r="BM53" i="6"/>
  <c r="BN53" i="6"/>
  <c r="AY54" i="6"/>
  <c r="AZ54" i="6"/>
  <c r="BJ54" i="6"/>
  <c r="BK54" i="6"/>
  <c r="BL54" i="6"/>
  <c r="BM54" i="6"/>
  <c r="BN54" i="6"/>
  <c r="AY55" i="6"/>
  <c r="AZ55" i="6"/>
  <c r="BJ55" i="6"/>
  <c r="BK55" i="6"/>
  <c r="BL55" i="6"/>
  <c r="BM55" i="6"/>
  <c r="BN55" i="6"/>
  <c r="AY57" i="6"/>
  <c r="AZ57" i="6"/>
  <c r="BJ57" i="6"/>
  <c r="BK57" i="6"/>
  <c r="BL57" i="6"/>
  <c r="BM57" i="6"/>
  <c r="BN57" i="6"/>
  <c r="AY58" i="6"/>
  <c r="AZ58" i="6"/>
  <c r="BJ58" i="6"/>
  <c r="BK58" i="6"/>
  <c r="BL58" i="6"/>
  <c r="BM58" i="6"/>
  <c r="BN58" i="6"/>
  <c r="AZ56" i="6"/>
  <c r="BJ56" i="6"/>
  <c r="BK56" i="6"/>
  <c r="BL56" i="6"/>
  <c r="BM56" i="6"/>
  <c r="BN56" i="6"/>
  <c r="AY59" i="6"/>
  <c r="AZ59" i="6"/>
  <c r="BJ59" i="6"/>
  <c r="BK59" i="6"/>
  <c r="BL59" i="6"/>
  <c r="BM59" i="6"/>
  <c r="BN59" i="6"/>
  <c r="AY60" i="6"/>
  <c r="AZ60" i="6"/>
  <c r="BJ60" i="6"/>
  <c r="BK60" i="6"/>
  <c r="BL60" i="6"/>
  <c r="BM60" i="6"/>
  <c r="BN60" i="6"/>
  <c r="AY61" i="6"/>
  <c r="AZ61" i="6"/>
  <c r="BJ61" i="6"/>
  <c r="BK61" i="6"/>
  <c r="BL61" i="6"/>
  <c r="BM61" i="6"/>
  <c r="BN61" i="6"/>
  <c r="AY62" i="6"/>
  <c r="AZ62" i="6"/>
  <c r="BJ62" i="6"/>
  <c r="BK62" i="6"/>
  <c r="BL62" i="6"/>
  <c r="BM62" i="6"/>
  <c r="BN62" i="6"/>
  <c r="AY63" i="6"/>
  <c r="AZ63" i="6"/>
  <c r="BJ63" i="6"/>
  <c r="BK63" i="6"/>
  <c r="BL63" i="6"/>
  <c r="BM63" i="6"/>
  <c r="BN63" i="6"/>
  <c r="AY64" i="6"/>
  <c r="AZ64" i="6"/>
  <c r="BJ64" i="6"/>
  <c r="BK64" i="6"/>
  <c r="BL64" i="6"/>
  <c r="BM64" i="6"/>
  <c r="BN64" i="6"/>
  <c r="AY65" i="6"/>
  <c r="AZ65" i="6"/>
  <c r="BJ65" i="6"/>
  <c r="BK65" i="6"/>
  <c r="BL65" i="6"/>
  <c r="BM65" i="6"/>
  <c r="BN65" i="6"/>
  <c r="AY67" i="6"/>
  <c r="AZ67" i="6"/>
  <c r="BJ67" i="6"/>
  <c r="BK67" i="6"/>
  <c r="BL67" i="6"/>
  <c r="BM67" i="6"/>
  <c r="BN67" i="6"/>
  <c r="AY66" i="6"/>
  <c r="AZ66" i="6"/>
  <c r="BJ66" i="6"/>
  <c r="BK66" i="6"/>
  <c r="BL66" i="6"/>
  <c r="BM66" i="6"/>
  <c r="BN66" i="6"/>
  <c r="AY68" i="6"/>
  <c r="AZ68" i="6"/>
  <c r="BJ68" i="6"/>
  <c r="BK68" i="6"/>
  <c r="BL68" i="6"/>
  <c r="BM68" i="6"/>
  <c r="BN68" i="6"/>
  <c r="AY69" i="6"/>
  <c r="AZ69" i="6"/>
  <c r="BJ69" i="6"/>
  <c r="BK69" i="6"/>
  <c r="BL69" i="6"/>
  <c r="BM69" i="6"/>
  <c r="BN69" i="6"/>
  <c r="AZ70" i="6"/>
  <c r="BJ70" i="6"/>
  <c r="BK70" i="6"/>
  <c r="BL70" i="6"/>
  <c r="BM70" i="6"/>
  <c r="BN70" i="6"/>
  <c r="AY71" i="6"/>
  <c r="AZ71" i="6"/>
  <c r="BJ71" i="6"/>
  <c r="BK71" i="6"/>
  <c r="BL71" i="6"/>
  <c r="BM71" i="6"/>
  <c r="BN71" i="6"/>
  <c r="AY72" i="6"/>
  <c r="AZ72" i="6"/>
  <c r="BJ72" i="6"/>
  <c r="BK72" i="6"/>
  <c r="BL72" i="6"/>
  <c r="BM72" i="6"/>
  <c r="BN72" i="6"/>
  <c r="AY73" i="6"/>
  <c r="AZ73" i="6"/>
  <c r="BJ73" i="6"/>
  <c r="BK73" i="6"/>
  <c r="BL73" i="6"/>
  <c r="BM73" i="6"/>
  <c r="BN73" i="6"/>
  <c r="AZ74" i="6"/>
  <c r="BJ74" i="6"/>
  <c r="BK74" i="6"/>
  <c r="BL74" i="6"/>
  <c r="BM74" i="6"/>
  <c r="BN74" i="6"/>
  <c r="AY75" i="6"/>
  <c r="AZ75" i="6"/>
  <c r="BJ75" i="6"/>
  <c r="BK75" i="6"/>
  <c r="BL75" i="6"/>
  <c r="BM75" i="6"/>
  <c r="BN75" i="6"/>
  <c r="AZ37" i="6"/>
  <c r="BJ37" i="6"/>
  <c r="BK37" i="6"/>
  <c r="BL37" i="6"/>
  <c r="BM37" i="6"/>
  <c r="BN37" i="6"/>
  <c r="AZ45" i="6"/>
  <c r="BJ45" i="6"/>
  <c r="BK45" i="6"/>
  <c r="BL45" i="6"/>
  <c r="BM45" i="6"/>
  <c r="BN45" i="6"/>
  <c r="AZ76" i="6"/>
  <c r="BJ76" i="6"/>
  <c r="BK76" i="6"/>
  <c r="BL76" i="6"/>
  <c r="BM76" i="6"/>
  <c r="BN76" i="6"/>
  <c r="AY77" i="6"/>
  <c r="AZ77" i="6"/>
  <c r="BJ77" i="6"/>
  <c r="BK77" i="6"/>
  <c r="BL77" i="6"/>
  <c r="BM77" i="6"/>
  <c r="BN77" i="6"/>
  <c r="AZ78" i="6"/>
  <c r="BJ78" i="6"/>
  <c r="BK78" i="6"/>
  <c r="BL78" i="6"/>
  <c r="BM78" i="6"/>
  <c r="BN78" i="6"/>
  <c r="AZ79" i="6"/>
  <c r="BJ79" i="6"/>
  <c r="BK79" i="6"/>
  <c r="BL79" i="6"/>
  <c r="BM79" i="6"/>
  <c r="BN79" i="6"/>
  <c r="BJ21" i="6"/>
  <c r="BK21" i="6"/>
  <c r="BL21" i="6"/>
  <c r="BM21" i="6"/>
  <c r="BN21" i="6"/>
  <c r="AY80" i="6"/>
  <c r="AZ80" i="6"/>
  <c r="BJ80" i="6"/>
  <c r="BK80" i="6"/>
  <c r="BL80" i="6"/>
  <c r="BM80" i="6"/>
  <c r="BN80" i="6"/>
  <c r="AY81" i="6"/>
  <c r="AZ81" i="6"/>
  <c r="BJ81" i="6"/>
  <c r="BK81" i="6"/>
  <c r="BL81" i="6"/>
  <c r="BM81" i="6"/>
  <c r="BN81" i="6"/>
  <c r="AY82" i="6"/>
  <c r="AZ82" i="6"/>
  <c r="BJ82" i="6"/>
  <c r="BK82" i="6"/>
  <c r="BL82" i="6"/>
  <c r="BM82" i="6"/>
  <c r="BN82" i="6"/>
  <c r="AY83" i="6"/>
  <c r="AZ83" i="6"/>
  <c r="BJ83" i="6"/>
  <c r="BK83" i="6"/>
  <c r="BL83" i="6"/>
  <c r="BM83" i="6"/>
  <c r="BN83" i="6"/>
  <c r="AY84" i="6"/>
  <c r="AZ84" i="6"/>
  <c r="BJ84" i="6"/>
  <c r="BK84" i="6"/>
  <c r="BL84" i="6"/>
  <c r="BM84" i="6"/>
  <c r="BN84" i="6"/>
  <c r="AZ85" i="6"/>
  <c r="BJ85" i="6"/>
  <c r="BK85" i="6"/>
  <c r="BL85" i="6"/>
  <c r="BM85" i="6"/>
  <c r="BN85" i="6"/>
  <c r="AY86" i="6"/>
  <c r="AZ86" i="6"/>
  <c r="BJ86" i="6"/>
  <c r="BK86" i="6"/>
  <c r="BL86" i="6"/>
  <c r="BM86" i="6"/>
  <c r="BN86" i="6"/>
  <c r="AY87" i="6"/>
  <c r="AZ87" i="6"/>
  <c r="BJ87" i="6"/>
  <c r="BK87" i="6"/>
  <c r="BL87" i="6"/>
  <c r="BM87" i="6"/>
  <c r="BN87" i="6"/>
  <c r="AY88" i="6"/>
  <c r="AZ88" i="6"/>
  <c r="BJ88" i="6"/>
  <c r="BK88" i="6"/>
  <c r="BL88" i="6"/>
  <c r="BM88" i="6"/>
  <c r="BN88" i="6"/>
  <c r="AY89" i="6"/>
  <c r="AZ89" i="6"/>
  <c r="BJ89" i="6"/>
  <c r="BK89" i="6"/>
  <c r="BL89" i="6"/>
  <c r="BM89" i="6"/>
  <c r="BN89" i="6"/>
  <c r="AY90" i="6"/>
  <c r="AZ90" i="6"/>
  <c r="BJ90" i="6"/>
  <c r="BK90" i="6"/>
  <c r="BL90" i="6"/>
  <c r="BM90" i="6"/>
  <c r="BN90" i="6"/>
  <c r="AY91" i="6"/>
  <c r="AZ91" i="6"/>
  <c r="BJ91" i="6"/>
  <c r="BK91" i="6"/>
  <c r="BL91" i="6"/>
  <c r="BM91" i="6"/>
  <c r="BN91" i="6"/>
  <c r="AY92" i="6"/>
  <c r="AZ92" i="6"/>
  <c r="BJ92" i="6"/>
  <c r="BK92" i="6"/>
  <c r="BL92" i="6"/>
  <c r="BM92" i="6"/>
  <c r="BN92" i="6"/>
  <c r="AY93" i="6"/>
  <c r="AZ93" i="6"/>
  <c r="BJ93" i="6"/>
  <c r="BK93" i="6"/>
  <c r="BL93" i="6"/>
  <c r="BM93" i="6"/>
  <c r="BN93" i="6"/>
  <c r="AY94" i="6"/>
  <c r="AZ94" i="6"/>
  <c r="BJ94" i="6"/>
  <c r="BK94" i="6"/>
  <c r="BL94" i="6"/>
  <c r="BM94" i="6"/>
  <c r="BN94" i="6"/>
  <c r="AY95" i="6"/>
  <c r="AZ95" i="6"/>
  <c r="BJ95" i="6"/>
  <c r="BK95" i="6"/>
  <c r="BL95" i="6"/>
  <c r="BM95" i="6"/>
  <c r="BN95" i="6"/>
  <c r="AY96" i="6"/>
  <c r="AZ96" i="6"/>
  <c r="BJ96" i="6"/>
  <c r="BK96" i="6"/>
  <c r="BL96" i="6"/>
  <c r="BM96" i="6"/>
  <c r="BN96" i="6"/>
  <c r="AY97" i="6"/>
  <c r="AZ97" i="6"/>
  <c r="BJ97" i="6"/>
  <c r="BK97" i="6"/>
  <c r="BL97" i="6"/>
  <c r="BM97" i="6"/>
  <c r="BN97" i="6"/>
  <c r="AY98" i="6"/>
  <c r="AZ98" i="6"/>
  <c r="BJ98" i="6"/>
  <c r="BK98" i="6"/>
  <c r="BL98" i="6"/>
  <c r="BM98" i="6"/>
  <c r="BN98" i="6"/>
  <c r="AY99" i="6"/>
  <c r="AZ99" i="6"/>
  <c r="BJ99" i="6"/>
  <c r="BK99" i="6"/>
  <c r="BL99" i="6"/>
  <c r="BM99" i="6"/>
  <c r="BN99" i="6"/>
  <c r="AY100" i="6"/>
  <c r="AZ100" i="6"/>
  <c r="BJ100" i="6"/>
  <c r="BK100" i="6"/>
  <c r="BL100" i="6"/>
  <c r="BM100" i="6"/>
  <c r="BN100" i="6"/>
  <c r="AY101" i="6"/>
  <c r="AZ101" i="6"/>
  <c r="BJ101" i="6"/>
  <c r="BK101" i="6"/>
  <c r="BL101" i="6"/>
  <c r="BM101" i="6"/>
  <c r="BN101" i="6"/>
  <c r="AY102" i="6"/>
  <c r="AZ102" i="6"/>
  <c r="BJ102" i="6"/>
  <c r="BK102" i="6"/>
  <c r="BL102" i="6"/>
  <c r="BM102" i="6"/>
  <c r="BN102" i="6"/>
  <c r="AY103" i="6"/>
  <c r="AZ103" i="6"/>
  <c r="BJ103" i="6"/>
  <c r="BK103" i="6"/>
  <c r="BL103" i="6"/>
  <c r="BM103" i="6"/>
  <c r="BN103" i="6"/>
  <c r="AY104" i="6"/>
  <c r="AZ104" i="6"/>
  <c r="BJ104" i="6"/>
  <c r="BK104" i="6"/>
  <c r="BL104" i="6"/>
  <c r="BM104" i="6"/>
  <c r="BN104" i="6"/>
  <c r="AY105" i="6"/>
  <c r="AZ105" i="6"/>
  <c r="BJ105" i="6"/>
  <c r="BK105" i="6"/>
  <c r="BL105" i="6"/>
  <c r="BM105" i="6"/>
  <c r="BN105" i="6"/>
  <c r="AY106" i="6"/>
  <c r="AZ106" i="6"/>
  <c r="BJ106" i="6"/>
  <c r="BK106" i="6"/>
  <c r="BL106" i="6"/>
  <c r="BM106" i="6"/>
  <c r="BN106" i="6"/>
  <c r="AY107" i="6"/>
  <c r="AZ107" i="6"/>
  <c r="BJ107" i="6"/>
  <c r="BK107" i="6"/>
  <c r="BL107" i="6"/>
  <c r="BM107" i="6"/>
  <c r="BN107" i="6"/>
  <c r="AY108" i="6"/>
  <c r="AZ108" i="6"/>
  <c r="BJ108" i="6"/>
  <c r="BK108" i="6"/>
  <c r="BL108" i="6"/>
  <c r="BM108" i="6"/>
  <c r="BN108" i="6"/>
  <c r="AY109" i="6"/>
  <c r="AZ109" i="6"/>
  <c r="BJ109" i="6"/>
  <c r="BK109" i="6"/>
  <c r="BL109" i="6"/>
  <c r="BM109" i="6"/>
  <c r="BN109" i="6"/>
  <c r="AY110" i="6"/>
  <c r="AZ110" i="6"/>
  <c r="BJ110" i="6"/>
  <c r="BK110" i="6"/>
  <c r="BL110" i="6"/>
  <c r="BM110" i="6"/>
  <c r="BN110" i="6"/>
  <c r="AY111" i="6"/>
  <c r="AZ111" i="6"/>
  <c r="BJ111" i="6"/>
  <c r="BK111" i="6"/>
  <c r="BL111" i="6"/>
  <c r="BM111" i="6"/>
  <c r="BN111" i="6"/>
  <c r="AY112" i="6"/>
  <c r="AZ112" i="6"/>
  <c r="BJ112" i="6"/>
  <c r="BK112" i="6"/>
  <c r="BL112" i="6"/>
  <c r="BM112" i="6"/>
  <c r="BN112" i="6"/>
  <c r="AY113" i="6"/>
  <c r="AZ113" i="6"/>
  <c r="BJ113" i="6"/>
  <c r="BK113" i="6"/>
  <c r="BL113" i="6"/>
  <c r="BM113" i="6"/>
  <c r="BN113" i="6"/>
  <c r="AY114" i="6"/>
  <c r="AZ114" i="6"/>
  <c r="BJ114" i="6"/>
  <c r="BK114" i="6"/>
  <c r="BL114" i="6"/>
  <c r="BM114" i="6"/>
  <c r="BN114" i="6"/>
  <c r="AY115" i="6"/>
  <c r="AZ115" i="6"/>
  <c r="BJ115" i="6"/>
  <c r="BK115" i="6"/>
  <c r="BL115" i="6"/>
  <c r="BM115" i="6"/>
  <c r="BN115" i="6"/>
  <c r="AY116" i="6"/>
  <c r="AZ116" i="6"/>
  <c r="BJ116" i="6"/>
  <c r="BK116" i="6"/>
  <c r="BL116" i="6"/>
  <c r="BM116" i="6"/>
  <c r="BN116" i="6"/>
  <c r="AY117" i="6"/>
  <c r="AZ117" i="6"/>
  <c r="BJ117" i="6"/>
  <c r="BK117" i="6"/>
  <c r="BL117" i="6"/>
  <c r="BM117" i="6"/>
  <c r="BN117" i="6"/>
  <c r="AY118" i="6"/>
  <c r="AZ118" i="6"/>
  <c r="BJ118" i="6"/>
  <c r="BK118" i="6"/>
  <c r="BL118" i="6"/>
  <c r="BM118" i="6"/>
  <c r="BN118" i="6"/>
  <c r="AY119" i="6"/>
  <c r="AZ119" i="6"/>
  <c r="BJ119" i="6"/>
  <c r="BK119" i="6"/>
  <c r="BL119" i="6"/>
  <c r="BM119" i="6"/>
  <c r="BN119" i="6"/>
  <c r="AY120" i="6"/>
  <c r="AZ120" i="6"/>
  <c r="BJ120" i="6"/>
  <c r="BK120" i="6"/>
  <c r="BL120" i="6"/>
  <c r="BM120" i="6"/>
  <c r="BN120" i="6"/>
  <c r="AY121" i="6"/>
  <c r="AZ121" i="6"/>
  <c r="BJ121" i="6"/>
  <c r="BK121" i="6"/>
  <c r="BL121" i="6"/>
  <c r="BM121" i="6"/>
  <c r="BN121" i="6"/>
  <c r="AY122" i="6"/>
  <c r="AZ122" i="6"/>
  <c r="BJ122" i="6"/>
  <c r="BK122" i="6"/>
  <c r="BL122" i="6"/>
  <c r="BM122" i="6"/>
  <c r="BN122" i="6"/>
  <c r="AY123" i="6"/>
  <c r="AZ123" i="6"/>
  <c r="BJ123" i="6"/>
  <c r="BK123" i="6"/>
  <c r="BL123" i="6"/>
  <c r="BM123" i="6"/>
  <c r="BN123" i="6"/>
  <c r="AY124" i="6"/>
  <c r="AZ124" i="6"/>
  <c r="BJ124" i="6"/>
  <c r="BK124" i="6"/>
  <c r="BL124" i="6"/>
  <c r="BM124" i="6"/>
  <c r="BN124" i="6"/>
  <c r="AY125" i="6"/>
  <c r="AZ125" i="6"/>
  <c r="BJ125" i="6"/>
  <c r="BK125" i="6"/>
  <c r="BL125" i="6"/>
  <c r="BM125" i="6"/>
  <c r="BN125" i="6"/>
  <c r="AY126" i="6"/>
  <c r="AZ126" i="6"/>
  <c r="BJ126" i="6"/>
  <c r="BK126" i="6"/>
  <c r="BL126" i="6"/>
  <c r="BM126" i="6"/>
  <c r="BN126" i="6"/>
  <c r="AY127" i="6"/>
  <c r="AZ127" i="6"/>
  <c r="BJ127" i="6"/>
  <c r="BK127" i="6"/>
  <c r="BL127" i="6"/>
  <c r="BM127" i="6"/>
  <c r="BN127" i="6"/>
  <c r="AY128" i="6"/>
  <c r="AZ128" i="6"/>
  <c r="BJ128" i="6"/>
  <c r="BK128" i="6"/>
  <c r="BL128" i="6"/>
  <c r="BM128" i="6"/>
  <c r="BN128" i="6"/>
  <c r="AY129" i="6"/>
  <c r="AZ129" i="6"/>
  <c r="BJ129" i="6"/>
  <c r="BK129" i="6"/>
  <c r="BL129" i="6"/>
  <c r="BM129" i="6"/>
  <c r="BN129" i="6"/>
  <c r="AY130" i="6"/>
  <c r="AZ130" i="6"/>
  <c r="BJ130" i="6"/>
  <c r="BK130" i="6"/>
  <c r="BL130" i="6"/>
  <c r="BM130" i="6"/>
  <c r="BN130" i="6"/>
  <c r="AY131" i="6"/>
  <c r="AZ131" i="6"/>
  <c r="BJ131" i="6"/>
  <c r="BK131" i="6"/>
  <c r="BL131" i="6"/>
  <c r="BM131" i="6"/>
  <c r="BN131" i="6"/>
  <c r="AY132" i="6"/>
  <c r="AZ132" i="6"/>
  <c r="BJ132" i="6"/>
  <c r="BK132" i="6"/>
  <c r="BL132" i="6"/>
  <c r="BM132" i="6"/>
  <c r="BN132" i="6"/>
  <c r="AY133" i="6"/>
  <c r="AZ133" i="6"/>
  <c r="BJ133" i="6"/>
  <c r="BK133" i="6"/>
  <c r="BL133" i="6"/>
  <c r="BM133" i="6"/>
  <c r="BN133" i="6"/>
  <c r="AY134" i="6"/>
  <c r="AZ134" i="6"/>
  <c r="BJ134" i="6"/>
  <c r="BK134" i="6"/>
  <c r="BL134" i="6"/>
  <c r="BM134" i="6"/>
  <c r="BN134" i="6"/>
  <c r="AY135" i="6"/>
  <c r="AZ135" i="6"/>
  <c r="BJ135" i="6"/>
  <c r="BK135" i="6"/>
  <c r="BL135" i="6"/>
  <c r="BM135" i="6"/>
  <c r="BN135" i="6"/>
  <c r="AY136" i="6"/>
  <c r="AZ136" i="6"/>
  <c r="BJ136" i="6"/>
  <c r="BK136" i="6"/>
  <c r="BL136" i="6"/>
  <c r="BM136" i="6"/>
  <c r="BN136" i="6"/>
  <c r="AY137" i="6"/>
  <c r="AZ137" i="6"/>
  <c r="BJ137" i="6"/>
  <c r="BK137" i="6"/>
  <c r="BL137" i="6"/>
  <c r="BM137" i="6"/>
  <c r="BN137" i="6"/>
  <c r="AY138" i="6"/>
  <c r="AZ138" i="6"/>
  <c r="BJ138" i="6"/>
  <c r="BK138" i="6"/>
  <c r="BL138" i="6"/>
  <c r="BM138" i="6"/>
  <c r="BN138" i="6"/>
  <c r="AY139" i="6"/>
  <c r="AZ139" i="6"/>
  <c r="BJ139" i="6"/>
  <c r="BK139" i="6"/>
  <c r="BL139" i="6"/>
  <c r="BM139" i="6"/>
  <c r="BN139" i="6"/>
  <c r="AY140" i="6"/>
  <c r="AZ140" i="6"/>
  <c r="BJ140" i="6"/>
  <c r="BK140" i="6"/>
  <c r="BL140" i="6"/>
  <c r="BM140" i="6"/>
  <c r="BN140" i="6"/>
  <c r="AY141" i="6"/>
  <c r="AZ141" i="6"/>
  <c r="BJ141" i="6"/>
  <c r="BK141" i="6"/>
  <c r="BL141" i="6"/>
  <c r="BM141" i="6"/>
  <c r="BN141" i="6"/>
  <c r="AY142" i="6"/>
  <c r="AZ142" i="6"/>
  <c r="BJ142" i="6"/>
  <c r="BK142" i="6"/>
  <c r="BL142" i="6"/>
  <c r="BM142" i="6"/>
  <c r="BN142" i="6"/>
  <c r="AY143" i="6"/>
  <c r="AZ143" i="6"/>
  <c r="BJ143" i="6"/>
  <c r="BK143" i="6"/>
  <c r="BL143" i="6"/>
  <c r="BM143" i="6"/>
  <c r="BN143" i="6"/>
  <c r="AY144" i="6"/>
  <c r="AZ144" i="6"/>
  <c r="BJ144" i="6"/>
  <c r="BK144" i="6"/>
  <c r="BL144" i="6"/>
  <c r="BM144" i="6"/>
  <c r="BN144" i="6"/>
  <c r="AY145" i="6"/>
  <c r="AZ145" i="6"/>
  <c r="BJ145" i="6"/>
  <c r="BK145" i="6"/>
  <c r="BL145" i="6"/>
  <c r="BM145" i="6"/>
  <c r="BN145" i="6"/>
  <c r="AR146" i="6"/>
  <c r="AY146" i="6"/>
  <c r="AZ146" i="6"/>
  <c r="BJ146" i="6"/>
  <c r="BK146" i="6"/>
  <c r="BL146" i="6"/>
  <c r="BM146" i="6"/>
  <c r="BN146" i="6"/>
  <c r="AR147" i="6"/>
  <c r="AY147" i="6"/>
  <c r="AZ147" i="6"/>
  <c r="BJ147" i="6"/>
  <c r="BK147" i="6"/>
  <c r="BL147" i="6"/>
  <c r="BM147" i="6"/>
  <c r="BN147" i="6"/>
  <c r="AR148" i="6"/>
  <c r="AY148" i="6"/>
  <c r="AZ148" i="6"/>
  <c r="BJ148" i="6"/>
  <c r="BK148" i="6"/>
  <c r="BL148" i="6"/>
  <c r="BM148" i="6"/>
  <c r="BN148" i="6"/>
  <c r="AR149" i="6"/>
  <c r="AY149" i="6"/>
  <c r="AZ149" i="6"/>
  <c r="BJ149" i="6"/>
  <c r="BK149" i="6"/>
  <c r="BL149" i="6"/>
  <c r="BM149" i="6"/>
  <c r="BN149" i="6"/>
  <c r="AR150" i="6"/>
  <c r="AY150" i="6"/>
  <c r="AZ150" i="6"/>
  <c r="BJ150" i="6"/>
  <c r="BK150" i="6"/>
  <c r="BL150" i="6"/>
  <c r="BM150" i="6"/>
  <c r="BN150" i="6"/>
  <c r="AR151" i="6"/>
  <c r="AY151" i="6"/>
  <c r="AZ151" i="6"/>
  <c r="BJ151" i="6"/>
  <c r="BK151" i="6"/>
  <c r="BL151" i="6"/>
  <c r="BM151" i="6"/>
  <c r="BN151" i="6"/>
  <c r="AR152" i="6"/>
  <c r="AY152" i="6"/>
  <c r="AZ152" i="6"/>
  <c r="BJ152" i="6"/>
  <c r="BK152" i="6"/>
  <c r="BL152" i="6"/>
  <c r="BM152" i="6"/>
  <c r="BN152" i="6"/>
  <c r="AR153" i="6"/>
  <c r="AY153" i="6"/>
  <c r="AZ153" i="6"/>
  <c r="BJ153" i="6"/>
  <c r="BK153" i="6"/>
  <c r="BL153" i="6"/>
  <c r="BM153" i="6"/>
  <c r="BN153" i="6"/>
  <c r="AR154" i="6"/>
  <c r="AY154" i="6"/>
  <c r="AZ154" i="6"/>
  <c r="BJ154" i="6"/>
  <c r="BK154" i="6"/>
  <c r="BL154" i="6"/>
  <c r="BM154" i="6"/>
  <c r="BN154" i="6"/>
  <c r="AR155" i="6"/>
  <c r="AY155" i="6"/>
  <c r="AZ155" i="6"/>
  <c r="BJ155" i="6"/>
  <c r="BK155" i="6"/>
  <c r="BL155" i="6"/>
  <c r="BM155" i="6"/>
  <c r="BN155" i="6"/>
  <c r="AR156" i="6"/>
  <c r="AY156" i="6"/>
  <c r="AZ156" i="6"/>
  <c r="BJ156" i="6"/>
  <c r="BK156" i="6"/>
  <c r="BL156" i="6"/>
  <c r="BM156" i="6"/>
  <c r="BN156" i="6"/>
  <c r="AR157" i="6"/>
  <c r="AY157" i="6"/>
  <c r="AZ157" i="6"/>
  <c r="BJ157" i="6"/>
  <c r="BK157" i="6"/>
  <c r="BL157" i="6"/>
  <c r="BM157" i="6"/>
  <c r="BN157" i="6"/>
  <c r="AR158" i="6"/>
  <c r="AY158" i="6"/>
  <c r="AZ158" i="6"/>
  <c r="BJ158" i="6"/>
  <c r="BK158" i="6"/>
  <c r="BL158" i="6"/>
  <c r="BM158" i="6"/>
  <c r="BN158" i="6"/>
  <c r="AR159" i="6"/>
  <c r="AY159" i="6"/>
  <c r="AZ159" i="6"/>
  <c r="BJ159" i="6"/>
  <c r="BK159" i="6"/>
  <c r="BL159" i="6"/>
  <c r="BM159" i="6"/>
  <c r="BN159" i="6"/>
  <c r="AR160" i="6"/>
  <c r="AY160" i="6"/>
  <c r="AZ160" i="6"/>
  <c r="BJ160" i="6"/>
  <c r="BK160" i="6"/>
  <c r="BL160" i="6"/>
  <c r="BM160" i="6"/>
  <c r="BN160" i="6"/>
  <c r="AR161" i="6"/>
  <c r="AY161" i="6"/>
  <c r="AZ161" i="6"/>
  <c r="BJ161" i="6"/>
  <c r="BK161" i="6"/>
  <c r="BL161" i="6"/>
  <c r="BM161" i="6"/>
  <c r="BN161" i="6"/>
  <c r="AR162" i="6"/>
  <c r="AY162" i="6"/>
  <c r="AZ162" i="6"/>
  <c r="BJ162" i="6"/>
  <c r="BK162" i="6"/>
  <c r="BL162" i="6"/>
  <c r="BM162" i="6"/>
  <c r="BN162" i="6"/>
  <c r="AR163" i="6"/>
  <c r="AY163" i="6"/>
  <c r="AZ163" i="6"/>
  <c r="BJ163" i="6"/>
  <c r="BK163" i="6"/>
  <c r="BL163" i="6"/>
  <c r="BM163" i="6"/>
  <c r="BN163" i="6"/>
  <c r="AR164" i="6"/>
  <c r="AY164" i="6"/>
  <c r="AZ164" i="6"/>
  <c r="BJ164" i="6"/>
  <c r="BK164" i="6"/>
  <c r="BL164" i="6"/>
  <c r="BM164" i="6"/>
  <c r="BN164" i="6"/>
  <c r="AR165" i="6"/>
  <c r="AY165" i="6"/>
  <c r="AZ165" i="6"/>
  <c r="BJ165" i="6"/>
  <c r="BK165" i="6"/>
  <c r="BL165" i="6"/>
  <c r="BM165" i="6"/>
  <c r="BN165" i="6"/>
  <c r="AR166" i="6"/>
  <c r="AY166" i="6"/>
  <c r="AZ166" i="6"/>
  <c r="BJ166" i="6"/>
  <c r="BK166" i="6"/>
  <c r="BL166" i="6"/>
  <c r="BM166" i="6"/>
  <c r="BN166" i="6"/>
  <c r="AR167" i="6"/>
  <c r="AY167" i="6"/>
  <c r="AZ167" i="6"/>
  <c r="BJ167" i="6"/>
  <c r="BK167" i="6"/>
  <c r="BL167" i="6"/>
  <c r="BM167" i="6"/>
  <c r="BN167" i="6"/>
  <c r="AR168" i="6"/>
  <c r="AY168" i="6"/>
  <c r="AZ168" i="6"/>
  <c r="BJ168" i="6"/>
  <c r="BK168" i="6"/>
  <c r="BL168" i="6"/>
  <c r="BM168" i="6"/>
  <c r="BN168" i="6"/>
  <c r="AR169" i="6"/>
  <c r="AY169" i="6"/>
  <c r="AZ169" i="6"/>
  <c r="BJ169" i="6"/>
  <c r="BK169" i="6"/>
  <c r="BL169" i="6"/>
  <c r="BM169" i="6"/>
  <c r="BN169" i="6"/>
  <c r="AR170" i="6"/>
  <c r="AY170" i="6"/>
  <c r="AZ170" i="6"/>
  <c r="BJ170" i="6"/>
  <c r="BK170" i="6"/>
  <c r="BL170" i="6"/>
  <c r="BM170" i="6"/>
  <c r="BN170" i="6"/>
  <c r="AZ9" i="6"/>
  <c r="AY9" i="6"/>
  <c r="CP12" i="18"/>
  <c r="CR12" i="18" s="1"/>
  <c r="CT12" i="18" s="1"/>
  <c r="CO12" i="18"/>
  <c r="CQ12" i="18" s="1"/>
  <c r="CS12" i="18" s="1"/>
  <c r="CP11" i="18"/>
  <c r="CR11" i="18" s="1"/>
  <c r="CT11" i="18" s="1"/>
  <c r="CO11" i="18"/>
  <c r="CQ11" i="18" s="1"/>
  <c r="CS11" i="18" s="1"/>
  <c r="CQ10" i="18"/>
  <c r="CR10" i="18" s="1"/>
  <c r="CS10" i="18" s="1"/>
  <c r="AB20" i="6" s="1"/>
  <c r="AZ28" i="6" s="1"/>
  <c r="CO10" i="18"/>
  <c r="CH10" i="18"/>
  <c r="CQ9" i="18"/>
  <c r="CR9" i="18" s="1"/>
  <c r="CS9" i="18" s="1"/>
  <c r="AB19" i="6" s="1"/>
  <c r="AZ26" i="6" s="1"/>
  <c r="CO9" i="18"/>
  <c r="CH9" i="18"/>
  <c r="CQ8" i="18"/>
  <c r="CR8" i="18" s="1"/>
  <c r="CS8" i="18" s="1"/>
  <c r="AB7" i="6" s="1"/>
  <c r="AZ7" i="6" s="1"/>
  <c r="CO8" i="18"/>
  <c r="CH8" i="18"/>
  <c r="CQ7" i="18"/>
  <c r="CR7" i="18" s="1"/>
  <c r="CS7" i="18" s="1"/>
  <c r="AB23" i="6" s="1"/>
  <c r="AZ35" i="6" s="1"/>
  <c r="CO7" i="18"/>
  <c r="CH7" i="18"/>
  <c r="AL14" i="18"/>
  <c r="AN14" i="18" s="1"/>
  <c r="AP14" i="18" s="1"/>
  <c r="AK14" i="18"/>
  <c r="AM14" i="18" s="1"/>
  <c r="AO14" i="18" s="1"/>
  <c r="AL13" i="18"/>
  <c r="AN13" i="18" s="1"/>
  <c r="AP13" i="18" s="1"/>
  <c r="AK13" i="18"/>
  <c r="AM13" i="18" s="1"/>
  <c r="AO13" i="18" s="1"/>
  <c r="AL12" i="18"/>
  <c r="AN12" i="18" s="1"/>
  <c r="AP12" i="18" s="1"/>
  <c r="AK12" i="18"/>
  <c r="AM12" i="18" s="1"/>
  <c r="AO12" i="18" s="1"/>
  <c r="AM11" i="18"/>
  <c r="AN11" i="18" s="1"/>
  <c r="AO11" i="18" s="1"/>
  <c r="R85" i="6" s="1"/>
  <c r="AY56" i="6" s="1"/>
  <c r="AM10" i="18"/>
  <c r="AN10" i="18" s="1"/>
  <c r="AO10" i="18" s="1"/>
  <c r="R48" i="6" s="1"/>
  <c r="AY76" i="6" s="1"/>
  <c r="AM8" i="18"/>
  <c r="AN8" i="18" s="1"/>
  <c r="AO8" i="18" s="1"/>
  <c r="R8" i="6" s="1"/>
  <c r="AY7" i="6" s="1"/>
  <c r="AM7" i="18"/>
  <c r="AN7" i="18" s="1"/>
  <c r="AO7" i="18" s="1"/>
  <c r="R46" i="6" s="1"/>
  <c r="AY26" i="6" s="1"/>
  <c r="AY85" i="6" l="1"/>
  <c r="AZ22" i="6"/>
  <c r="AY79" i="6"/>
  <c r="AZ16" i="6"/>
  <c r="AZ21" i="6"/>
  <c r="AZ17" i="6"/>
  <c r="AY78" i="6"/>
  <c r="AY45" i="6"/>
  <c r="AY11" i="6"/>
  <c r="AY74" i="6"/>
  <c r="AY41" i="6"/>
  <c r="AY29" i="6"/>
  <c r="AY70" i="6"/>
  <c r="AY10" i="6"/>
  <c r="AY37" i="6"/>
  <c r="AY21" i="6"/>
  <c r="AY8" i="6"/>
  <c r="AY25" i="6"/>
  <c r="AY50" i="6"/>
  <c r="BN9" i="6"/>
  <c r="BM9" i="6"/>
  <c r="BL9" i="6"/>
  <c r="BK9" i="6"/>
  <c r="BJ9" i="6"/>
  <c r="AJ17" i="6"/>
  <c r="AD17" i="6"/>
  <c r="V17" i="6"/>
  <c r="M11" i="6" l="1"/>
  <c r="M9" i="6"/>
  <c r="M27" i="6"/>
  <c r="M26" i="6"/>
  <c r="M28" i="6"/>
  <c r="M29" i="6"/>
  <c r="M33" i="6"/>
  <c r="M32" i="6"/>
  <c r="M15" i="6"/>
  <c r="M55" i="6"/>
  <c r="M59" i="6"/>
  <c r="M25" i="6"/>
  <c r="M18" i="6"/>
  <c r="M37" i="6"/>
  <c r="M41" i="6"/>
  <c r="M63" i="6"/>
  <c r="M31" i="6"/>
  <c r="M68" i="6"/>
  <c r="M22" i="6"/>
  <c r="M71" i="6"/>
  <c r="M72" i="6"/>
  <c r="M74" i="6"/>
  <c r="M24" i="6"/>
  <c r="M60" i="6"/>
  <c r="M35" i="6"/>
  <c r="M7" i="6"/>
  <c r="M76" i="6"/>
  <c r="M46" i="6"/>
  <c r="M12" i="6"/>
  <c r="M79" i="6"/>
  <c r="M8" i="6"/>
  <c r="M21" i="6"/>
  <c r="M23" i="6"/>
  <c r="M87" i="6"/>
  <c r="M47" i="6"/>
  <c r="M62" i="6"/>
  <c r="M90" i="6"/>
  <c r="M34" i="6"/>
  <c r="M40" i="6"/>
  <c r="M45" i="6"/>
  <c r="M43" i="6"/>
  <c r="M42" i="6"/>
  <c r="M20" i="6"/>
  <c r="M19" i="6"/>
  <c r="M93" i="6"/>
  <c r="M13" i="6"/>
  <c r="M92" i="6"/>
  <c r="M98" i="6"/>
  <c r="M38" i="6"/>
  <c r="M95" i="6"/>
  <c r="M99" i="6"/>
  <c r="M88" i="6"/>
  <c r="M49" i="6"/>
  <c r="M69" i="6"/>
  <c r="M100" i="6"/>
  <c r="M14" i="6"/>
  <c r="M58" i="6"/>
  <c r="M85" i="6"/>
  <c r="M86" i="6"/>
  <c r="M66" i="6"/>
  <c r="M96" i="6"/>
  <c r="M97" i="6"/>
  <c r="M30" i="6"/>
  <c r="M48" i="6"/>
  <c r="M101" i="6"/>
  <c r="M51" i="6"/>
  <c r="M102" i="6"/>
  <c r="M94" i="6"/>
  <c r="M83" i="6"/>
  <c r="M50" i="6"/>
  <c r="M84" i="6"/>
  <c r="M54" i="6"/>
  <c r="M53" i="6"/>
  <c r="M44" i="6"/>
  <c r="M78" i="6"/>
  <c r="M82" i="6"/>
  <c r="M89" i="6"/>
  <c r="M16" i="6"/>
  <c r="M91" i="6"/>
  <c r="M103" i="6"/>
  <c r="M75" i="6"/>
  <c r="M64" i="6"/>
  <c r="M70" i="6"/>
  <c r="M39" i="6"/>
  <c r="M80" i="6"/>
  <c r="M104" i="6"/>
  <c r="M52" i="6"/>
  <c r="M81" i="6"/>
  <c r="M57" i="6"/>
  <c r="M61" i="6"/>
  <c r="M65" i="6"/>
  <c r="M67" i="6"/>
  <c r="M73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" i="6"/>
  <c r="N17" i="6"/>
  <c r="N11" i="6"/>
  <c r="N27" i="6"/>
  <c r="N26" i="6"/>
  <c r="N28" i="6"/>
  <c r="N29" i="6"/>
  <c r="N33" i="6"/>
  <c r="N32" i="6"/>
  <c r="N55" i="6"/>
  <c r="N59" i="6"/>
  <c r="N25" i="6"/>
  <c r="N37" i="6"/>
  <c r="N41" i="6"/>
  <c r="N63" i="6"/>
  <c r="N68" i="6"/>
  <c r="N22" i="6"/>
  <c r="N71" i="6"/>
  <c r="N72" i="6"/>
  <c r="N74" i="6"/>
  <c r="N24" i="6"/>
  <c r="N60" i="6"/>
  <c r="N35" i="6"/>
  <c r="N76" i="6"/>
  <c r="N46" i="6"/>
  <c r="N12" i="6"/>
  <c r="N79" i="6"/>
  <c r="N87" i="6"/>
  <c r="N62" i="6"/>
  <c r="N90" i="6"/>
  <c r="N34" i="6"/>
  <c r="N40" i="6"/>
  <c r="N45" i="6"/>
  <c r="N43" i="6"/>
  <c r="N42" i="6"/>
  <c r="N20" i="6"/>
  <c r="N93" i="6"/>
  <c r="N92" i="6"/>
  <c r="N98" i="6"/>
  <c r="N38" i="6"/>
  <c r="N95" i="6"/>
  <c r="N99" i="6"/>
  <c r="N88" i="6"/>
  <c r="N49" i="6"/>
  <c r="N69" i="6"/>
  <c r="N100" i="6"/>
  <c r="N14" i="6"/>
  <c r="N58" i="6"/>
  <c r="N48" i="6"/>
  <c r="N101" i="6"/>
  <c r="N51" i="6"/>
  <c r="N102" i="6"/>
  <c r="N94" i="6"/>
  <c r="N83" i="6"/>
  <c r="N50" i="6"/>
  <c r="N84" i="6"/>
  <c r="N54" i="6"/>
  <c r="N53" i="6"/>
  <c r="N44" i="6"/>
  <c r="N78" i="6"/>
  <c r="N82" i="6"/>
  <c r="BI87" i="6" s="1"/>
  <c r="N89" i="6"/>
  <c r="N16" i="6"/>
  <c r="N91" i="6"/>
  <c r="N103" i="6"/>
  <c r="N75" i="6"/>
  <c r="N64" i="6"/>
  <c r="N70" i="6"/>
  <c r="N39" i="6"/>
  <c r="N80" i="6"/>
  <c r="N104" i="6"/>
  <c r="N52" i="6"/>
  <c r="N81" i="6"/>
  <c r="N57" i="6"/>
  <c r="BI100" i="6" s="1"/>
  <c r="N61" i="6"/>
  <c r="N65" i="6"/>
  <c r="BI102" i="6" s="1"/>
  <c r="N67" i="6"/>
  <c r="BI103" i="6" s="1"/>
  <c r="N73" i="6"/>
  <c r="BI104" i="6" s="1"/>
  <c r="N105" i="6"/>
  <c r="BI105" i="6" s="1"/>
  <c r="N106" i="6"/>
  <c r="BI106" i="6" s="1"/>
  <c r="N107" i="6"/>
  <c r="BI107" i="6" s="1"/>
  <c r="N108" i="6"/>
  <c r="BI108" i="6" s="1"/>
  <c r="N109" i="6"/>
  <c r="BI109" i="6" s="1"/>
  <c r="N110" i="6"/>
  <c r="BI110" i="6" s="1"/>
  <c r="N111" i="6"/>
  <c r="BI111" i="6" s="1"/>
  <c r="N112" i="6"/>
  <c r="BI112" i="6" s="1"/>
  <c r="N113" i="6"/>
  <c r="BI113" i="6" s="1"/>
  <c r="N114" i="6"/>
  <c r="BI114" i="6" s="1"/>
  <c r="N115" i="6"/>
  <c r="BI115" i="6" s="1"/>
  <c r="N116" i="6"/>
  <c r="BI116" i="6" s="1"/>
  <c r="N117" i="6"/>
  <c r="BI117" i="6" s="1"/>
  <c r="N118" i="6"/>
  <c r="BI118" i="6" s="1"/>
  <c r="N119" i="6"/>
  <c r="BI119" i="6" s="1"/>
  <c r="N120" i="6"/>
  <c r="BI120" i="6" s="1"/>
  <c r="N121" i="6"/>
  <c r="BI121" i="6" s="1"/>
  <c r="N122" i="6"/>
  <c r="BI122" i="6" s="1"/>
  <c r="N123" i="6"/>
  <c r="BI123" i="6" s="1"/>
  <c r="N124" i="6"/>
  <c r="BI124" i="6" s="1"/>
  <c r="N125" i="6"/>
  <c r="BI125" i="6" s="1"/>
  <c r="N126" i="6"/>
  <c r="BI126" i="6" s="1"/>
  <c r="N127" i="6"/>
  <c r="BI127" i="6" s="1"/>
  <c r="N128" i="6"/>
  <c r="BI128" i="6" s="1"/>
  <c r="N129" i="6"/>
  <c r="BI129" i="6" s="1"/>
  <c r="N130" i="6"/>
  <c r="BI130" i="6" s="1"/>
  <c r="N131" i="6"/>
  <c r="BI131" i="6" s="1"/>
  <c r="N132" i="6"/>
  <c r="BI132" i="6" s="1"/>
  <c r="N133" i="6"/>
  <c r="BI133" i="6" s="1"/>
  <c r="N134" i="6"/>
  <c r="BI134" i="6" s="1"/>
  <c r="N135" i="6"/>
  <c r="BI135" i="6" s="1"/>
  <c r="N136" i="6"/>
  <c r="BI136" i="6" s="1"/>
  <c r="N137" i="6"/>
  <c r="BI137" i="6" s="1"/>
  <c r="N138" i="6"/>
  <c r="BI138" i="6" s="1"/>
  <c r="N139" i="6"/>
  <c r="BI139" i="6" s="1"/>
  <c r="N140" i="6"/>
  <c r="BI140" i="6" s="1"/>
  <c r="N141" i="6"/>
  <c r="BI141" i="6" s="1"/>
  <c r="N142" i="6"/>
  <c r="BI142" i="6" s="1"/>
  <c r="N143" i="6"/>
  <c r="BI143" i="6" s="1"/>
  <c r="N144" i="6"/>
  <c r="BI144" i="6" s="1"/>
  <c r="N145" i="6"/>
  <c r="BI145" i="6" s="1"/>
  <c r="N146" i="6"/>
  <c r="BI146" i="6" s="1"/>
  <c r="N147" i="6"/>
  <c r="BI147" i="6" s="1"/>
  <c r="N148" i="6"/>
  <c r="BI148" i="6" s="1"/>
  <c r="N149" i="6"/>
  <c r="BI149" i="6" s="1"/>
  <c r="N150" i="6"/>
  <c r="BI150" i="6" s="1"/>
  <c r="N151" i="6"/>
  <c r="BI151" i="6" s="1"/>
  <c r="N152" i="6"/>
  <c r="BI152" i="6" s="1"/>
  <c r="N153" i="6"/>
  <c r="BI153" i="6" s="1"/>
  <c r="N154" i="6"/>
  <c r="BI154" i="6" s="1"/>
  <c r="N155" i="6"/>
  <c r="BI155" i="6" s="1"/>
  <c r="N156" i="6"/>
  <c r="BI156" i="6" s="1"/>
  <c r="N157" i="6"/>
  <c r="BI157" i="6" s="1"/>
  <c r="N158" i="6"/>
  <c r="BI158" i="6" s="1"/>
  <c r="N159" i="6"/>
  <c r="BI159" i="6" s="1"/>
  <c r="N160" i="6"/>
  <c r="BI160" i="6" s="1"/>
  <c r="N161" i="6"/>
  <c r="BI161" i="6" s="1"/>
  <c r="N162" i="6"/>
  <c r="BI162" i="6" s="1"/>
  <c r="N163" i="6"/>
  <c r="BI163" i="6" s="1"/>
  <c r="N164" i="6"/>
  <c r="BI164" i="6" s="1"/>
  <c r="N165" i="6"/>
  <c r="BI165" i="6" s="1"/>
  <c r="N166" i="6"/>
  <c r="BI166" i="6" s="1"/>
  <c r="N167" i="6"/>
  <c r="BI167" i="6" s="1"/>
  <c r="N168" i="6"/>
  <c r="BI168" i="6" s="1"/>
  <c r="N169" i="6"/>
  <c r="BI169" i="6" s="1"/>
  <c r="N170" i="6"/>
  <c r="BI170" i="6" s="1"/>
  <c r="BI101" i="6" l="1"/>
  <c r="BI99" i="6"/>
  <c r="BI95" i="6"/>
  <c r="BI98" i="6"/>
  <c r="BI83" i="6"/>
  <c r="BI94" i="6"/>
  <c r="BI97" i="6"/>
  <c r="BI93" i="6"/>
  <c r="BI92" i="6"/>
  <c r="BI64" i="6"/>
  <c r="BI60" i="6"/>
  <c r="BI76" i="6"/>
  <c r="BI48" i="6"/>
  <c r="BI40" i="6"/>
  <c r="BI44" i="6"/>
  <c r="BI62" i="6"/>
  <c r="BI59" i="6"/>
  <c r="BI42" i="6"/>
  <c r="BI36" i="6"/>
  <c r="BI65" i="6"/>
  <c r="BI37" i="6"/>
  <c r="BI20" i="6"/>
  <c r="BH9" i="6"/>
  <c r="BH167" i="6"/>
  <c r="BO167" i="6" s="1"/>
  <c r="J167" i="6" s="1"/>
  <c r="BH163" i="6"/>
  <c r="BO163" i="6" s="1"/>
  <c r="J163" i="6" s="1"/>
  <c r="BH159" i="6"/>
  <c r="BO159" i="6" s="1"/>
  <c r="J159" i="6" s="1"/>
  <c r="BH155" i="6"/>
  <c r="BO155" i="6" s="1"/>
  <c r="J155" i="6" s="1"/>
  <c r="BH151" i="6"/>
  <c r="BO151" i="6" s="1"/>
  <c r="J151" i="6" s="1"/>
  <c r="BH147" i="6"/>
  <c r="BO147" i="6" s="1"/>
  <c r="J147" i="6" s="1"/>
  <c r="BH143" i="6"/>
  <c r="BO143" i="6" s="1"/>
  <c r="J143" i="6" s="1"/>
  <c r="BH139" i="6"/>
  <c r="BO139" i="6" s="1"/>
  <c r="J139" i="6" s="1"/>
  <c r="BH135" i="6"/>
  <c r="BO135" i="6" s="1"/>
  <c r="J135" i="6" s="1"/>
  <c r="BH131" i="6"/>
  <c r="BO131" i="6" s="1"/>
  <c r="J131" i="6" s="1"/>
  <c r="BH127" i="6"/>
  <c r="BO127" i="6" s="1"/>
  <c r="J127" i="6" s="1"/>
  <c r="BH123" i="6"/>
  <c r="BO123" i="6" s="1"/>
  <c r="J123" i="6" s="1"/>
  <c r="BH119" i="6"/>
  <c r="BO119" i="6" s="1"/>
  <c r="J119" i="6" s="1"/>
  <c r="BH115" i="6"/>
  <c r="BO115" i="6" s="1"/>
  <c r="J115" i="6" s="1"/>
  <c r="BH111" i="6"/>
  <c r="BO111" i="6" s="1"/>
  <c r="J111" i="6" s="1"/>
  <c r="BH107" i="6"/>
  <c r="BO107" i="6" s="1"/>
  <c r="J107" i="6" s="1"/>
  <c r="BH103" i="6"/>
  <c r="BO103" i="6" s="1"/>
  <c r="BH99" i="6"/>
  <c r="BO99" i="6" s="1"/>
  <c r="BH95" i="6"/>
  <c r="BH91" i="6"/>
  <c r="BH87" i="6"/>
  <c r="BO87" i="6" s="1"/>
  <c r="BH83" i="6"/>
  <c r="BH21" i="6"/>
  <c r="BH76" i="6"/>
  <c r="BH73" i="6"/>
  <c r="BH45" i="6"/>
  <c r="BH69" i="6"/>
  <c r="BH65" i="6"/>
  <c r="BH59" i="6"/>
  <c r="BH55" i="6"/>
  <c r="BH17" i="6"/>
  <c r="BH40" i="6"/>
  <c r="BH26" i="6"/>
  <c r="BH22" i="6"/>
  <c r="BH170" i="6"/>
  <c r="BO170" i="6" s="1"/>
  <c r="J170" i="6" s="1"/>
  <c r="BH166" i="6"/>
  <c r="BO166" i="6" s="1"/>
  <c r="J166" i="6" s="1"/>
  <c r="BH162" i="6"/>
  <c r="BO162" i="6" s="1"/>
  <c r="J162" i="6" s="1"/>
  <c r="BH158" i="6"/>
  <c r="BO158" i="6" s="1"/>
  <c r="J158" i="6" s="1"/>
  <c r="BH154" i="6"/>
  <c r="BO154" i="6" s="1"/>
  <c r="J154" i="6" s="1"/>
  <c r="BH150" i="6"/>
  <c r="BO150" i="6" s="1"/>
  <c r="J150" i="6" s="1"/>
  <c r="BH146" i="6"/>
  <c r="BO146" i="6" s="1"/>
  <c r="J146" i="6" s="1"/>
  <c r="BH142" i="6"/>
  <c r="BO142" i="6" s="1"/>
  <c r="J142" i="6" s="1"/>
  <c r="BH138" i="6"/>
  <c r="BO138" i="6" s="1"/>
  <c r="J138" i="6" s="1"/>
  <c r="BH134" i="6"/>
  <c r="BO134" i="6" s="1"/>
  <c r="J134" i="6" s="1"/>
  <c r="BH130" i="6"/>
  <c r="BO130" i="6" s="1"/>
  <c r="J130" i="6" s="1"/>
  <c r="BH126" i="6"/>
  <c r="BO126" i="6" s="1"/>
  <c r="J126" i="6" s="1"/>
  <c r="BH122" i="6"/>
  <c r="BO122" i="6" s="1"/>
  <c r="J122" i="6" s="1"/>
  <c r="BH118" i="6"/>
  <c r="BO118" i="6" s="1"/>
  <c r="J118" i="6" s="1"/>
  <c r="BH114" i="6"/>
  <c r="BO114" i="6" s="1"/>
  <c r="J114" i="6" s="1"/>
  <c r="BH110" i="6"/>
  <c r="BO110" i="6" s="1"/>
  <c r="J110" i="6" s="1"/>
  <c r="BH106" i="6"/>
  <c r="BO106" i="6" s="1"/>
  <c r="J106" i="6" s="1"/>
  <c r="BH102" i="6"/>
  <c r="BO102" i="6" s="1"/>
  <c r="BH98" i="6"/>
  <c r="BH94" i="6"/>
  <c r="BH90" i="6"/>
  <c r="BH86" i="6"/>
  <c r="BH82" i="6"/>
  <c r="BH79" i="6"/>
  <c r="BH37" i="6"/>
  <c r="BH68" i="6"/>
  <c r="BH64" i="6"/>
  <c r="BH54" i="6"/>
  <c r="BH11" i="6"/>
  <c r="BH44" i="6"/>
  <c r="BH38" i="6"/>
  <c r="BH28" i="6"/>
  <c r="BH19" i="6"/>
  <c r="BH16" i="6"/>
  <c r="BH169" i="6"/>
  <c r="BO169" i="6" s="1"/>
  <c r="J169" i="6" s="1"/>
  <c r="BH165" i="6"/>
  <c r="BO165" i="6" s="1"/>
  <c r="J165" i="6" s="1"/>
  <c r="BH161" i="6"/>
  <c r="BO161" i="6" s="1"/>
  <c r="J161" i="6" s="1"/>
  <c r="BH157" i="6"/>
  <c r="BO157" i="6" s="1"/>
  <c r="J157" i="6" s="1"/>
  <c r="BH153" i="6"/>
  <c r="BO153" i="6" s="1"/>
  <c r="J153" i="6" s="1"/>
  <c r="BH149" i="6"/>
  <c r="BO149" i="6" s="1"/>
  <c r="J149" i="6" s="1"/>
  <c r="BH145" i="6"/>
  <c r="BO145" i="6" s="1"/>
  <c r="J145" i="6" s="1"/>
  <c r="BH141" i="6"/>
  <c r="BO141" i="6" s="1"/>
  <c r="J141" i="6" s="1"/>
  <c r="BH137" i="6"/>
  <c r="BO137" i="6" s="1"/>
  <c r="J137" i="6" s="1"/>
  <c r="BH133" i="6"/>
  <c r="BO133" i="6" s="1"/>
  <c r="J133" i="6" s="1"/>
  <c r="BH129" i="6"/>
  <c r="BO129" i="6" s="1"/>
  <c r="J129" i="6" s="1"/>
  <c r="BH125" i="6"/>
  <c r="BO125" i="6" s="1"/>
  <c r="J125" i="6" s="1"/>
  <c r="BH121" i="6"/>
  <c r="BO121" i="6" s="1"/>
  <c r="J121" i="6" s="1"/>
  <c r="BH117" i="6"/>
  <c r="BO117" i="6" s="1"/>
  <c r="J117" i="6" s="1"/>
  <c r="BH113" i="6"/>
  <c r="BO113" i="6" s="1"/>
  <c r="J113" i="6" s="1"/>
  <c r="BH109" i="6"/>
  <c r="BO109" i="6" s="1"/>
  <c r="J109" i="6" s="1"/>
  <c r="BH105" i="6"/>
  <c r="BO105" i="6" s="1"/>
  <c r="J105" i="6" s="1"/>
  <c r="BH101" i="6"/>
  <c r="BO101" i="6" s="1"/>
  <c r="BH97" i="6"/>
  <c r="BO97" i="6" s="1"/>
  <c r="BH93" i="6"/>
  <c r="BH89" i="6"/>
  <c r="BH85" i="6"/>
  <c r="BH81" i="6"/>
  <c r="BH78" i="6"/>
  <c r="BH75" i="6"/>
  <c r="BH49" i="6"/>
  <c r="BH66" i="6"/>
  <c r="BH61" i="6"/>
  <c r="BH58" i="6"/>
  <c r="BH39" i="6"/>
  <c r="BH8" i="6"/>
  <c r="BH42" i="6"/>
  <c r="BH36" i="6"/>
  <c r="BH24" i="6"/>
  <c r="BH20" i="6"/>
  <c r="BH7" i="6"/>
  <c r="BH168" i="6"/>
  <c r="BO168" i="6" s="1"/>
  <c r="J168" i="6" s="1"/>
  <c r="BH164" i="6"/>
  <c r="BH160" i="6"/>
  <c r="BO160" i="6" s="1"/>
  <c r="J160" i="6" s="1"/>
  <c r="BH156" i="6"/>
  <c r="BO156" i="6" s="1"/>
  <c r="J156" i="6" s="1"/>
  <c r="BH152" i="6"/>
  <c r="BO152" i="6" s="1"/>
  <c r="J152" i="6" s="1"/>
  <c r="BH148" i="6"/>
  <c r="BO148" i="6" s="1"/>
  <c r="J148" i="6" s="1"/>
  <c r="BH144" i="6"/>
  <c r="BO144" i="6" s="1"/>
  <c r="J144" i="6" s="1"/>
  <c r="BH140" i="6"/>
  <c r="BO140" i="6" s="1"/>
  <c r="J140" i="6" s="1"/>
  <c r="BH136" i="6"/>
  <c r="BO136" i="6" s="1"/>
  <c r="J136" i="6" s="1"/>
  <c r="BH132" i="6"/>
  <c r="BO132" i="6" s="1"/>
  <c r="J132" i="6" s="1"/>
  <c r="BH128" i="6"/>
  <c r="BO128" i="6" s="1"/>
  <c r="J128" i="6" s="1"/>
  <c r="BH124" i="6"/>
  <c r="BO124" i="6" s="1"/>
  <c r="J124" i="6" s="1"/>
  <c r="BH120" i="6"/>
  <c r="BO120" i="6" s="1"/>
  <c r="J120" i="6" s="1"/>
  <c r="BH116" i="6"/>
  <c r="BO116" i="6" s="1"/>
  <c r="J116" i="6" s="1"/>
  <c r="BH112" i="6"/>
  <c r="BO112" i="6" s="1"/>
  <c r="J112" i="6" s="1"/>
  <c r="BH108" i="6"/>
  <c r="BO108" i="6" s="1"/>
  <c r="J108" i="6" s="1"/>
  <c r="BH104" i="6"/>
  <c r="BO104" i="6" s="1"/>
  <c r="BH100" i="6"/>
  <c r="BO100" i="6" s="1"/>
  <c r="BH96" i="6"/>
  <c r="BH92" i="6"/>
  <c r="BH88" i="6"/>
  <c r="BH84" i="6"/>
  <c r="BH80" i="6"/>
  <c r="BH74" i="6"/>
  <c r="BH72" i="6"/>
  <c r="BH70" i="6"/>
  <c r="BH15" i="6"/>
  <c r="BH60" i="6"/>
  <c r="BH57" i="6"/>
  <c r="BH52" i="6"/>
  <c r="BH48" i="6"/>
  <c r="BH41" i="6"/>
  <c r="BH35" i="6"/>
  <c r="BH33" i="6"/>
  <c r="BH18" i="6"/>
  <c r="BH12" i="6"/>
  <c r="BO164" i="6"/>
  <c r="J164" i="6" s="1"/>
  <c r="Z16" i="20"/>
  <c r="AA16" i="20" s="1"/>
  <c r="AB16" i="20" s="1"/>
  <c r="N96" i="6" s="1"/>
  <c r="BI96" i="6" s="1"/>
  <c r="X16" i="20"/>
  <c r="Q16" i="20"/>
  <c r="Z15" i="20"/>
  <c r="AA15" i="20" s="1"/>
  <c r="AB15" i="20" s="1"/>
  <c r="N66" i="6" s="1"/>
  <c r="BI61" i="6" s="1"/>
  <c r="X15" i="20"/>
  <c r="Q15" i="20"/>
  <c r="Z14" i="20"/>
  <c r="AA14" i="20" s="1"/>
  <c r="AB14" i="20" s="1"/>
  <c r="N36" i="6" s="1"/>
  <c r="BI34" i="6" s="1"/>
  <c r="X14" i="20"/>
  <c r="Q14" i="20"/>
  <c r="Q19" i="20"/>
  <c r="X19" i="20"/>
  <c r="Z19" i="20"/>
  <c r="AA19" i="20" s="1"/>
  <c r="AB19" i="20" s="1"/>
  <c r="N19" i="6" s="1"/>
  <c r="BI26" i="6" s="1"/>
  <c r="Q20" i="20"/>
  <c r="X20" i="20"/>
  <c r="Z20" i="20"/>
  <c r="AA20" i="20" s="1"/>
  <c r="AB20" i="20" s="1"/>
  <c r="N47" i="6" s="1"/>
  <c r="Q21" i="20"/>
  <c r="X21" i="20"/>
  <c r="Z21" i="20"/>
  <c r="AA21" i="20" s="1"/>
  <c r="AB21" i="20" s="1"/>
  <c r="N97" i="6" s="1"/>
  <c r="BI75" i="6" s="1"/>
  <c r="Q8" i="20"/>
  <c r="Q9" i="20"/>
  <c r="Q10" i="20"/>
  <c r="Q11" i="20"/>
  <c r="Q12" i="20"/>
  <c r="Q13" i="20"/>
  <c r="Q17" i="20"/>
  <c r="Q18" i="20"/>
  <c r="Q22" i="20"/>
  <c r="Q23" i="20"/>
  <c r="Q24" i="20"/>
  <c r="Q25" i="20"/>
  <c r="Q26" i="20"/>
  <c r="Q27" i="20"/>
  <c r="X23" i="20"/>
  <c r="Z23" i="20"/>
  <c r="AA23" i="20" s="1"/>
  <c r="AB23" i="20" s="1"/>
  <c r="N23" i="6" s="1"/>
  <c r="X24" i="20"/>
  <c r="Z24" i="20"/>
  <c r="AA24" i="20" s="1"/>
  <c r="AB24" i="20" s="1"/>
  <c r="N30" i="6" s="1"/>
  <c r="X25" i="20"/>
  <c r="Z25" i="20"/>
  <c r="AA25" i="20" s="1"/>
  <c r="AB25" i="20" s="1"/>
  <c r="N7" i="6" s="1"/>
  <c r="X26" i="20"/>
  <c r="Z26" i="20"/>
  <c r="AA26" i="20" s="1"/>
  <c r="AB26" i="20" s="1"/>
  <c r="N21" i="6" s="1"/>
  <c r="X27" i="20"/>
  <c r="Z27" i="20"/>
  <c r="AA27" i="20" s="1"/>
  <c r="AB27" i="20" s="1"/>
  <c r="N85" i="6" s="1"/>
  <c r="BI72" i="6" s="1"/>
  <c r="I11" i="20"/>
  <c r="K11" i="20" s="1"/>
  <c r="M11" i="20" s="1"/>
  <c r="J11" i="20"/>
  <c r="L11" i="20" s="1"/>
  <c r="N11" i="20" s="1"/>
  <c r="Y29" i="20"/>
  <c r="AA29" i="20" s="1"/>
  <c r="AC29" i="20" s="1"/>
  <c r="X29" i="20"/>
  <c r="Z29" i="20" s="1"/>
  <c r="AB29" i="20" s="1"/>
  <c r="Y28" i="20"/>
  <c r="AA28" i="20" s="1"/>
  <c r="AC28" i="20" s="1"/>
  <c r="X28" i="20"/>
  <c r="Z28" i="20" s="1"/>
  <c r="AB28" i="20" s="1"/>
  <c r="Z22" i="20"/>
  <c r="AA22" i="20" s="1"/>
  <c r="AB22" i="20" s="1"/>
  <c r="N18" i="6" s="1"/>
  <c r="X22" i="20"/>
  <c r="Z18" i="20"/>
  <c r="AA18" i="20" s="1"/>
  <c r="AB18" i="20" s="1"/>
  <c r="N8" i="6" s="1"/>
  <c r="BI8" i="6" s="1"/>
  <c r="X18" i="20"/>
  <c r="Z17" i="20"/>
  <c r="AA17" i="20" s="1"/>
  <c r="AB17" i="20" s="1"/>
  <c r="N9" i="6" s="1"/>
  <c r="BI9" i="6" s="1"/>
  <c r="X17" i="20"/>
  <c r="Z13" i="20"/>
  <c r="AA13" i="20" s="1"/>
  <c r="AB13" i="20" s="1"/>
  <c r="N15" i="6" s="1"/>
  <c r="X13" i="20"/>
  <c r="Z12" i="20"/>
  <c r="AA12" i="20" s="1"/>
  <c r="AB12" i="20" s="1"/>
  <c r="N56" i="6" s="1"/>
  <c r="BI25" i="6" s="1"/>
  <c r="X12" i="20"/>
  <c r="Z11" i="20"/>
  <c r="AA11" i="20" s="1"/>
  <c r="AB11" i="20" s="1"/>
  <c r="N77" i="6" s="1"/>
  <c r="BI47" i="6" s="1"/>
  <c r="X11" i="20"/>
  <c r="Z10" i="20"/>
  <c r="AA10" i="20" s="1"/>
  <c r="AB10" i="20" s="1"/>
  <c r="N31" i="6" s="1"/>
  <c r="BI32" i="6" s="1"/>
  <c r="X10" i="20"/>
  <c r="Z9" i="20"/>
  <c r="AA9" i="20" s="1"/>
  <c r="AB9" i="20" s="1"/>
  <c r="N13" i="6" s="1"/>
  <c r="X9" i="20"/>
  <c r="Z8" i="20"/>
  <c r="AA8" i="20" s="1"/>
  <c r="AB8" i="20" s="1"/>
  <c r="N86" i="6" s="1"/>
  <c r="BI49" i="6" s="1"/>
  <c r="X8" i="20"/>
  <c r="Z7" i="20"/>
  <c r="AA7" i="20" s="1"/>
  <c r="AB7" i="20" s="1"/>
  <c r="N10" i="6" s="1"/>
  <c r="X7" i="20"/>
  <c r="J13" i="20"/>
  <c r="L13" i="20" s="1"/>
  <c r="N13" i="20" s="1"/>
  <c r="I13" i="20"/>
  <c r="K13" i="20" s="1"/>
  <c r="M13" i="20" s="1"/>
  <c r="J12" i="20"/>
  <c r="L12" i="20" s="1"/>
  <c r="N12" i="20" s="1"/>
  <c r="I12" i="20"/>
  <c r="K12" i="20" s="1"/>
  <c r="M12" i="20" s="1"/>
  <c r="K10" i="20"/>
  <c r="L10" i="20" s="1"/>
  <c r="M10" i="20" s="1"/>
  <c r="M10" i="6" s="1"/>
  <c r="BH13" i="6" s="1"/>
  <c r="I10" i="20"/>
  <c r="B10" i="20"/>
  <c r="K9" i="20"/>
  <c r="L9" i="20" s="1"/>
  <c r="M9" i="20" s="1"/>
  <c r="M77" i="6" s="1"/>
  <c r="BH47" i="6" s="1"/>
  <c r="I9" i="20"/>
  <c r="B9" i="20"/>
  <c r="K8" i="20"/>
  <c r="L8" i="20" s="1"/>
  <c r="M8" i="20" s="1"/>
  <c r="M56" i="6" s="1"/>
  <c r="BH25" i="6" s="1"/>
  <c r="I8" i="20"/>
  <c r="B8" i="20"/>
  <c r="K7" i="20"/>
  <c r="L7" i="20" s="1"/>
  <c r="M7" i="20" s="1"/>
  <c r="M36" i="6" s="1"/>
  <c r="BH23" i="6" s="1"/>
  <c r="I7" i="20"/>
  <c r="B7" i="20"/>
  <c r="BO96" i="6" l="1"/>
  <c r="J61" i="6"/>
  <c r="BH56" i="6"/>
  <c r="BI21" i="6"/>
  <c r="BO21" i="6" s="1"/>
  <c r="BH77" i="6"/>
  <c r="BO77" i="6" s="1"/>
  <c r="BO93" i="6"/>
  <c r="BO98" i="6"/>
  <c r="BI77" i="6"/>
  <c r="J104" i="6"/>
  <c r="BO95" i="6"/>
  <c r="BO94" i="6"/>
  <c r="BI80" i="6"/>
  <c r="BI91" i="6"/>
  <c r="BO91" i="6" s="1"/>
  <c r="BI71" i="6"/>
  <c r="BI90" i="6"/>
  <c r="BO90" i="6" s="1"/>
  <c r="J54" i="6" s="1"/>
  <c r="BO60" i="6"/>
  <c r="BH10" i="6"/>
  <c r="BI53" i="6"/>
  <c r="BH71" i="6"/>
  <c r="BO71" i="6" s="1"/>
  <c r="BO83" i="6"/>
  <c r="BI18" i="6"/>
  <c r="BO18" i="6" s="1"/>
  <c r="BI17" i="6"/>
  <c r="BO17" i="6" s="1"/>
  <c r="BO92" i="6"/>
  <c r="BH53" i="6"/>
  <c r="BI89" i="6"/>
  <c r="BO89" i="6" s="1"/>
  <c r="BI84" i="6"/>
  <c r="BH67" i="6"/>
  <c r="J103" i="6"/>
  <c r="BI35" i="6"/>
  <c r="BO35" i="6" s="1"/>
  <c r="BO84" i="6"/>
  <c r="BI88" i="6"/>
  <c r="BO88" i="6" s="1"/>
  <c r="BI73" i="6"/>
  <c r="BO73" i="6" s="1"/>
  <c r="J73" i="6" s="1"/>
  <c r="BH46" i="6"/>
  <c r="BH34" i="6"/>
  <c r="BO34" i="6" s="1"/>
  <c r="BI57" i="6"/>
  <c r="BO57" i="6" s="1"/>
  <c r="J57" i="6" s="1"/>
  <c r="BI67" i="6"/>
  <c r="BI70" i="6"/>
  <c r="BO70" i="6" s="1"/>
  <c r="BO64" i="6"/>
  <c r="J70" i="6" s="1"/>
  <c r="BO76" i="6"/>
  <c r="BI63" i="6"/>
  <c r="BI31" i="6"/>
  <c r="BI82" i="6"/>
  <c r="BO82" i="6" s="1"/>
  <c r="BI43" i="6"/>
  <c r="BH63" i="6"/>
  <c r="BH31" i="6"/>
  <c r="BI86" i="6"/>
  <c r="BO86" i="6" s="1"/>
  <c r="BI41" i="6"/>
  <c r="BO41" i="6" s="1"/>
  <c r="BI85" i="6"/>
  <c r="BO85" i="6" s="1"/>
  <c r="BI69" i="6"/>
  <c r="BO69" i="6" s="1"/>
  <c r="J75" i="6" s="1"/>
  <c r="BI23" i="6"/>
  <c r="BO23" i="6" s="1"/>
  <c r="BH43" i="6"/>
  <c r="BH62" i="6"/>
  <c r="BO62" i="6" s="1"/>
  <c r="BI24" i="6"/>
  <c r="BO24" i="6" s="1"/>
  <c r="BI28" i="6"/>
  <c r="BO28" i="6" s="1"/>
  <c r="BI68" i="6"/>
  <c r="BO68" i="6" s="1"/>
  <c r="BI81" i="6"/>
  <c r="BO81" i="6" s="1"/>
  <c r="BO80" i="6"/>
  <c r="J101" i="6" s="1"/>
  <c r="BO48" i="6"/>
  <c r="BI16" i="6"/>
  <c r="BO16" i="6" s="1"/>
  <c r="BI56" i="6"/>
  <c r="BO56" i="6" s="1"/>
  <c r="BO9" i="6"/>
  <c r="BO44" i="6"/>
  <c r="BO59" i="6"/>
  <c r="J64" i="6" s="1"/>
  <c r="BO36" i="6"/>
  <c r="BH29" i="6"/>
  <c r="BI79" i="6"/>
  <c r="BO79" i="6" s="1"/>
  <c r="BO61" i="6"/>
  <c r="BO40" i="6"/>
  <c r="BH51" i="6"/>
  <c r="BI78" i="6"/>
  <c r="BO78" i="6" s="1"/>
  <c r="BI51" i="6"/>
  <c r="BI33" i="6"/>
  <c r="BO33" i="6" s="1"/>
  <c r="BI39" i="6"/>
  <c r="BO39" i="6" s="1"/>
  <c r="BH32" i="6"/>
  <c r="BO32" i="6" s="1"/>
  <c r="BI58" i="6"/>
  <c r="BO58" i="6" s="1"/>
  <c r="BI13" i="6"/>
  <c r="BO13" i="6" s="1"/>
  <c r="BH14" i="6"/>
  <c r="BI46" i="6"/>
  <c r="BI22" i="6"/>
  <c r="BO22" i="6" s="1"/>
  <c r="BI15" i="6"/>
  <c r="BO15" i="6" s="1"/>
  <c r="BI14" i="6"/>
  <c r="BI54" i="6"/>
  <c r="BO54" i="6" s="1"/>
  <c r="BI74" i="6"/>
  <c r="BO74" i="6" s="1"/>
  <c r="BH27" i="6"/>
  <c r="BO42" i="6"/>
  <c r="BO65" i="6"/>
  <c r="J65" i="6" s="1"/>
  <c r="BI52" i="6"/>
  <c r="BO52" i="6" s="1"/>
  <c r="BI55" i="6"/>
  <c r="BO55" i="6" s="1"/>
  <c r="BI10" i="6"/>
  <c r="BI45" i="6"/>
  <c r="BO45" i="6" s="1"/>
  <c r="BO26" i="6"/>
  <c r="BI30" i="6"/>
  <c r="BH30" i="6"/>
  <c r="BI12" i="6"/>
  <c r="BO12" i="6" s="1"/>
  <c r="BO72" i="6"/>
  <c r="BI7" i="6"/>
  <c r="BO7" i="6" s="1"/>
  <c r="BI27" i="6"/>
  <c r="BI11" i="6"/>
  <c r="BO11" i="6" s="1"/>
  <c r="BO20" i="6"/>
  <c r="BH50" i="6"/>
  <c r="BO37" i="6"/>
  <c r="BI38" i="6"/>
  <c r="BO38" i="6" s="1"/>
  <c r="BI19" i="6"/>
  <c r="BO19" i="6" s="1"/>
  <c r="BI50" i="6"/>
  <c r="BI66" i="6"/>
  <c r="BO66" i="6" s="1"/>
  <c r="BO75" i="6"/>
  <c r="BI29" i="6"/>
  <c r="BO49" i="6"/>
  <c r="BO25" i="6"/>
  <c r="BO47" i="6"/>
  <c r="BO8" i="6"/>
  <c r="BO53" i="6"/>
  <c r="DX8" i="18"/>
  <c r="DX9" i="18"/>
  <c r="DX10" i="18"/>
  <c r="DX11" i="18"/>
  <c r="DX12" i="18"/>
  <c r="DX13" i="18"/>
  <c r="DX14" i="18"/>
  <c r="DX15" i="18"/>
  <c r="DX16" i="18"/>
  <c r="DX17" i="18"/>
  <c r="DX18" i="18"/>
  <c r="DX19" i="18"/>
  <c r="DX20" i="18"/>
  <c r="DX21" i="18"/>
  <c r="DX22" i="18"/>
  <c r="DX23" i="18"/>
  <c r="DX24" i="18"/>
  <c r="DX25" i="18"/>
  <c r="DX26" i="18"/>
  <c r="DX27" i="18"/>
  <c r="DX28" i="18"/>
  <c r="DX29" i="18"/>
  <c r="DX30" i="18"/>
  <c r="DX31" i="18"/>
  <c r="DX32" i="18"/>
  <c r="DX33" i="18"/>
  <c r="DX34" i="18"/>
  <c r="DX35" i="18"/>
  <c r="DX36" i="18"/>
  <c r="DX37" i="18"/>
  <c r="DX38" i="18"/>
  <c r="DX39" i="18"/>
  <c r="DX40" i="18"/>
  <c r="DX41" i="18"/>
  <c r="DX42" i="18"/>
  <c r="DX43" i="18"/>
  <c r="DX44" i="18"/>
  <c r="DX45" i="18"/>
  <c r="DX46" i="18"/>
  <c r="DX47" i="18"/>
  <c r="DX7" i="18"/>
  <c r="DJ7" i="18"/>
  <c r="DJ8" i="18"/>
  <c r="DJ9" i="18"/>
  <c r="DJ10" i="18"/>
  <c r="DJ11" i="18"/>
  <c r="DJ12" i="18"/>
  <c r="CV7" i="18"/>
  <c r="CV8" i="18"/>
  <c r="CV9" i="18"/>
  <c r="CV10" i="18"/>
  <c r="CV11" i="18"/>
  <c r="CV12" i="18"/>
  <c r="CV13" i="18"/>
  <c r="CV14" i="18"/>
  <c r="CV15" i="18"/>
  <c r="CV16" i="18"/>
  <c r="CV17" i="18"/>
  <c r="CV18" i="18"/>
  <c r="CV19" i="18"/>
  <c r="CV20" i="18"/>
  <c r="CV21" i="18"/>
  <c r="CV22" i="18"/>
  <c r="CV23" i="18"/>
  <c r="CV24" i="18"/>
  <c r="BT7" i="18"/>
  <c r="BT8" i="18"/>
  <c r="BT9" i="18"/>
  <c r="BT10" i="18"/>
  <c r="BF7" i="18"/>
  <c r="BF8" i="18"/>
  <c r="BF9" i="18"/>
  <c r="BF10" i="18"/>
  <c r="BF11" i="18"/>
  <c r="BF12" i="18"/>
  <c r="BF13" i="18"/>
  <c r="BF14" i="18"/>
  <c r="AR7" i="18"/>
  <c r="AR9" i="18"/>
  <c r="AR10" i="18"/>
  <c r="AR11" i="18"/>
  <c r="AR12" i="18"/>
  <c r="AR13" i="18"/>
  <c r="AR14" i="18"/>
  <c r="AR15" i="18"/>
  <c r="AR16" i="18"/>
  <c r="AR17" i="18"/>
  <c r="AR18" i="18"/>
  <c r="AR8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J80" i="6" l="1"/>
  <c r="J39" i="6"/>
  <c r="J81" i="6"/>
  <c r="J100" i="6"/>
  <c r="BO67" i="6"/>
  <c r="BO10" i="6"/>
  <c r="BO46" i="6"/>
  <c r="J48" i="6"/>
  <c r="J82" i="6"/>
  <c r="J16" i="6"/>
  <c r="J83" i="6"/>
  <c r="J9" i="6"/>
  <c r="J34" i="6"/>
  <c r="J102" i="6"/>
  <c r="J7" i="6"/>
  <c r="J40" i="6"/>
  <c r="J78" i="6"/>
  <c r="BO63" i="6"/>
  <c r="J24" i="6" s="1"/>
  <c r="J60" i="6"/>
  <c r="BO31" i="6"/>
  <c r="J36" i="6" s="1"/>
  <c r="J93" i="6"/>
  <c r="J59" i="6"/>
  <c r="BO43" i="6"/>
  <c r="J91" i="6"/>
  <c r="J79" i="6"/>
  <c r="J11" i="6"/>
  <c r="J71" i="6"/>
  <c r="J18" i="6"/>
  <c r="J95" i="6"/>
  <c r="J50" i="6"/>
  <c r="J12" i="6"/>
  <c r="J17" i="6"/>
  <c r="J94" i="6"/>
  <c r="J89" i="6"/>
  <c r="J85" i="6"/>
  <c r="J58" i="6"/>
  <c r="BO29" i="6"/>
  <c r="J42" i="6" s="1"/>
  <c r="J41" i="6"/>
  <c r="J97" i="6"/>
  <c r="J90" i="6"/>
  <c r="J22" i="6"/>
  <c r="BO14" i="6"/>
  <c r="J10" i="6" s="1"/>
  <c r="J86" i="6"/>
  <c r="J68" i="6"/>
  <c r="J19" i="6"/>
  <c r="J72" i="6"/>
  <c r="J28" i="6"/>
  <c r="BO51" i="6"/>
  <c r="J44" i="6" s="1"/>
  <c r="J35" i="6"/>
  <c r="J38" i="6"/>
  <c r="J98" i="6"/>
  <c r="J26" i="6"/>
  <c r="J88" i="6"/>
  <c r="J99" i="6"/>
  <c r="BO27" i="6"/>
  <c r="J84" i="6"/>
  <c r="J20" i="6"/>
  <c r="J92" i="6"/>
  <c r="J21" i="6"/>
  <c r="J14" i="6"/>
  <c r="J29" i="6"/>
  <c r="J30" i="6"/>
  <c r="BO50" i="6"/>
  <c r="J49" i="6"/>
  <c r="J46" i="6"/>
  <c r="J96" i="6"/>
  <c r="J69" i="6"/>
  <c r="J66" i="6"/>
  <c r="BO30" i="6"/>
  <c r="J55" i="6"/>
  <c r="J56" i="6"/>
  <c r="J23" i="6"/>
  <c r="J32" i="6"/>
  <c r="J13" i="6"/>
  <c r="J8" i="6"/>
  <c r="J87" i="6"/>
  <c r="J47" i="6"/>
  <c r="P38" i="16"/>
  <c r="P47" i="16"/>
  <c r="P46" i="16"/>
  <c r="P43" i="16"/>
  <c r="P45" i="16"/>
  <c r="P39" i="16"/>
  <c r="P19" i="16"/>
  <c r="P25" i="16"/>
  <c r="P42" i="16"/>
  <c r="P22" i="16"/>
  <c r="P30" i="16"/>
  <c r="P44" i="16"/>
  <c r="P13" i="16"/>
  <c r="P20" i="16"/>
  <c r="P10" i="16"/>
  <c r="P12" i="16"/>
  <c r="P40" i="16"/>
  <c r="P26" i="16"/>
  <c r="P41" i="16"/>
  <c r="P17" i="16"/>
  <c r="P32" i="16"/>
  <c r="P35" i="16"/>
  <c r="P28" i="16"/>
  <c r="P29" i="16"/>
  <c r="P11" i="16"/>
  <c r="P9" i="16"/>
  <c r="P23" i="16"/>
  <c r="P27" i="16"/>
  <c r="P31" i="16"/>
  <c r="P37" i="16"/>
  <c r="P24" i="16"/>
  <c r="P7" i="16"/>
  <c r="P34" i="16"/>
  <c r="P33" i="16"/>
  <c r="P15" i="16"/>
  <c r="P8" i="16"/>
  <c r="P36" i="16"/>
  <c r="P21" i="16"/>
  <c r="P16" i="16"/>
  <c r="P14" i="16"/>
  <c r="P18" i="16"/>
  <c r="G47" i="16"/>
  <c r="J51" i="6" l="1"/>
  <c r="J74" i="6"/>
  <c r="J67" i="6"/>
  <c r="J33" i="6"/>
  <c r="J62" i="6"/>
  <c r="J52" i="6"/>
  <c r="J31" i="6"/>
  <c r="J53" i="6"/>
  <c r="J27" i="6"/>
  <c r="J45" i="6"/>
  <c r="J77" i="6"/>
  <c r="J15" i="6"/>
  <c r="J37" i="6"/>
  <c r="J43" i="6"/>
  <c r="J63" i="6"/>
  <c r="J76" i="6"/>
  <c r="J25" i="6"/>
  <c r="X28" i="6"/>
  <c r="X29" i="6"/>
  <c r="X33" i="6"/>
  <c r="X32" i="6"/>
  <c r="X15" i="6"/>
  <c r="X9" i="6"/>
  <c r="X55" i="6"/>
  <c r="X27" i="6"/>
  <c r="X17" i="6"/>
  <c r="X59" i="6"/>
  <c r="X18" i="6"/>
  <c r="X37" i="6"/>
  <c r="X41" i="6"/>
  <c r="X63" i="6"/>
  <c r="X10" i="6"/>
  <c r="X36" i="6"/>
  <c r="X68" i="6"/>
  <c r="X22" i="6"/>
  <c r="X72" i="6"/>
  <c r="X74" i="6"/>
  <c r="X24" i="6"/>
  <c r="X35" i="6"/>
  <c r="X76" i="6"/>
  <c r="X25" i="6"/>
  <c r="X31" i="6"/>
  <c r="X77" i="6"/>
  <c r="X87" i="6"/>
  <c r="X47" i="6"/>
  <c r="X62" i="6"/>
  <c r="X90" i="6"/>
  <c r="X46" i="6"/>
  <c r="X12" i="6"/>
  <c r="X34" i="6"/>
  <c r="X40" i="6"/>
  <c r="X45" i="6"/>
  <c r="X43" i="6"/>
  <c r="X42" i="6"/>
  <c r="X20" i="6"/>
  <c r="X92" i="6"/>
  <c r="X14" i="6"/>
  <c r="X58" i="6"/>
  <c r="X13" i="6"/>
  <c r="X19" i="6"/>
  <c r="X85" i="6"/>
  <c r="X98" i="6"/>
  <c r="X38" i="6"/>
  <c r="X60" i="6"/>
  <c r="X71" i="6"/>
  <c r="X26" i="6"/>
  <c r="X95" i="6"/>
  <c r="X93" i="6"/>
  <c r="X99" i="6"/>
  <c r="X88" i="6"/>
  <c r="X49" i="6"/>
  <c r="X79" i="6"/>
  <c r="X21" i="6"/>
  <c r="X69" i="6"/>
  <c r="X100" i="6"/>
  <c r="X86" i="6"/>
  <c r="X56" i="6"/>
  <c r="X96" i="6"/>
  <c r="X97" i="6"/>
  <c r="X30" i="6"/>
  <c r="X48" i="6"/>
  <c r="X101" i="6"/>
  <c r="X51" i="6"/>
  <c r="X102" i="6"/>
  <c r="X94" i="6"/>
  <c r="X83" i="6"/>
  <c r="X84" i="6"/>
  <c r="X54" i="6"/>
  <c r="X53" i="6"/>
  <c r="X44" i="6"/>
  <c r="X78" i="6"/>
  <c r="X82" i="6"/>
  <c r="X89" i="6"/>
  <c r="X16" i="6"/>
  <c r="X91" i="6"/>
  <c r="X75" i="6"/>
  <c r="X64" i="6"/>
  <c r="X70" i="6"/>
  <c r="X39" i="6"/>
  <c r="X80" i="6"/>
  <c r="BE96" i="6" s="1"/>
  <c r="X104" i="6"/>
  <c r="X52" i="6"/>
  <c r="X81" i="6"/>
  <c r="X57" i="6"/>
  <c r="BE100" i="6" s="1"/>
  <c r="X61" i="6"/>
  <c r="X65" i="6"/>
  <c r="BE102" i="6" s="1"/>
  <c r="X67" i="6"/>
  <c r="X73" i="6"/>
  <c r="BE104" i="6" s="1"/>
  <c r="X105" i="6"/>
  <c r="BE105" i="6" s="1"/>
  <c r="X106" i="6"/>
  <c r="BE106" i="6" s="1"/>
  <c r="X107" i="6"/>
  <c r="BE107" i="6" s="1"/>
  <c r="X108" i="6"/>
  <c r="BE108" i="6" s="1"/>
  <c r="X109" i="6"/>
  <c r="BE109" i="6" s="1"/>
  <c r="X110" i="6"/>
  <c r="BE110" i="6" s="1"/>
  <c r="X111" i="6"/>
  <c r="BE111" i="6" s="1"/>
  <c r="X112" i="6"/>
  <c r="BE112" i="6" s="1"/>
  <c r="X113" i="6"/>
  <c r="BE113" i="6" s="1"/>
  <c r="X114" i="6"/>
  <c r="BE114" i="6" s="1"/>
  <c r="X115" i="6"/>
  <c r="BE115" i="6" s="1"/>
  <c r="X116" i="6"/>
  <c r="BE116" i="6" s="1"/>
  <c r="X117" i="6"/>
  <c r="BE117" i="6" s="1"/>
  <c r="X118" i="6"/>
  <c r="BE118" i="6" s="1"/>
  <c r="X119" i="6"/>
  <c r="BE119" i="6" s="1"/>
  <c r="X120" i="6"/>
  <c r="BE120" i="6" s="1"/>
  <c r="X121" i="6"/>
  <c r="BE121" i="6" s="1"/>
  <c r="X122" i="6"/>
  <c r="BE122" i="6" s="1"/>
  <c r="X123" i="6"/>
  <c r="BE123" i="6" s="1"/>
  <c r="X124" i="6"/>
  <c r="BE124" i="6" s="1"/>
  <c r="X125" i="6"/>
  <c r="BE125" i="6" s="1"/>
  <c r="X126" i="6"/>
  <c r="BE126" i="6" s="1"/>
  <c r="X127" i="6"/>
  <c r="BE127" i="6" s="1"/>
  <c r="X128" i="6"/>
  <c r="BE128" i="6" s="1"/>
  <c r="X129" i="6"/>
  <c r="BE129" i="6" s="1"/>
  <c r="X130" i="6"/>
  <c r="BE130" i="6" s="1"/>
  <c r="X131" i="6"/>
  <c r="BE131" i="6" s="1"/>
  <c r="X132" i="6"/>
  <c r="BE132" i="6" s="1"/>
  <c r="X133" i="6"/>
  <c r="BE133" i="6" s="1"/>
  <c r="X134" i="6"/>
  <c r="BE134" i="6" s="1"/>
  <c r="X135" i="6"/>
  <c r="BE135" i="6" s="1"/>
  <c r="X136" i="6"/>
  <c r="BE136" i="6" s="1"/>
  <c r="X137" i="6"/>
  <c r="BE137" i="6" s="1"/>
  <c r="X138" i="6"/>
  <c r="BE138" i="6" s="1"/>
  <c r="X139" i="6"/>
  <c r="BE139" i="6" s="1"/>
  <c r="X140" i="6"/>
  <c r="BE140" i="6" s="1"/>
  <c r="X141" i="6"/>
  <c r="BE141" i="6" s="1"/>
  <c r="X142" i="6"/>
  <c r="BE142" i="6" s="1"/>
  <c r="X143" i="6"/>
  <c r="BE143" i="6" s="1"/>
  <c r="X144" i="6"/>
  <c r="BE144" i="6" s="1"/>
  <c r="X145" i="6"/>
  <c r="BE145" i="6" s="1"/>
  <c r="X146" i="6"/>
  <c r="BE146" i="6" s="1"/>
  <c r="X147" i="6"/>
  <c r="BE147" i="6" s="1"/>
  <c r="X148" i="6"/>
  <c r="BE148" i="6" s="1"/>
  <c r="X149" i="6"/>
  <c r="BE149" i="6" s="1"/>
  <c r="X150" i="6"/>
  <c r="BE150" i="6" s="1"/>
  <c r="X151" i="6"/>
  <c r="BE151" i="6" s="1"/>
  <c r="X152" i="6"/>
  <c r="BE152" i="6" s="1"/>
  <c r="X153" i="6"/>
  <c r="BE153" i="6" s="1"/>
  <c r="X154" i="6"/>
  <c r="BE154" i="6" s="1"/>
  <c r="X155" i="6"/>
  <c r="BE155" i="6" s="1"/>
  <c r="X156" i="6"/>
  <c r="BE156" i="6" s="1"/>
  <c r="X157" i="6"/>
  <c r="BE157" i="6" s="1"/>
  <c r="X158" i="6"/>
  <c r="BE158" i="6" s="1"/>
  <c r="X159" i="6"/>
  <c r="BE159" i="6" s="1"/>
  <c r="X160" i="6"/>
  <c r="BE160" i="6" s="1"/>
  <c r="X161" i="6"/>
  <c r="BE161" i="6" s="1"/>
  <c r="X162" i="6"/>
  <c r="BE162" i="6" s="1"/>
  <c r="X163" i="6"/>
  <c r="BE163" i="6" s="1"/>
  <c r="X164" i="6"/>
  <c r="BE164" i="6" s="1"/>
  <c r="X165" i="6"/>
  <c r="BE165" i="6" s="1"/>
  <c r="X166" i="6"/>
  <c r="BE166" i="6" s="1"/>
  <c r="X167" i="6"/>
  <c r="BE167" i="6" s="1"/>
  <c r="X168" i="6"/>
  <c r="BE168" i="6" s="1"/>
  <c r="X169" i="6"/>
  <c r="BE169" i="6" s="1"/>
  <c r="X170" i="6"/>
  <c r="BE170" i="6" s="1"/>
  <c r="X11" i="6"/>
  <c r="T11" i="6"/>
  <c r="T28" i="6"/>
  <c r="T29" i="6"/>
  <c r="T33" i="6"/>
  <c r="T32" i="6"/>
  <c r="T15" i="6"/>
  <c r="T9" i="6"/>
  <c r="T55" i="6"/>
  <c r="T27" i="6"/>
  <c r="T17" i="6"/>
  <c r="T59" i="6"/>
  <c r="T37" i="6"/>
  <c r="T41" i="6"/>
  <c r="T63" i="6"/>
  <c r="T10" i="6"/>
  <c r="T36" i="6"/>
  <c r="T68" i="6"/>
  <c r="T22" i="6"/>
  <c r="T72" i="6"/>
  <c r="T74" i="6"/>
  <c r="T24" i="6"/>
  <c r="T35" i="6"/>
  <c r="T7" i="6"/>
  <c r="T76" i="6"/>
  <c r="T25" i="6"/>
  <c r="T31" i="6"/>
  <c r="T23" i="6"/>
  <c r="T77" i="6"/>
  <c r="T87" i="6"/>
  <c r="T47" i="6"/>
  <c r="T62" i="6"/>
  <c r="T90" i="6"/>
  <c r="T12" i="6"/>
  <c r="T34" i="6"/>
  <c r="T40" i="6"/>
  <c r="T45" i="6"/>
  <c r="T43" i="6"/>
  <c r="T42" i="6"/>
  <c r="T20" i="6"/>
  <c r="T92" i="6"/>
  <c r="T14" i="6"/>
  <c r="T58" i="6"/>
  <c r="T8" i="6"/>
  <c r="T13" i="6"/>
  <c r="T19" i="6"/>
  <c r="T85" i="6"/>
  <c r="T98" i="6"/>
  <c r="T38" i="6"/>
  <c r="T60" i="6"/>
  <c r="T71" i="6"/>
  <c r="T26" i="6"/>
  <c r="T95" i="6"/>
  <c r="T93" i="6"/>
  <c r="T99" i="6"/>
  <c r="T88" i="6"/>
  <c r="T49" i="6"/>
  <c r="T79" i="6"/>
  <c r="T69" i="6"/>
  <c r="T100" i="6"/>
  <c r="T86" i="6"/>
  <c r="T56" i="6"/>
  <c r="T66" i="6"/>
  <c r="T96" i="6"/>
  <c r="T97" i="6"/>
  <c r="T30" i="6"/>
  <c r="T48" i="6"/>
  <c r="T101" i="6"/>
  <c r="T51" i="6"/>
  <c r="T54" i="6"/>
  <c r="T53" i="6"/>
  <c r="T44" i="6"/>
  <c r="T78" i="6"/>
  <c r="T82" i="6"/>
  <c r="T89" i="6"/>
  <c r="T16" i="6"/>
  <c r="T91" i="6"/>
  <c r="T103" i="6"/>
  <c r="T75" i="6"/>
  <c r="T64" i="6"/>
  <c r="T70" i="6"/>
  <c r="T39" i="6"/>
  <c r="T80" i="6"/>
  <c r="T104" i="6"/>
  <c r="T52" i="6"/>
  <c r="T81" i="6"/>
  <c r="T57" i="6"/>
  <c r="T61" i="6"/>
  <c r="BD101" i="6" s="1"/>
  <c r="T65" i="6"/>
  <c r="T67" i="6"/>
  <c r="BD103" i="6" s="1"/>
  <c r="T73" i="6"/>
  <c r="T105" i="6"/>
  <c r="BD105" i="6" s="1"/>
  <c r="T106" i="6"/>
  <c r="BD106" i="6" s="1"/>
  <c r="T107" i="6"/>
  <c r="BD107" i="6" s="1"/>
  <c r="T108" i="6"/>
  <c r="BD108" i="6" s="1"/>
  <c r="T109" i="6"/>
  <c r="BD109" i="6" s="1"/>
  <c r="T110" i="6"/>
  <c r="BD110" i="6" s="1"/>
  <c r="T111" i="6"/>
  <c r="BD111" i="6" s="1"/>
  <c r="T112" i="6"/>
  <c r="BD112" i="6" s="1"/>
  <c r="T113" i="6"/>
  <c r="BD113" i="6" s="1"/>
  <c r="T114" i="6"/>
  <c r="BD114" i="6" s="1"/>
  <c r="T115" i="6"/>
  <c r="BD115" i="6" s="1"/>
  <c r="T116" i="6"/>
  <c r="BD116" i="6" s="1"/>
  <c r="T117" i="6"/>
  <c r="BD117" i="6" s="1"/>
  <c r="T118" i="6"/>
  <c r="BD118" i="6" s="1"/>
  <c r="T119" i="6"/>
  <c r="BD119" i="6" s="1"/>
  <c r="T120" i="6"/>
  <c r="BD120" i="6" s="1"/>
  <c r="T121" i="6"/>
  <c r="BD121" i="6" s="1"/>
  <c r="T122" i="6"/>
  <c r="BD122" i="6" s="1"/>
  <c r="T123" i="6"/>
  <c r="BD123" i="6" s="1"/>
  <c r="T124" i="6"/>
  <c r="BD124" i="6" s="1"/>
  <c r="T125" i="6"/>
  <c r="BD125" i="6" s="1"/>
  <c r="T126" i="6"/>
  <c r="BD126" i="6" s="1"/>
  <c r="T127" i="6"/>
  <c r="BD127" i="6" s="1"/>
  <c r="T128" i="6"/>
  <c r="BD128" i="6" s="1"/>
  <c r="T129" i="6"/>
  <c r="BD129" i="6" s="1"/>
  <c r="T130" i="6"/>
  <c r="BD130" i="6" s="1"/>
  <c r="T131" i="6"/>
  <c r="BD131" i="6" s="1"/>
  <c r="T132" i="6"/>
  <c r="BD132" i="6" s="1"/>
  <c r="T133" i="6"/>
  <c r="BD133" i="6" s="1"/>
  <c r="T134" i="6"/>
  <c r="BD134" i="6" s="1"/>
  <c r="T135" i="6"/>
  <c r="BD135" i="6" s="1"/>
  <c r="T136" i="6"/>
  <c r="BD136" i="6" s="1"/>
  <c r="T137" i="6"/>
  <c r="BD137" i="6" s="1"/>
  <c r="T138" i="6"/>
  <c r="BD138" i="6" s="1"/>
  <c r="T139" i="6"/>
  <c r="BD139" i="6" s="1"/>
  <c r="T140" i="6"/>
  <c r="BD140" i="6" s="1"/>
  <c r="T141" i="6"/>
  <c r="BD141" i="6" s="1"/>
  <c r="T142" i="6"/>
  <c r="BD142" i="6" s="1"/>
  <c r="T143" i="6"/>
  <c r="BD143" i="6" s="1"/>
  <c r="T144" i="6"/>
  <c r="BD144" i="6" s="1"/>
  <c r="T145" i="6"/>
  <c r="BD145" i="6" s="1"/>
  <c r="T146" i="6"/>
  <c r="BD146" i="6" s="1"/>
  <c r="T147" i="6"/>
  <c r="BD147" i="6" s="1"/>
  <c r="T148" i="6"/>
  <c r="BD148" i="6" s="1"/>
  <c r="T149" i="6"/>
  <c r="BD149" i="6" s="1"/>
  <c r="T150" i="6"/>
  <c r="BD150" i="6" s="1"/>
  <c r="T151" i="6"/>
  <c r="BD151" i="6" s="1"/>
  <c r="T152" i="6"/>
  <c r="BD152" i="6" s="1"/>
  <c r="T153" i="6"/>
  <c r="BD153" i="6" s="1"/>
  <c r="T154" i="6"/>
  <c r="BD154" i="6" s="1"/>
  <c r="T155" i="6"/>
  <c r="BD155" i="6" s="1"/>
  <c r="T156" i="6"/>
  <c r="BD156" i="6" s="1"/>
  <c r="T157" i="6"/>
  <c r="BD157" i="6" s="1"/>
  <c r="T158" i="6"/>
  <c r="BD158" i="6" s="1"/>
  <c r="T159" i="6"/>
  <c r="BD159" i="6" s="1"/>
  <c r="T160" i="6"/>
  <c r="BD160" i="6" s="1"/>
  <c r="T161" i="6"/>
  <c r="BD161" i="6" s="1"/>
  <c r="T162" i="6"/>
  <c r="BD162" i="6" s="1"/>
  <c r="T163" i="6"/>
  <c r="BD163" i="6" s="1"/>
  <c r="T164" i="6"/>
  <c r="BD164" i="6" s="1"/>
  <c r="T165" i="6"/>
  <c r="BD165" i="6" s="1"/>
  <c r="T166" i="6"/>
  <c r="BD166" i="6" s="1"/>
  <c r="T167" i="6"/>
  <c r="BD167" i="6" s="1"/>
  <c r="T168" i="6"/>
  <c r="BD168" i="6" s="1"/>
  <c r="T169" i="6"/>
  <c r="BD169" i="6" s="1"/>
  <c r="T170" i="6"/>
  <c r="BD170" i="6" s="1"/>
  <c r="AI28" i="6"/>
  <c r="AI29" i="6"/>
  <c r="AI33" i="6"/>
  <c r="AI32" i="6"/>
  <c r="AI15" i="6"/>
  <c r="AI9" i="6"/>
  <c r="AI55" i="6"/>
  <c r="AI27" i="6"/>
  <c r="AI17" i="6"/>
  <c r="AI59" i="6"/>
  <c r="AI18" i="6"/>
  <c r="AI37" i="6"/>
  <c r="AI41" i="6"/>
  <c r="AI63" i="6"/>
  <c r="AI10" i="6"/>
  <c r="AI36" i="6"/>
  <c r="AI68" i="6"/>
  <c r="AI22" i="6"/>
  <c r="AI72" i="6"/>
  <c r="AI74" i="6"/>
  <c r="AI24" i="6"/>
  <c r="AI35" i="6"/>
  <c r="AI7" i="6"/>
  <c r="AI76" i="6"/>
  <c r="AI25" i="6"/>
  <c r="AI31" i="6"/>
  <c r="AI23" i="6"/>
  <c r="AI77" i="6"/>
  <c r="AI87" i="6"/>
  <c r="AI47" i="6"/>
  <c r="AI62" i="6"/>
  <c r="AI90" i="6"/>
  <c r="AI46" i="6"/>
  <c r="AI12" i="6"/>
  <c r="AI34" i="6"/>
  <c r="AI40" i="6"/>
  <c r="AI45" i="6"/>
  <c r="AI43" i="6"/>
  <c r="AI42" i="6"/>
  <c r="AI20" i="6"/>
  <c r="AI92" i="6"/>
  <c r="AI14" i="6"/>
  <c r="AI58" i="6"/>
  <c r="AI13" i="6"/>
  <c r="AI19" i="6"/>
  <c r="AI85" i="6"/>
  <c r="AI98" i="6"/>
  <c r="AI38" i="6"/>
  <c r="AI60" i="6"/>
  <c r="AI71" i="6"/>
  <c r="AI26" i="6"/>
  <c r="AI95" i="6"/>
  <c r="AI93" i="6"/>
  <c r="AI99" i="6"/>
  <c r="AI88" i="6"/>
  <c r="AI49" i="6"/>
  <c r="AI79" i="6"/>
  <c r="AI21" i="6"/>
  <c r="AI69" i="6"/>
  <c r="AI100" i="6"/>
  <c r="AI86" i="6"/>
  <c r="AI56" i="6"/>
  <c r="AI66" i="6"/>
  <c r="AI96" i="6"/>
  <c r="AI97" i="6"/>
  <c r="AI30" i="6"/>
  <c r="AI48" i="6"/>
  <c r="AI101" i="6"/>
  <c r="AI51" i="6"/>
  <c r="AI102" i="6"/>
  <c r="AI94" i="6"/>
  <c r="AI83" i="6"/>
  <c r="AI50" i="6"/>
  <c r="AI84" i="6"/>
  <c r="AI54" i="6"/>
  <c r="AI53" i="6"/>
  <c r="AI44" i="6"/>
  <c r="AI78" i="6"/>
  <c r="AI82" i="6"/>
  <c r="AI89" i="6"/>
  <c r="AI16" i="6"/>
  <c r="AI91" i="6"/>
  <c r="AI103" i="6"/>
  <c r="AI75" i="6"/>
  <c r="AI64" i="6"/>
  <c r="BA93" i="6" s="1"/>
  <c r="AI70" i="6"/>
  <c r="AI39" i="6"/>
  <c r="AI80" i="6"/>
  <c r="AI104" i="6"/>
  <c r="AI52" i="6"/>
  <c r="AI81" i="6"/>
  <c r="AI57" i="6"/>
  <c r="BA100" i="6" s="1"/>
  <c r="AI61" i="6"/>
  <c r="AI65" i="6"/>
  <c r="BA102" i="6" s="1"/>
  <c r="AI67" i="6"/>
  <c r="BA103" i="6" s="1"/>
  <c r="AI73" i="6"/>
  <c r="BA104" i="6" s="1"/>
  <c r="AI105" i="6"/>
  <c r="BA105" i="6" s="1"/>
  <c r="AI106" i="6"/>
  <c r="BA106" i="6" s="1"/>
  <c r="AI107" i="6"/>
  <c r="BA107" i="6" s="1"/>
  <c r="AI108" i="6"/>
  <c r="BA108" i="6" s="1"/>
  <c r="AI109" i="6"/>
  <c r="BA109" i="6" s="1"/>
  <c r="AI110" i="6"/>
  <c r="BA110" i="6" s="1"/>
  <c r="AI111" i="6"/>
  <c r="BA111" i="6" s="1"/>
  <c r="AI112" i="6"/>
  <c r="BA112" i="6" s="1"/>
  <c r="AI113" i="6"/>
  <c r="BA113" i="6" s="1"/>
  <c r="AI114" i="6"/>
  <c r="BA114" i="6" s="1"/>
  <c r="AI115" i="6"/>
  <c r="BA115" i="6" s="1"/>
  <c r="AI116" i="6"/>
  <c r="BA116" i="6" s="1"/>
  <c r="AI117" i="6"/>
  <c r="BA117" i="6" s="1"/>
  <c r="AI118" i="6"/>
  <c r="BA118" i="6" s="1"/>
  <c r="AI119" i="6"/>
  <c r="BA119" i="6" s="1"/>
  <c r="AI120" i="6"/>
  <c r="BA120" i="6" s="1"/>
  <c r="AI121" i="6"/>
  <c r="BA121" i="6" s="1"/>
  <c r="AI122" i="6"/>
  <c r="BA122" i="6" s="1"/>
  <c r="AI123" i="6"/>
  <c r="BA123" i="6" s="1"/>
  <c r="AI124" i="6"/>
  <c r="BA124" i="6" s="1"/>
  <c r="AI125" i="6"/>
  <c r="BA125" i="6" s="1"/>
  <c r="AI126" i="6"/>
  <c r="BA126" i="6" s="1"/>
  <c r="AI127" i="6"/>
  <c r="BA127" i="6" s="1"/>
  <c r="AI128" i="6"/>
  <c r="BA128" i="6" s="1"/>
  <c r="AI129" i="6"/>
  <c r="BA129" i="6" s="1"/>
  <c r="AI130" i="6"/>
  <c r="BA130" i="6" s="1"/>
  <c r="AI131" i="6"/>
  <c r="BA131" i="6" s="1"/>
  <c r="AI132" i="6"/>
  <c r="BA132" i="6" s="1"/>
  <c r="AI133" i="6"/>
  <c r="BA133" i="6" s="1"/>
  <c r="AI134" i="6"/>
  <c r="BA134" i="6" s="1"/>
  <c r="AI135" i="6"/>
  <c r="BA135" i="6" s="1"/>
  <c r="AI136" i="6"/>
  <c r="BA136" i="6" s="1"/>
  <c r="AI137" i="6"/>
  <c r="BA137" i="6" s="1"/>
  <c r="AI138" i="6"/>
  <c r="BA138" i="6" s="1"/>
  <c r="AI139" i="6"/>
  <c r="BA139" i="6" s="1"/>
  <c r="AI140" i="6"/>
  <c r="BA140" i="6" s="1"/>
  <c r="AI141" i="6"/>
  <c r="BA141" i="6" s="1"/>
  <c r="AI142" i="6"/>
  <c r="BA142" i="6" s="1"/>
  <c r="AI143" i="6"/>
  <c r="BA143" i="6" s="1"/>
  <c r="AI144" i="6"/>
  <c r="BA144" i="6" s="1"/>
  <c r="AI145" i="6"/>
  <c r="BA145" i="6" s="1"/>
  <c r="AI146" i="6"/>
  <c r="BA146" i="6" s="1"/>
  <c r="AI147" i="6"/>
  <c r="BA147" i="6" s="1"/>
  <c r="AI148" i="6"/>
  <c r="BA148" i="6" s="1"/>
  <c r="AI149" i="6"/>
  <c r="BA149" i="6" s="1"/>
  <c r="AI150" i="6"/>
  <c r="BA150" i="6" s="1"/>
  <c r="AI151" i="6"/>
  <c r="BA151" i="6" s="1"/>
  <c r="AI152" i="6"/>
  <c r="BA152" i="6" s="1"/>
  <c r="AI153" i="6"/>
  <c r="BA153" i="6" s="1"/>
  <c r="AI154" i="6"/>
  <c r="BA154" i="6" s="1"/>
  <c r="AI155" i="6"/>
  <c r="BA155" i="6" s="1"/>
  <c r="AI156" i="6"/>
  <c r="BA156" i="6" s="1"/>
  <c r="AI157" i="6"/>
  <c r="BA157" i="6" s="1"/>
  <c r="AI158" i="6"/>
  <c r="BA158" i="6" s="1"/>
  <c r="AI159" i="6"/>
  <c r="BA159" i="6" s="1"/>
  <c r="AI160" i="6"/>
  <c r="BA160" i="6" s="1"/>
  <c r="AI161" i="6"/>
  <c r="BA161" i="6" s="1"/>
  <c r="AI162" i="6"/>
  <c r="BA162" i="6" s="1"/>
  <c r="AI163" i="6"/>
  <c r="BA163" i="6" s="1"/>
  <c r="AI164" i="6"/>
  <c r="BA164" i="6" s="1"/>
  <c r="AI165" i="6"/>
  <c r="BA165" i="6" s="1"/>
  <c r="AI166" i="6"/>
  <c r="BA166" i="6" s="1"/>
  <c r="AI167" i="6"/>
  <c r="BA167" i="6" s="1"/>
  <c r="AI168" i="6"/>
  <c r="BA168" i="6" s="1"/>
  <c r="AI169" i="6"/>
  <c r="BA169" i="6" s="1"/>
  <c r="AI170" i="6"/>
  <c r="BA170" i="6" s="1"/>
  <c r="AI11" i="6"/>
  <c r="AF28" i="6"/>
  <c r="AF29" i="6"/>
  <c r="AF33" i="6"/>
  <c r="AF32" i="6"/>
  <c r="AF15" i="6"/>
  <c r="AF9" i="6"/>
  <c r="AF55" i="6"/>
  <c r="AF27" i="6"/>
  <c r="AF17" i="6"/>
  <c r="AF59" i="6"/>
  <c r="AF18" i="6"/>
  <c r="AF37" i="6"/>
  <c r="AF41" i="6"/>
  <c r="AF63" i="6"/>
  <c r="AF36" i="6"/>
  <c r="AF68" i="6"/>
  <c r="AF72" i="6"/>
  <c r="AF74" i="6"/>
  <c r="AF24" i="6"/>
  <c r="AF35" i="6"/>
  <c r="AF7" i="6"/>
  <c r="AF76" i="6"/>
  <c r="AF25" i="6"/>
  <c r="AF31" i="6"/>
  <c r="AF77" i="6"/>
  <c r="AF87" i="6"/>
  <c r="AF47" i="6"/>
  <c r="AF62" i="6"/>
  <c r="AF90" i="6"/>
  <c r="AF46" i="6"/>
  <c r="AF12" i="6"/>
  <c r="AF34" i="6"/>
  <c r="AF40" i="6"/>
  <c r="AF45" i="6"/>
  <c r="AF43" i="6"/>
  <c r="AF42" i="6"/>
  <c r="AF20" i="6"/>
  <c r="AF92" i="6"/>
  <c r="AF14" i="6"/>
  <c r="AF58" i="6"/>
  <c r="AF13" i="6"/>
  <c r="AF85" i="6"/>
  <c r="AF98" i="6"/>
  <c r="AF38" i="6"/>
  <c r="AF60" i="6"/>
  <c r="AF71" i="6"/>
  <c r="AF26" i="6"/>
  <c r="AF93" i="6"/>
  <c r="AF99" i="6"/>
  <c r="AF88" i="6"/>
  <c r="AF49" i="6"/>
  <c r="AF79" i="6"/>
  <c r="AF21" i="6"/>
  <c r="AF69" i="6"/>
  <c r="AF100" i="6"/>
  <c r="AF86" i="6"/>
  <c r="AF56" i="6"/>
  <c r="AF66" i="6"/>
  <c r="AF96" i="6"/>
  <c r="AF97" i="6"/>
  <c r="AF30" i="6"/>
  <c r="AF48" i="6"/>
  <c r="AF101" i="6"/>
  <c r="AF51" i="6"/>
  <c r="AF102" i="6"/>
  <c r="AF94" i="6"/>
  <c r="AF83" i="6"/>
  <c r="AF50" i="6"/>
  <c r="AF84" i="6"/>
  <c r="AF54" i="6"/>
  <c r="AF53" i="6"/>
  <c r="AF44" i="6"/>
  <c r="AF78" i="6"/>
  <c r="AF82" i="6"/>
  <c r="AF89" i="6"/>
  <c r="AF16" i="6"/>
  <c r="AF91" i="6"/>
  <c r="AF103" i="6"/>
  <c r="AF75" i="6"/>
  <c r="AF64" i="6"/>
  <c r="AX93" i="6" s="1"/>
  <c r="AF70" i="6"/>
  <c r="AF39" i="6"/>
  <c r="AF80" i="6"/>
  <c r="AF104" i="6"/>
  <c r="AF52" i="6"/>
  <c r="AF81" i="6"/>
  <c r="AF57" i="6"/>
  <c r="AX100" i="6" s="1"/>
  <c r="AF61" i="6"/>
  <c r="AF65" i="6"/>
  <c r="AX102" i="6" s="1"/>
  <c r="AF67" i="6"/>
  <c r="AX103" i="6" s="1"/>
  <c r="AF73" i="6"/>
  <c r="AX104" i="6" s="1"/>
  <c r="AF105" i="6"/>
  <c r="AX105" i="6" s="1"/>
  <c r="AF106" i="6"/>
  <c r="AX106" i="6" s="1"/>
  <c r="AF107" i="6"/>
  <c r="AX107" i="6" s="1"/>
  <c r="AF108" i="6"/>
  <c r="AX108" i="6" s="1"/>
  <c r="AF109" i="6"/>
  <c r="AX109" i="6" s="1"/>
  <c r="AF110" i="6"/>
  <c r="AX110" i="6" s="1"/>
  <c r="AF111" i="6"/>
  <c r="AX111" i="6" s="1"/>
  <c r="AF112" i="6"/>
  <c r="AX112" i="6" s="1"/>
  <c r="AF113" i="6"/>
  <c r="AX113" i="6" s="1"/>
  <c r="AF114" i="6"/>
  <c r="AX114" i="6" s="1"/>
  <c r="AF115" i="6"/>
  <c r="AX115" i="6" s="1"/>
  <c r="AF116" i="6"/>
  <c r="AX116" i="6" s="1"/>
  <c r="AF117" i="6"/>
  <c r="AX117" i="6" s="1"/>
  <c r="AF118" i="6"/>
  <c r="AX118" i="6" s="1"/>
  <c r="AF119" i="6"/>
  <c r="AX119" i="6" s="1"/>
  <c r="AF120" i="6"/>
  <c r="AX120" i="6" s="1"/>
  <c r="AF121" i="6"/>
  <c r="AX121" i="6" s="1"/>
  <c r="AF122" i="6"/>
  <c r="AX122" i="6" s="1"/>
  <c r="AF123" i="6"/>
  <c r="AX123" i="6" s="1"/>
  <c r="AF124" i="6"/>
  <c r="AX124" i="6" s="1"/>
  <c r="AF125" i="6"/>
  <c r="AX125" i="6" s="1"/>
  <c r="AF126" i="6"/>
  <c r="AX126" i="6" s="1"/>
  <c r="AF127" i="6"/>
  <c r="AX127" i="6" s="1"/>
  <c r="AF128" i="6"/>
  <c r="AX128" i="6" s="1"/>
  <c r="AF129" i="6"/>
  <c r="AX129" i="6" s="1"/>
  <c r="AF130" i="6"/>
  <c r="AX130" i="6" s="1"/>
  <c r="AF131" i="6"/>
  <c r="AX131" i="6" s="1"/>
  <c r="AF132" i="6"/>
  <c r="AX132" i="6" s="1"/>
  <c r="AF133" i="6"/>
  <c r="AX133" i="6" s="1"/>
  <c r="AF134" i="6"/>
  <c r="AX134" i="6" s="1"/>
  <c r="AF135" i="6"/>
  <c r="AX135" i="6" s="1"/>
  <c r="AF136" i="6"/>
  <c r="AX136" i="6" s="1"/>
  <c r="AF137" i="6"/>
  <c r="AX137" i="6" s="1"/>
  <c r="AF138" i="6"/>
  <c r="AX138" i="6" s="1"/>
  <c r="AF139" i="6"/>
  <c r="AX139" i="6" s="1"/>
  <c r="AF140" i="6"/>
  <c r="AX140" i="6" s="1"/>
  <c r="AF141" i="6"/>
  <c r="AX141" i="6" s="1"/>
  <c r="AF142" i="6"/>
  <c r="AX142" i="6" s="1"/>
  <c r="AF143" i="6"/>
  <c r="AX143" i="6" s="1"/>
  <c r="AF144" i="6"/>
  <c r="AX144" i="6" s="1"/>
  <c r="AF145" i="6"/>
  <c r="AX145" i="6" s="1"/>
  <c r="AF146" i="6"/>
  <c r="AX146" i="6" s="1"/>
  <c r="AF147" i="6"/>
  <c r="AX147" i="6" s="1"/>
  <c r="AF148" i="6"/>
  <c r="AX148" i="6" s="1"/>
  <c r="AF149" i="6"/>
  <c r="AX149" i="6" s="1"/>
  <c r="AF150" i="6"/>
  <c r="AX150" i="6" s="1"/>
  <c r="AF151" i="6"/>
  <c r="AX151" i="6" s="1"/>
  <c r="AF152" i="6"/>
  <c r="AX152" i="6" s="1"/>
  <c r="AF153" i="6"/>
  <c r="AX153" i="6" s="1"/>
  <c r="AF154" i="6"/>
  <c r="AX154" i="6" s="1"/>
  <c r="AF155" i="6"/>
  <c r="AX155" i="6" s="1"/>
  <c r="AF156" i="6"/>
  <c r="AX156" i="6" s="1"/>
  <c r="AF157" i="6"/>
  <c r="AX157" i="6" s="1"/>
  <c r="AF158" i="6"/>
  <c r="AX158" i="6" s="1"/>
  <c r="AF159" i="6"/>
  <c r="AX159" i="6" s="1"/>
  <c r="AF160" i="6"/>
  <c r="AX160" i="6" s="1"/>
  <c r="AF161" i="6"/>
  <c r="AX161" i="6" s="1"/>
  <c r="AF162" i="6"/>
  <c r="AX162" i="6" s="1"/>
  <c r="AF163" i="6"/>
  <c r="AX163" i="6" s="1"/>
  <c r="AF164" i="6"/>
  <c r="AX164" i="6" s="1"/>
  <c r="AF165" i="6"/>
  <c r="AX165" i="6" s="1"/>
  <c r="AF166" i="6"/>
  <c r="AX166" i="6" s="1"/>
  <c r="AF167" i="6"/>
  <c r="AX167" i="6" s="1"/>
  <c r="AF168" i="6"/>
  <c r="AX168" i="6" s="1"/>
  <c r="AF169" i="6"/>
  <c r="AX169" i="6" s="1"/>
  <c r="AF170" i="6"/>
  <c r="AX170" i="6" s="1"/>
  <c r="AF11" i="6"/>
  <c r="AE28" i="6"/>
  <c r="AE29" i="6"/>
  <c r="AE33" i="6"/>
  <c r="AE32" i="6"/>
  <c r="AE15" i="6"/>
  <c r="AE9" i="6"/>
  <c r="AE55" i="6"/>
  <c r="AE27" i="6"/>
  <c r="AE17" i="6"/>
  <c r="AE59" i="6"/>
  <c r="AE18" i="6"/>
  <c r="AE37" i="6"/>
  <c r="AE63" i="6"/>
  <c r="AE10" i="6"/>
  <c r="AE36" i="6"/>
  <c r="AE68" i="6"/>
  <c r="AE22" i="6"/>
  <c r="AE72" i="6"/>
  <c r="AE74" i="6"/>
  <c r="AE35" i="6"/>
  <c r="AE7" i="6"/>
  <c r="AE76" i="6"/>
  <c r="AE25" i="6"/>
  <c r="AE31" i="6"/>
  <c r="AE23" i="6"/>
  <c r="AE77" i="6"/>
  <c r="AE87" i="6"/>
  <c r="AE62" i="6"/>
  <c r="AE90" i="6"/>
  <c r="AE12" i="6"/>
  <c r="AE34" i="6"/>
  <c r="AE45" i="6"/>
  <c r="AE43" i="6"/>
  <c r="AE42" i="6"/>
  <c r="AE92" i="6"/>
  <c r="AE14" i="6"/>
  <c r="AE58" i="6"/>
  <c r="AE8" i="6"/>
  <c r="AE13" i="6"/>
  <c r="AE19" i="6"/>
  <c r="AE98" i="6"/>
  <c r="AE38" i="6"/>
  <c r="AE60" i="6"/>
  <c r="AE71" i="6"/>
  <c r="AE26" i="6"/>
  <c r="AE93" i="6"/>
  <c r="AE99" i="6"/>
  <c r="AE88" i="6"/>
  <c r="AE79" i="6"/>
  <c r="AE21" i="6"/>
  <c r="AE69" i="6"/>
  <c r="AE100" i="6"/>
  <c r="AE86" i="6"/>
  <c r="AE56" i="6"/>
  <c r="AE96" i="6"/>
  <c r="AE30" i="6"/>
  <c r="AE101" i="6"/>
  <c r="AE51" i="6"/>
  <c r="AE102" i="6"/>
  <c r="AE84" i="6"/>
  <c r="AE54" i="6"/>
  <c r="AE53" i="6"/>
  <c r="AE44" i="6"/>
  <c r="AE78" i="6"/>
  <c r="AE82" i="6"/>
  <c r="AE89" i="6"/>
  <c r="AE16" i="6"/>
  <c r="AE91" i="6"/>
  <c r="AE103" i="6"/>
  <c r="AE75" i="6"/>
  <c r="AE64" i="6"/>
  <c r="AW93" i="6" s="1"/>
  <c r="AE70" i="6"/>
  <c r="AE39" i="6"/>
  <c r="AE80" i="6"/>
  <c r="AE81" i="6"/>
  <c r="AE57" i="6"/>
  <c r="AW100" i="6" s="1"/>
  <c r="AE61" i="6"/>
  <c r="AW101" i="6" s="1"/>
  <c r="AE65" i="6"/>
  <c r="AE67" i="6"/>
  <c r="AW103" i="6" s="1"/>
  <c r="AE73" i="6"/>
  <c r="AE105" i="6"/>
  <c r="AW105" i="6" s="1"/>
  <c r="AE106" i="6"/>
  <c r="AW106" i="6" s="1"/>
  <c r="AE107" i="6"/>
  <c r="AW107" i="6" s="1"/>
  <c r="AE108" i="6"/>
  <c r="AW108" i="6" s="1"/>
  <c r="AE109" i="6"/>
  <c r="AW109" i="6" s="1"/>
  <c r="AE110" i="6"/>
  <c r="AW110" i="6" s="1"/>
  <c r="AE111" i="6"/>
  <c r="AW111" i="6" s="1"/>
  <c r="AE112" i="6"/>
  <c r="AW112" i="6" s="1"/>
  <c r="AE113" i="6"/>
  <c r="AW113" i="6" s="1"/>
  <c r="AE114" i="6"/>
  <c r="AW114" i="6" s="1"/>
  <c r="AE115" i="6"/>
  <c r="AW115" i="6" s="1"/>
  <c r="AE116" i="6"/>
  <c r="AW116" i="6" s="1"/>
  <c r="AE117" i="6"/>
  <c r="AW117" i="6" s="1"/>
  <c r="AE118" i="6"/>
  <c r="AW118" i="6" s="1"/>
  <c r="AE119" i="6"/>
  <c r="AW119" i="6" s="1"/>
  <c r="AE120" i="6"/>
  <c r="AW120" i="6" s="1"/>
  <c r="AE121" i="6"/>
  <c r="AW121" i="6" s="1"/>
  <c r="AE122" i="6"/>
  <c r="AW122" i="6" s="1"/>
  <c r="AE123" i="6"/>
  <c r="AW123" i="6" s="1"/>
  <c r="AE124" i="6"/>
  <c r="AW124" i="6" s="1"/>
  <c r="AE125" i="6"/>
  <c r="AW125" i="6" s="1"/>
  <c r="AE126" i="6"/>
  <c r="AW126" i="6" s="1"/>
  <c r="AE127" i="6"/>
  <c r="AW127" i="6" s="1"/>
  <c r="AE128" i="6"/>
  <c r="AW128" i="6" s="1"/>
  <c r="AE129" i="6"/>
  <c r="AW129" i="6" s="1"/>
  <c r="AE130" i="6"/>
  <c r="AW130" i="6" s="1"/>
  <c r="AE131" i="6"/>
  <c r="AW131" i="6" s="1"/>
  <c r="AE132" i="6"/>
  <c r="AW132" i="6" s="1"/>
  <c r="AE133" i="6"/>
  <c r="AW133" i="6" s="1"/>
  <c r="AE134" i="6"/>
  <c r="AW134" i="6" s="1"/>
  <c r="AE135" i="6"/>
  <c r="AW135" i="6" s="1"/>
  <c r="AE136" i="6"/>
  <c r="AW136" i="6" s="1"/>
  <c r="AE137" i="6"/>
  <c r="AW137" i="6" s="1"/>
  <c r="AE138" i="6"/>
  <c r="AW138" i="6" s="1"/>
  <c r="AE139" i="6"/>
  <c r="AW139" i="6" s="1"/>
  <c r="AE140" i="6"/>
  <c r="AW140" i="6" s="1"/>
  <c r="AE141" i="6"/>
  <c r="AW141" i="6" s="1"/>
  <c r="AE142" i="6"/>
  <c r="AW142" i="6" s="1"/>
  <c r="AE143" i="6"/>
  <c r="AW143" i="6" s="1"/>
  <c r="AE144" i="6"/>
  <c r="AW144" i="6" s="1"/>
  <c r="AE145" i="6"/>
  <c r="AW145" i="6" s="1"/>
  <c r="AE146" i="6"/>
  <c r="AW146" i="6" s="1"/>
  <c r="AE147" i="6"/>
  <c r="AW147" i="6" s="1"/>
  <c r="AE148" i="6"/>
  <c r="AW148" i="6" s="1"/>
  <c r="AE149" i="6"/>
  <c r="AW149" i="6" s="1"/>
  <c r="AE150" i="6"/>
  <c r="AW150" i="6" s="1"/>
  <c r="AE151" i="6"/>
  <c r="AW151" i="6" s="1"/>
  <c r="AE152" i="6"/>
  <c r="AW152" i="6" s="1"/>
  <c r="AE153" i="6"/>
  <c r="AW153" i="6" s="1"/>
  <c r="AE154" i="6"/>
  <c r="AW154" i="6" s="1"/>
  <c r="AE155" i="6"/>
  <c r="AW155" i="6" s="1"/>
  <c r="AE156" i="6"/>
  <c r="AW156" i="6" s="1"/>
  <c r="AE157" i="6"/>
  <c r="AW157" i="6" s="1"/>
  <c r="AE158" i="6"/>
  <c r="AW158" i="6" s="1"/>
  <c r="AE159" i="6"/>
  <c r="AW159" i="6" s="1"/>
  <c r="AE160" i="6"/>
  <c r="AW160" i="6" s="1"/>
  <c r="AE161" i="6"/>
  <c r="AW161" i="6" s="1"/>
  <c r="AE162" i="6"/>
  <c r="AW162" i="6" s="1"/>
  <c r="AE163" i="6"/>
  <c r="AW163" i="6" s="1"/>
  <c r="AE164" i="6"/>
  <c r="AW164" i="6" s="1"/>
  <c r="AE165" i="6"/>
  <c r="AW165" i="6" s="1"/>
  <c r="AE166" i="6"/>
  <c r="AW166" i="6" s="1"/>
  <c r="AE167" i="6"/>
  <c r="AW167" i="6" s="1"/>
  <c r="AE168" i="6"/>
  <c r="AW168" i="6" s="1"/>
  <c r="AE169" i="6"/>
  <c r="AW169" i="6" s="1"/>
  <c r="AE170" i="6"/>
  <c r="AW170" i="6" s="1"/>
  <c r="AE11" i="6"/>
  <c r="AA28" i="6"/>
  <c r="AA29" i="6"/>
  <c r="AA33" i="6"/>
  <c r="AA32" i="6"/>
  <c r="AA15" i="6"/>
  <c r="AA55" i="6"/>
  <c r="AA27" i="6"/>
  <c r="AA17" i="6"/>
  <c r="AA59" i="6"/>
  <c r="AA18" i="6"/>
  <c r="AA37" i="6"/>
  <c r="AA41" i="6"/>
  <c r="AA63" i="6"/>
  <c r="AA10" i="6"/>
  <c r="AA36" i="6"/>
  <c r="AA68" i="6"/>
  <c r="AA22" i="6"/>
  <c r="AA72" i="6"/>
  <c r="AA74" i="6"/>
  <c r="AA24" i="6"/>
  <c r="AA35" i="6"/>
  <c r="AA7" i="6"/>
  <c r="AA76" i="6"/>
  <c r="AA25" i="6"/>
  <c r="AA31" i="6"/>
  <c r="AA23" i="6"/>
  <c r="AA77" i="6"/>
  <c r="AA87" i="6"/>
  <c r="AA47" i="6"/>
  <c r="AA62" i="6"/>
  <c r="AA90" i="6"/>
  <c r="AA46" i="6"/>
  <c r="AA12" i="6"/>
  <c r="AA34" i="6"/>
  <c r="AA40" i="6"/>
  <c r="AA45" i="6"/>
  <c r="AA43" i="6"/>
  <c r="AA42" i="6"/>
  <c r="AA20" i="6"/>
  <c r="AA92" i="6"/>
  <c r="AA14" i="6"/>
  <c r="AA58" i="6"/>
  <c r="AA19" i="6"/>
  <c r="AA85" i="6"/>
  <c r="AA98" i="6"/>
  <c r="AA38" i="6"/>
  <c r="AA60" i="6"/>
  <c r="AA71" i="6"/>
  <c r="AA95" i="6"/>
  <c r="AA93" i="6"/>
  <c r="AA99" i="6"/>
  <c r="AA88" i="6"/>
  <c r="AA49" i="6"/>
  <c r="AA79" i="6"/>
  <c r="AA21" i="6"/>
  <c r="AA69" i="6"/>
  <c r="AA100" i="6"/>
  <c r="AA86" i="6"/>
  <c r="AA56" i="6"/>
  <c r="AA66" i="6"/>
  <c r="AA96" i="6"/>
  <c r="AA97" i="6"/>
  <c r="AA30" i="6"/>
  <c r="AA48" i="6"/>
  <c r="AA101" i="6"/>
  <c r="AA51" i="6"/>
  <c r="AA102" i="6"/>
  <c r="AA94" i="6"/>
  <c r="AA83" i="6"/>
  <c r="AA50" i="6"/>
  <c r="AA84" i="6"/>
  <c r="AA54" i="6"/>
  <c r="AA53" i="6"/>
  <c r="AA44" i="6"/>
  <c r="AA78" i="6"/>
  <c r="AA82" i="6"/>
  <c r="AA89" i="6"/>
  <c r="AA16" i="6"/>
  <c r="AA91" i="6"/>
  <c r="AA103" i="6"/>
  <c r="AV91" i="6" s="1"/>
  <c r="AA75" i="6"/>
  <c r="AA64" i="6"/>
  <c r="AA70" i="6"/>
  <c r="AA39" i="6"/>
  <c r="AA80" i="6"/>
  <c r="AV96" i="6" s="1"/>
  <c r="AA104" i="6"/>
  <c r="AA52" i="6"/>
  <c r="AA81" i="6"/>
  <c r="AA57" i="6"/>
  <c r="AV100" i="6" s="1"/>
  <c r="AA61" i="6"/>
  <c r="AV101" i="6" s="1"/>
  <c r="AA65" i="6"/>
  <c r="AV102" i="6" s="1"/>
  <c r="AA67" i="6"/>
  <c r="AV103" i="6" s="1"/>
  <c r="AA73" i="6"/>
  <c r="AA105" i="6"/>
  <c r="AV105" i="6" s="1"/>
  <c r="AA106" i="6"/>
  <c r="AV106" i="6" s="1"/>
  <c r="AA107" i="6"/>
  <c r="AV107" i="6" s="1"/>
  <c r="AA108" i="6"/>
  <c r="AV108" i="6" s="1"/>
  <c r="AA109" i="6"/>
  <c r="AV109" i="6" s="1"/>
  <c r="AA110" i="6"/>
  <c r="AV110" i="6" s="1"/>
  <c r="AA111" i="6"/>
  <c r="AV111" i="6" s="1"/>
  <c r="AA112" i="6"/>
  <c r="AV112" i="6" s="1"/>
  <c r="AA113" i="6"/>
  <c r="AV113" i="6" s="1"/>
  <c r="AA114" i="6"/>
  <c r="AV114" i="6" s="1"/>
  <c r="AA115" i="6"/>
  <c r="AV115" i="6" s="1"/>
  <c r="AA116" i="6"/>
  <c r="AV116" i="6" s="1"/>
  <c r="AA117" i="6"/>
  <c r="AV117" i="6" s="1"/>
  <c r="AA118" i="6"/>
  <c r="AV118" i="6" s="1"/>
  <c r="AA119" i="6"/>
  <c r="AV119" i="6" s="1"/>
  <c r="AA120" i="6"/>
  <c r="AV120" i="6" s="1"/>
  <c r="AA121" i="6"/>
  <c r="AV121" i="6" s="1"/>
  <c r="AA122" i="6"/>
  <c r="AV122" i="6" s="1"/>
  <c r="AA123" i="6"/>
  <c r="AV123" i="6" s="1"/>
  <c r="AA124" i="6"/>
  <c r="AV124" i="6" s="1"/>
  <c r="AA125" i="6"/>
  <c r="AV125" i="6" s="1"/>
  <c r="AA126" i="6"/>
  <c r="AV126" i="6" s="1"/>
  <c r="AA127" i="6"/>
  <c r="AV127" i="6" s="1"/>
  <c r="AA128" i="6"/>
  <c r="AV128" i="6" s="1"/>
  <c r="AA129" i="6"/>
  <c r="AV129" i="6" s="1"/>
  <c r="AA130" i="6"/>
  <c r="AV130" i="6" s="1"/>
  <c r="AA131" i="6"/>
  <c r="AV131" i="6" s="1"/>
  <c r="AA132" i="6"/>
  <c r="AV132" i="6" s="1"/>
  <c r="AA133" i="6"/>
  <c r="AV133" i="6" s="1"/>
  <c r="AA134" i="6"/>
  <c r="AV134" i="6" s="1"/>
  <c r="AA135" i="6"/>
  <c r="AV135" i="6" s="1"/>
  <c r="AA136" i="6"/>
  <c r="AV136" i="6" s="1"/>
  <c r="AA137" i="6"/>
  <c r="AV137" i="6" s="1"/>
  <c r="AA138" i="6"/>
  <c r="AV138" i="6" s="1"/>
  <c r="AA139" i="6"/>
  <c r="AV139" i="6" s="1"/>
  <c r="AA140" i="6"/>
  <c r="AV140" i="6" s="1"/>
  <c r="AA141" i="6"/>
  <c r="AV141" i="6" s="1"/>
  <c r="AA142" i="6"/>
  <c r="AV142" i="6" s="1"/>
  <c r="AA143" i="6"/>
  <c r="AV143" i="6" s="1"/>
  <c r="AA144" i="6"/>
  <c r="AV144" i="6" s="1"/>
  <c r="AA145" i="6"/>
  <c r="AV145" i="6" s="1"/>
  <c r="AA146" i="6"/>
  <c r="AV146" i="6" s="1"/>
  <c r="AA147" i="6"/>
  <c r="AV147" i="6" s="1"/>
  <c r="AA148" i="6"/>
  <c r="AV148" i="6" s="1"/>
  <c r="AA149" i="6"/>
  <c r="AV149" i="6" s="1"/>
  <c r="AA150" i="6"/>
  <c r="AV150" i="6" s="1"/>
  <c r="AA151" i="6"/>
  <c r="AV151" i="6" s="1"/>
  <c r="AA152" i="6"/>
  <c r="AV152" i="6" s="1"/>
  <c r="AA153" i="6"/>
  <c r="AV153" i="6" s="1"/>
  <c r="AA154" i="6"/>
  <c r="AV154" i="6" s="1"/>
  <c r="AA155" i="6"/>
  <c r="AV155" i="6" s="1"/>
  <c r="AA156" i="6"/>
  <c r="AV156" i="6" s="1"/>
  <c r="AA157" i="6"/>
  <c r="AV157" i="6" s="1"/>
  <c r="AA158" i="6"/>
  <c r="AV158" i="6" s="1"/>
  <c r="AA159" i="6"/>
  <c r="AV159" i="6" s="1"/>
  <c r="AA160" i="6"/>
  <c r="AV160" i="6" s="1"/>
  <c r="AA161" i="6"/>
  <c r="AV161" i="6" s="1"/>
  <c r="AA162" i="6"/>
  <c r="AV162" i="6" s="1"/>
  <c r="AA163" i="6"/>
  <c r="AV163" i="6" s="1"/>
  <c r="AA164" i="6"/>
  <c r="AV164" i="6" s="1"/>
  <c r="AA165" i="6"/>
  <c r="AV165" i="6" s="1"/>
  <c r="AA166" i="6"/>
  <c r="AV166" i="6" s="1"/>
  <c r="AA167" i="6"/>
  <c r="AV167" i="6" s="1"/>
  <c r="AA168" i="6"/>
  <c r="AV168" i="6" s="1"/>
  <c r="AA169" i="6"/>
  <c r="AV169" i="6" s="1"/>
  <c r="AA170" i="6"/>
  <c r="AV170" i="6" s="1"/>
  <c r="AA11" i="6"/>
  <c r="Z28" i="6"/>
  <c r="Z29" i="6"/>
  <c r="Z33" i="6"/>
  <c r="Z32" i="6"/>
  <c r="Z15" i="6"/>
  <c r="Z9" i="6"/>
  <c r="Z55" i="6"/>
  <c r="Z27" i="6"/>
  <c r="Z17" i="6"/>
  <c r="Z59" i="6"/>
  <c r="Z18" i="6"/>
  <c r="Z37" i="6"/>
  <c r="Z41" i="6"/>
  <c r="Z63" i="6"/>
  <c r="Z10" i="6"/>
  <c r="Z36" i="6"/>
  <c r="Z68" i="6"/>
  <c r="Z22" i="6"/>
  <c r="Z72" i="6"/>
  <c r="Z74" i="6"/>
  <c r="Z24" i="6"/>
  <c r="Z35" i="6"/>
  <c r="Z76" i="6"/>
  <c r="Z25" i="6"/>
  <c r="Z31" i="6"/>
  <c r="Z77" i="6"/>
  <c r="Z87" i="6"/>
  <c r="Z62" i="6"/>
  <c r="Z90" i="6"/>
  <c r="Z46" i="6"/>
  <c r="Z12" i="6"/>
  <c r="Z34" i="6"/>
  <c r="Z40" i="6"/>
  <c r="Z45" i="6"/>
  <c r="Z43" i="6"/>
  <c r="Z42" i="6"/>
  <c r="Z20" i="6"/>
  <c r="Z92" i="6"/>
  <c r="Z14" i="6"/>
  <c r="Z58" i="6"/>
  <c r="Z8" i="6"/>
  <c r="Z13" i="6"/>
  <c r="Z85" i="6"/>
  <c r="Z98" i="6"/>
  <c r="Z38" i="6"/>
  <c r="Z60" i="6"/>
  <c r="Z71" i="6"/>
  <c r="Z26" i="6"/>
  <c r="Z95" i="6"/>
  <c r="Z93" i="6"/>
  <c r="Z99" i="6"/>
  <c r="Z88" i="6"/>
  <c r="Z49" i="6"/>
  <c r="Z79" i="6"/>
  <c r="Z21" i="6"/>
  <c r="Z69" i="6"/>
  <c r="Z100" i="6"/>
  <c r="Z86" i="6"/>
  <c r="Z56" i="6"/>
  <c r="Z66" i="6"/>
  <c r="Z96" i="6"/>
  <c r="Z97" i="6"/>
  <c r="Z48" i="6"/>
  <c r="Z101" i="6"/>
  <c r="Z102" i="6"/>
  <c r="Z94" i="6"/>
  <c r="Z83" i="6"/>
  <c r="Z50" i="6"/>
  <c r="Z84" i="6"/>
  <c r="Z54" i="6"/>
  <c r="Z53" i="6"/>
  <c r="Z44" i="6"/>
  <c r="Z78" i="6"/>
  <c r="Z82" i="6"/>
  <c r="Z89" i="6"/>
  <c r="Z91" i="6"/>
  <c r="Z103" i="6"/>
  <c r="Z64" i="6"/>
  <c r="Z70" i="6"/>
  <c r="Z39" i="6"/>
  <c r="AU95" i="6" s="1"/>
  <c r="Z80" i="6"/>
  <c r="AU96" i="6" s="1"/>
  <c r="Z104" i="6"/>
  <c r="Z52" i="6"/>
  <c r="Z81" i="6"/>
  <c r="Z57" i="6"/>
  <c r="AU100" i="6" s="1"/>
  <c r="Z61" i="6"/>
  <c r="AU101" i="6" s="1"/>
  <c r="Z65" i="6"/>
  <c r="AU102" i="6" s="1"/>
  <c r="Z67" i="6"/>
  <c r="AU103" i="6" s="1"/>
  <c r="Z73" i="6"/>
  <c r="Z105" i="6"/>
  <c r="AU105" i="6" s="1"/>
  <c r="Z106" i="6"/>
  <c r="AU106" i="6" s="1"/>
  <c r="Z107" i="6"/>
  <c r="AU107" i="6" s="1"/>
  <c r="Z108" i="6"/>
  <c r="AU108" i="6" s="1"/>
  <c r="Z109" i="6"/>
  <c r="AU109" i="6" s="1"/>
  <c r="Z110" i="6"/>
  <c r="AU110" i="6" s="1"/>
  <c r="Z111" i="6"/>
  <c r="AU111" i="6" s="1"/>
  <c r="Z112" i="6"/>
  <c r="AU112" i="6" s="1"/>
  <c r="Z113" i="6"/>
  <c r="AU113" i="6" s="1"/>
  <c r="Z114" i="6"/>
  <c r="AU114" i="6" s="1"/>
  <c r="Z115" i="6"/>
  <c r="AU115" i="6" s="1"/>
  <c r="Z116" i="6"/>
  <c r="AU116" i="6" s="1"/>
  <c r="Z117" i="6"/>
  <c r="AU117" i="6" s="1"/>
  <c r="Z118" i="6"/>
  <c r="AU118" i="6" s="1"/>
  <c r="Z119" i="6"/>
  <c r="AU119" i="6" s="1"/>
  <c r="Z120" i="6"/>
  <c r="AU120" i="6" s="1"/>
  <c r="Z121" i="6"/>
  <c r="AU121" i="6" s="1"/>
  <c r="Z122" i="6"/>
  <c r="AU122" i="6" s="1"/>
  <c r="Z123" i="6"/>
  <c r="AU123" i="6" s="1"/>
  <c r="Z124" i="6"/>
  <c r="AU124" i="6" s="1"/>
  <c r="Z125" i="6"/>
  <c r="AU125" i="6" s="1"/>
  <c r="Z126" i="6"/>
  <c r="AU126" i="6" s="1"/>
  <c r="Z127" i="6"/>
  <c r="AU127" i="6" s="1"/>
  <c r="Z128" i="6"/>
  <c r="AU128" i="6" s="1"/>
  <c r="Z129" i="6"/>
  <c r="AU129" i="6" s="1"/>
  <c r="Z130" i="6"/>
  <c r="AU130" i="6" s="1"/>
  <c r="Z131" i="6"/>
  <c r="AU131" i="6" s="1"/>
  <c r="Z132" i="6"/>
  <c r="AU132" i="6" s="1"/>
  <c r="Z133" i="6"/>
  <c r="AU133" i="6" s="1"/>
  <c r="Z134" i="6"/>
  <c r="AU134" i="6" s="1"/>
  <c r="Z135" i="6"/>
  <c r="AU135" i="6" s="1"/>
  <c r="Z136" i="6"/>
  <c r="AU136" i="6" s="1"/>
  <c r="Z137" i="6"/>
  <c r="AU137" i="6" s="1"/>
  <c r="Z138" i="6"/>
  <c r="AU138" i="6" s="1"/>
  <c r="Z139" i="6"/>
  <c r="AU139" i="6" s="1"/>
  <c r="Z140" i="6"/>
  <c r="AU140" i="6" s="1"/>
  <c r="Z141" i="6"/>
  <c r="AU141" i="6" s="1"/>
  <c r="Z142" i="6"/>
  <c r="AU142" i="6" s="1"/>
  <c r="Z143" i="6"/>
  <c r="AU143" i="6" s="1"/>
  <c r="Z144" i="6"/>
  <c r="AU144" i="6" s="1"/>
  <c r="Z145" i="6"/>
  <c r="AU145" i="6" s="1"/>
  <c r="Z146" i="6"/>
  <c r="AU146" i="6" s="1"/>
  <c r="Z147" i="6"/>
  <c r="AU147" i="6" s="1"/>
  <c r="Z148" i="6"/>
  <c r="AU148" i="6" s="1"/>
  <c r="Z149" i="6"/>
  <c r="AU149" i="6" s="1"/>
  <c r="Z150" i="6"/>
  <c r="AU150" i="6" s="1"/>
  <c r="Z151" i="6"/>
  <c r="AU151" i="6" s="1"/>
  <c r="Z152" i="6"/>
  <c r="AU152" i="6" s="1"/>
  <c r="Z153" i="6"/>
  <c r="AU153" i="6" s="1"/>
  <c r="Z154" i="6"/>
  <c r="AU154" i="6" s="1"/>
  <c r="Z155" i="6"/>
  <c r="AU155" i="6" s="1"/>
  <c r="Z156" i="6"/>
  <c r="AU156" i="6" s="1"/>
  <c r="Z157" i="6"/>
  <c r="AU157" i="6" s="1"/>
  <c r="Z158" i="6"/>
  <c r="AU158" i="6" s="1"/>
  <c r="Z159" i="6"/>
  <c r="AU159" i="6" s="1"/>
  <c r="Z160" i="6"/>
  <c r="AU160" i="6" s="1"/>
  <c r="Z161" i="6"/>
  <c r="AU161" i="6" s="1"/>
  <c r="Z162" i="6"/>
  <c r="AU162" i="6" s="1"/>
  <c r="Z163" i="6"/>
  <c r="AU163" i="6" s="1"/>
  <c r="Z164" i="6"/>
  <c r="AU164" i="6" s="1"/>
  <c r="Z165" i="6"/>
  <c r="AU165" i="6" s="1"/>
  <c r="Z166" i="6"/>
  <c r="AU166" i="6" s="1"/>
  <c r="Z167" i="6"/>
  <c r="AU167" i="6" s="1"/>
  <c r="Z168" i="6"/>
  <c r="AU168" i="6" s="1"/>
  <c r="Z169" i="6"/>
  <c r="AU169" i="6" s="1"/>
  <c r="Z170" i="6"/>
  <c r="AU170" i="6" s="1"/>
  <c r="Z11" i="6"/>
  <c r="U28" i="6"/>
  <c r="U29" i="6"/>
  <c r="U33" i="6"/>
  <c r="U32" i="6"/>
  <c r="U15" i="6"/>
  <c r="U55" i="6"/>
  <c r="U27" i="6"/>
  <c r="U17" i="6"/>
  <c r="U59" i="6"/>
  <c r="U18" i="6"/>
  <c r="U37" i="6"/>
  <c r="U41" i="6"/>
  <c r="U63" i="6"/>
  <c r="U10" i="6"/>
  <c r="U36" i="6"/>
  <c r="U68" i="6"/>
  <c r="U22" i="6"/>
  <c r="U72" i="6"/>
  <c r="U74" i="6"/>
  <c r="U24" i="6"/>
  <c r="U35" i="6"/>
  <c r="U7" i="6"/>
  <c r="U76" i="6"/>
  <c r="U25" i="6"/>
  <c r="U31" i="6"/>
  <c r="U23" i="6"/>
  <c r="U77" i="6"/>
  <c r="U87" i="6"/>
  <c r="U47" i="6"/>
  <c r="U62" i="6"/>
  <c r="U90" i="6"/>
  <c r="U34" i="6"/>
  <c r="U40" i="6"/>
  <c r="U45" i="6"/>
  <c r="U43" i="6"/>
  <c r="U42" i="6"/>
  <c r="U20" i="6"/>
  <c r="U58" i="6"/>
  <c r="U13" i="6"/>
  <c r="U19" i="6"/>
  <c r="U98" i="6"/>
  <c r="U38" i="6"/>
  <c r="U60" i="6"/>
  <c r="U71" i="6"/>
  <c r="U95" i="6"/>
  <c r="U99" i="6"/>
  <c r="U88" i="6"/>
  <c r="U49" i="6"/>
  <c r="U79" i="6"/>
  <c r="U21" i="6"/>
  <c r="U69" i="6"/>
  <c r="U100" i="6"/>
  <c r="U86" i="6"/>
  <c r="U56" i="6"/>
  <c r="U66" i="6"/>
  <c r="U96" i="6"/>
  <c r="U97" i="6"/>
  <c r="U30" i="6"/>
  <c r="U101" i="6"/>
  <c r="U51" i="6"/>
  <c r="U102" i="6"/>
  <c r="U94" i="6"/>
  <c r="U83" i="6"/>
  <c r="U50" i="6"/>
  <c r="U84" i="6"/>
  <c r="U53" i="6"/>
  <c r="U44" i="6"/>
  <c r="U78" i="6"/>
  <c r="U82" i="6"/>
  <c r="U89" i="6"/>
  <c r="U16" i="6"/>
  <c r="U91" i="6"/>
  <c r="U103" i="6"/>
  <c r="U75" i="6"/>
  <c r="U64" i="6"/>
  <c r="U70" i="6"/>
  <c r="U39" i="6"/>
  <c r="AT95" i="6" s="1"/>
  <c r="U80" i="6"/>
  <c r="U104" i="6"/>
  <c r="U52" i="6"/>
  <c r="U81" i="6"/>
  <c r="U57" i="6"/>
  <c r="AT100" i="6" s="1"/>
  <c r="U61" i="6"/>
  <c r="AT101" i="6" s="1"/>
  <c r="U65" i="6"/>
  <c r="AT102" i="6" s="1"/>
  <c r="U67" i="6"/>
  <c r="AT103" i="6" s="1"/>
  <c r="U73" i="6"/>
  <c r="AT104" i="6" s="1"/>
  <c r="U105" i="6"/>
  <c r="AT105" i="6" s="1"/>
  <c r="U106" i="6"/>
  <c r="AT106" i="6" s="1"/>
  <c r="U107" i="6"/>
  <c r="AT107" i="6" s="1"/>
  <c r="U108" i="6"/>
  <c r="AT108" i="6" s="1"/>
  <c r="U109" i="6"/>
  <c r="AT109" i="6" s="1"/>
  <c r="U110" i="6"/>
  <c r="AT110" i="6" s="1"/>
  <c r="U111" i="6"/>
  <c r="AT111" i="6" s="1"/>
  <c r="U112" i="6"/>
  <c r="AT112" i="6" s="1"/>
  <c r="U113" i="6"/>
  <c r="AT113" i="6" s="1"/>
  <c r="U114" i="6"/>
  <c r="AT114" i="6" s="1"/>
  <c r="U115" i="6"/>
  <c r="AT115" i="6" s="1"/>
  <c r="U116" i="6"/>
  <c r="AT116" i="6" s="1"/>
  <c r="U117" i="6"/>
  <c r="AT117" i="6" s="1"/>
  <c r="U118" i="6"/>
  <c r="AT118" i="6" s="1"/>
  <c r="U119" i="6"/>
  <c r="AT119" i="6" s="1"/>
  <c r="U120" i="6"/>
  <c r="AT120" i="6" s="1"/>
  <c r="U121" i="6"/>
  <c r="AT121" i="6" s="1"/>
  <c r="U122" i="6"/>
  <c r="AT122" i="6" s="1"/>
  <c r="U123" i="6"/>
  <c r="AT123" i="6" s="1"/>
  <c r="U124" i="6"/>
  <c r="AT124" i="6" s="1"/>
  <c r="U125" i="6"/>
  <c r="AT125" i="6" s="1"/>
  <c r="U126" i="6"/>
  <c r="AT126" i="6" s="1"/>
  <c r="U127" i="6"/>
  <c r="AT127" i="6" s="1"/>
  <c r="U128" i="6"/>
  <c r="AT128" i="6" s="1"/>
  <c r="U129" i="6"/>
  <c r="AT129" i="6" s="1"/>
  <c r="U130" i="6"/>
  <c r="AT130" i="6" s="1"/>
  <c r="U131" i="6"/>
  <c r="AT131" i="6" s="1"/>
  <c r="U132" i="6"/>
  <c r="AT132" i="6" s="1"/>
  <c r="U133" i="6"/>
  <c r="AT133" i="6" s="1"/>
  <c r="U134" i="6"/>
  <c r="AT134" i="6" s="1"/>
  <c r="U135" i="6"/>
  <c r="AT135" i="6" s="1"/>
  <c r="U136" i="6"/>
  <c r="AT136" i="6" s="1"/>
  <c r="U137" i="6"/>
  <c r="AT137" i="6" s="1"/>
  <c r="U138" i="6"/>
  <c r="AT138" i="6" s="1"/>
  <c r="U139" i="6"/>
  <c r="AT139" i="6" s="1"/>
  <c r="U140" i="6"/>
  <c r="AT140" i="6" s="1"/>
  <c r="U141" i="6"/>
  <c r="AT141" i="6" s="1"/>
  <c r="U142" i="6"/>
  <c r="AT142" i="6" s="1"/>
  <c r="U143" i="6"/>
  <c r="AT143" i="6" s="1"/>
  <c r="U144" i="6"/>
  <c r="AT144" i="6" s="1"/>
  <c r="U145" i="6"/>
  <c r="AT145" i="6" s="1"/>
  <c r="U146" i="6"/>
  <c r="AT146" i="6" s="1"/>
  <c r="U147" i="6"/>
  <c r="AT147" i="6" s="1"/>
  <c r="U148" i="6"/>
  <c r="AT148" i="6" s="1"/>
  <c r="U149" i="6"/>
  <c r="AT149" i="6" s="1"/>
  <c r="U150" i="6"/>
  <c r="AT150" i="6" s="1"/>
  <c r="U151" i="6"/>
  <c r="AT151" i="6" s="1"/>
  <c r="U152" i="6"/>
  <c r="AT152" i="6" s="1"/>
  <c r="U153" i="6"/>
  <c r="AT153" i="6" s="1"/>
  <c r="U154" i="6"/>
  <c r="AT154" i="6" s="1"/>
  <c r="U155" i="6"/>
  <c r="AT155" i="6" s="1"/>
  <c r="U156" i="6"/>
  <c r="AT156" i="6" s="1"/>
  <c r="U157" i="6"/>
  <c r="AT157" i="6" s="1"/>
  <c r="U158" i="6"/>
  <c r="AT158" i="6" s="1"/>
  <c r="U159" i="6"/>
  <c r="AT159" i="6" s="1"/>
  <c r="U160" i="6"/>
  <c r="AT160" i="6" s="1"/>
  <c r="U161" i="6"/>
  <c r="AT161" i="6" s="1"/>
  <c r="U162" i="6"/>
  <c r="AT162" i="6" s="1"/>
  <c r="U163" i="6"/>
  <c r="AT163" i="6" s="1"/>
  <c r="U164" i="6"/>
  <c r="AT164" i="6" s="1"/>
  <c r="U165" i="6"/>
  <c r="AT165" i="6" s="1"/>
  <c r="U166" i="6"/>
  <c r="AT166" i="6" s="1"/>
  <c r="U167" i="6"/>
  <c r="AT167" i="6" s="1"/>
  <c r="U168" i="6"/>
  <c r="AT168" i="6" s="1"/>
  <c r="U169" i="6"/>
  <c r="AT169" i="6" s="1"/>
  <c r="U170" i="6"/>
  <c r="AT170" i="6" s="1"/>
  <c r="O28" i="6"/>
  <c r="O29" i="6"/>
  <c r="O33" i="6"/>
  <c r="O32" i="6"/>
  <c r="O15" i="6"/>
  <c r="O55" i="6"/>
  <c r="O59" i="6"/>
  <c r="O18" i="6"/>
  <c r="O37" i="6"/>
  <c r="O41" i="6"/>
  <c r="O63" i="6"/>
  <c r="O10" i="6"/>
  <c r="O68" i="6"/>
  <c r="O22" i="6"/>
  <c r="O72" i="6"/>
  <c r="O74" i="6"/>
  <c r="O24" i="6"/>
  <c r="O35" i="6"/>
  <c r="O7" i="6"/>
  <c r="O76" i="6"/>
  <c r="O23" i="6"/>
  <c r="O87" i="6"/>
  <c r="O47" i="6"/>
  <c r="O62" i="6"/>
  <c r="O90" i="6"/>
  <c r="O34" i="6"/>
  <c r="O40" i="6"/>
  <c r="O45" i="6"/>
  <c r="O43" i="6"/>
  <c r="O42" i="6"/>
  <c r="O20" i="6"/>
  <c r="O14" i="6"/>
  <c r="O58" i="6"/>
  <c r="O85" i="6"/>
  <c r="O86" i="6"/>
  <c r="O56" i="6"/>
  <c r="O66" i="6"/>
  <c r="O96" i="6"/>
  <c r="O97" i="6"/>
  <c r="O30" i="6"/>
  <c r="O48" i="6"/>
  <c r="O101" i="6"/>
  <c r="O51" i="6"/>
  <c r="O102" i="6"/>
  <c r="O94" i="6"/>
  <c r="O83" i="6"/>
  <c r="O50" i="6"/>
  <c r="O84" i="6"/>
  <c r="O54" i="6"/>
  <c r="O53" i="6"/>
  <c r="O44" i="6"/>
  <c r="O78" i="6"/>
  <c r="O82" i="6"/>
  <c r="O89" i="6"/>
  <c r="O16" i="6"/>
  <c r="O91" i="6"/>
  <c r="O103" i="6"/>
  <c r="O75" i="6"/>
  <c r="O64" i="6"/>
  <c r="O70" i="6"/>
  <c r="O39" i="6"/>
  <c r="O80" i="6"/>
  <c r="O104" i="6"/>
  <c r="O52" i="6"/>
  <c r="O81" i="6"/>
  <c r="O57" i="6"/>
  <c r="O61" i="6"/>
  <c r="O65" i="6"/>
  <c r="AS102" i="6" s="1"/>
  <c r="O67" i="6"/>
  <c r="AS103" i="6" s="1"/>
  <c r="O73" i="6"/>
  <c r="AS104" i="6" s="1"/>
  <c r="O105" i="6"/>
  <c r="AS105" i="6" s="1"/>
  <c r="O106" i="6"/>
  <c r="AS106" i="6" s="1"/>
  <c r="O107" i="6"/>
  <c r="AS107" i="6" s="1"/>
  <c r="O108" i="6"/>
  <c r="AS108" i="6" s="1"/>
  <c r="O109" i="6"/>
  <c r="AS109" i="6" s="1"/>
  <c r="O110" i="6"/>
  <c r="AS110" i="6" s="1"/>
  <c r="O111" i="6"/>
  <c r="AS111" i="6" s="1"/>
  <c r="O112" i="6"/>
  <c r="AS112" i="6" s="1"/>
  <c r="O113" i="6"/>
  <c r="AS113" i="6" s="1"/>
  <c r="O114" i="6"/>
  <c r="AS114" i="6" s="1"/>
  <c r="O115" i="6"/>
  <c r="AS115" i="6" s="1"/>
  <c r="O116" i="6"/>
  <c r="AS116" i="6" s="1"/>
  <c r="O117" i="6"/>
  <c r="AS117" i="6" s="1"/>
  <c r="O118" i="6"/>
  <c r="AS118" i="6" s="1"/>
  <c r="O119" i="6"/>
  <c r="AS119" i="6" s="1"/>
  <c r="O120" i="6"/>
  <c r="AS120" i="6" s="1"/>
  <c r="O121" i="6"/>
  <c r="AS121" i="6" s="1"/>
  <c r="O122" i="6"/>
  <c r="AS122" i="6" s="1"/>
  <c r="O123" i="6"/>
  <c r="AS123" i="6" s="1"/>
  <c r="O124" i="6"/>
  <c r="AS124" i="6" s="1"/>
  <c r="O125" i="6"/>
  <c r="AS125" i="6" s="1"/>
  <c r="O126" i="6"/>
  <c r="AS126" i="6" s="1"/>
  <c r="O127" i="6"/>
  <c r="AS127" i="6" s="1"/>
  <c r="O128" i="6"/>
  <c r="AS128" i="6" s="1"/>
  <c r="O129" i="6"/>
  <c r="AS129" i="6" s="1"/>
  <c r="O130" i="6"/>
  <c r="AS130" i="6" s="1"/>
  <c r="O131" i="6"/>
  <c r="AS131" i="6" s="1"/>
  <c r="O132" i="6"/>
  <c r="AS132" i="6" s="1"/>
  <c r="O133" i="6"/>
  <c r="AS133" i="6" s="1"/>
  <c r="O134" i="6"/>
  <c r="AS134" i="6" s="1"/>
  <c r="O135" i="6"/>
  <c r="AS135" i="6" s="1"/>
  <c r="O136" i="6"/>
  <c r="AS136" i="6" s="1"/>
  <c r="O137" i="6"/>
  <c r="AS137" i="6" s="1"/>
  <c r="O138" i="6"/>
  <c r="AS138" i="6" s="1"/>
  <c r="O139" i="6"/>
  <c r="AS139" i="6" s="1"/>
  <c r="O140" i="6"/>
  <c r="AS140" i="6" s="1"/>
  <c r="O141" i="6"/>
  <c r="AS141" i="6" s="1"/>
  <c r="O142" i="6"/>
  <c r="AS142" i="6" s="1"/>
  <c r="O143" i="6"/>
  <c r="AS143" i="6" s="1"/>
  <c r="O144" i="6"/>
  <c r="AS144" i="6" s="1"/>
  <c r="O145" i="6"/>
  <c r="AS145" i="6" s="1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L11" i="6"/>
  <c r="L28" i="6"/>
  <c r="L29" i="6"/>
  <c r="L33" i="6"/>
  <c r="L32" i="6"/>
  <c r="L15" i="6"/>
  <c r="L55" i="6"/>
  <c r="L17" i="6"/>
  <c r="L59" i="6"/>
  <c r="L18" i="6"/>
  <c r="L37" i="6"/>
  <c r="L41" i="6"/>
  <c r="L63" i="6"/>
  <c r="L10" i="6"/>
  <c r="L36" i="6"/>
  <c r="L68" i="6"/>
  <c r="L22" i="6"/>
  <c r="L72" i="6"/>
  <c r="L74" i="6"/>
  <c r="L24" i="6"/>
  <c r="L35" i="6"/>
  <c r="L76" i="6"/>
  <c r="L77" i="6"/>
  <c r="L87" i="6"/>
  <c r="L47" i="6"/>
  <c r="L62" i="6"/>
  <c r="L90" i="6"/>
  <c r="L46" i="6"/>
  <c r="L12" i="6"/>
  <c r="L34" i="6"/>
  <c r="L40" i="6"/>
  <c r="L45" i="6"/>
  <c r="L43" i="6"/>
  <c r="L42" i="6"/>
  <c r="L20" i="6"/>
  <c r="L98" i="6"/>
  <c r="L38" i="6"/>
  <c r="L60" i="6"/>
  <c r="L71" i="6"/>
  <c r="L26" i="6"/>
  <c r="L95" i="6"/>
  <c r="L93" i="6"/>
  <c r="L99" i="6"/>
  <c r="L88" i="6"/>
  <c r="L49" i="6"/>
  <c r="L79" i="6"/>
  <c r="L21" i="6"/>
  <c r="L69" i="6"/>
  <c r="L100" i="6"/>
  <c r="L86" i="6"/>
  <c r="L56" i="6"/>
  <c r="L66" i="6"/>
  <c r="L96" i="6"/>
  <c r="L97" i="6"/>
  <c r="L30" i="6"/>
  <c r="L48" i="6"/>
  <c r="L101" i="6"/>
  <c r="L51" i="6"/>
  <c r="L102" i="6"/>
  <c r="L94" i="6"/>
  <c r="L83" i="6"/>
  <c r="L50" i="6"/>
  <c r="L84" i="6"/>
  <c r="L54" i="6"/>
  <c r="L53" i="6"/>
  <c r="L44" i="6"/>
  <c r="L78" i="6"/>
  <c r="L82" i="6"/>
  <c r="L89" i="6"/>
  <c r="L16" i="6"/>
  <c r="L91" i="6"/>
  <c r="L103" i="6"/>
  <c r="L75" i="6"/>
  <c r="L64" i="6"/>
  <c r="L70" i="6"/>
  <c r="L39" i="6"/>
  <c r="L80" i="6"/>
  <c r="L104" i="6"/>
  <c r="L52" i="6"/>
  <c r="L81" i="6"/>
  <c r="L57" i="6"/>
  <c r="L61" i="6"/>
  <c r="L65" i="6"/>
  <c r="L67" i="6"/>
  <c r="L73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AD11" i="6"/>
  <c r="AJ28" i="6"/>
  <c r="AJ29" i="6"/>
  <c r="AJ33" i="6"/>
  <c r="AJ32" i="6"/>
  <c r="AJ15" i="6"/>
  <c r="AJ55" i="6"/>
  <c r="AJ27" i="6"/>
  <c r="AJ59" i="6"/>
  <c r="AJ18" i="6"/>
  <c r="AJ37" i="6"/>
  <c r="AJ41" i="6"/>
  <c r="AJ63" i="6"/>
  <c r="AJ10" i="6"/>
  <c r="AJ36" i="6"/>
  <c r="AJ68" i="6"/>
  <c r="AJ22" i="6"/>
  <c r="AJ72" i="6"/>
  <c r="AJ74" i="6"/>
  <c r="AJ24" i="6"/>
  <c r="AJ35" i="6"/>
  <c r="AJ7" i="6"/>
  <c r="AJ76" i="6"/>
  <c r="AJ25" i="6"/>
  <c r="AJ31" i="6"/>
  <c r="AJ23" i="6"/>
  <c r="AJ77" i="6"/>
  <c r="AJ87" i="6"/>
  <c r="AJ47" i="6"/>
  <c r="AJ62" i="6"/>
  <c r="AJ90" i="6"/>
  <c r="AJ46" i="6"/>
  <c r="AJ12" i="6"/>
  <c r="AJ34" i="6"/>
  <c r="AJ40" i="6"/>
  <c r="AJ45" i="6"/>
  <c r="AJ43" i="6"/>
  <c r="AJ42" i="6"/>
  <c r="AJ20" i="6"/>
  <c r="AJ92" i="6"/>
  <c r="AJ14" i="6"/>
  <c r="AJ58" i="6"/>
  <c r="AJ8" i="6"/>
  <c r="AJ13" i="6"/>
  <c r="AJ19" i="6"/>
  <c r="AJ85" i="6"/>
  <c r="AJ98" i="6"/>
  <c r="AJ38" i="6"/>
  <c r="AJ60" i="6"/>
  <c r="AJ71" i="6"/>
  <c r="AJ26" i="6"/>
  <c r="AJ95" i="6"/>
  <c r="AJ93" i="6"/>
  <c r="AJ99" i="6"/>
  <c r="AJ88" i="6"/>
  <c r="AJ49" i="6"/>
  <c r="AJ79" i="6"/>
  <c r="AJ21" i="6"/>
  <c r="AJ69" i="6"/>
  <c r="AJ100" i="6"/>
  <c r="AJ86" i="6"/>
  <c r="AJ56" i="6"/>
  <c r="AJ66" i="6"/>
  <c r="AJ96" i="6"/>
  <c r="AJ97" i="6"/>
  <c r="AJ30" i="6"/>
  <c r="AJ48" i="6"/>
  <c r="AJ101" i="6"/>
  <c r="AJ51" i="6"/>
  <c r="AJ102" i="6"/>
  <c r="AJ94" i="6"/>
  <c r="AJ83" i="6"/>
  <c r="AJ50" i="6"/>
  <c r="AJ84" i="6"/>
  <c r="AJ54" i="6"/>
  <c r="AJ53" i="6"/>
  <c r="AJ44" i="6"/>
  <c r="AJ78" i="6"/>
  <c r="AJ82" i="6"/>
  <c r="AJ89" i="6"/>
  <c r="AJ16" i="6"/>
  <c r="AJ91" i="6"/>
  <c r="AJ103" i="6"/>
  <c r="AJ75" i="6"/>
  <c r="AJ64" i="6"/>
  <c r="AJ70" i="6"/>
  <c r="AJ39" i="6"/>
  <c r="AJ80" i="6"/>
  <c r="AJ104" i="6"/>
  <c r="AJ52" i="6"/>
  <c r="AJ81" i="6"/>
  <c r="AJ57" i="6"/>
  <c r="AO100" i="6" s="1"/>
  <c r="AJ61" i="6"/>
  <c r="AO101" i="6" s="1"/>
  <c r="AJ65" i="6"/>
  <c r="AO102" i="6" s="1"/>
  <c r="AJ67" i="6"/>
  <c r="AO103" i="6" s="1"/>
  <c r="AJ73" i="6"/>
  <c r="AJ105" i="6"/>
  <c r="AO105" i="6" s="1"/>
  <c r="AJ106" i="6"/>
  <c r="AO106" i="6" s="1"/>
  <c r="AJ107" i="6"/>
  <c r="AO107" i="6" s="1"/>
  <c r="AJ108" i="6"/>
  <c r="AO108" i="6" s="1"/>
  <c r="AJ109" i="6"/>
  <c r="AO109" i="6" s="1"/>
  <c r="AJ110" i="6"/>
  <c r="AO110" i="6" s="1"/>
  <c r="AJ111" i="6"/>
  <c r="AO111" i="6" s="1"/>
  <c r="AJ112" i="6"/>
  <c r="AO112" i="6" s="1"/>
  <c r="AJ113" i="6"/>
  <c r="AO113" i="6" s="1"/>
  <c r="AJ114" i="6"/>
  <c r="AO114" i="6" s="1"/>
  <c r="AJ115" i="6"/>
  <c r="AO115" i="6" s="1"/>
  <c r="AJ116" i="6"/>
  <c r="AO116" i="6" s="1"/>
  <c r="AJ117" i="6"/>
  <c r="AO117" i="6" s="1"/>
  <c r="AJ118" i="6"/>
  <c r="AO118" i="6" s="1"/>
  <c r="AJ119" i="6"/>
  <c r="AO119" i="6" s="1"/>
  <c r="AJ120" i="6"/>
  <c r="AO120" i="6" s="1"/>
  <c r="AJ121" i="6"/>
  <c r="AO121" i="6" s="1"/>
  <c r="AJ122" i="6"/>
  <c r="AO122" i="6" s="1"/>
  <c r="AJ123" i="6"/>
  <c r="AO123" i="6" s="1"/>
  <c r="AJ124" i="6"/>
  <c r="AO124" i="6" s="1"/>
  <c r="AJ125" i="6"/>
  <c r="AO125" i="6" s="1"/>
  <c r="AJ126" i="6"/>
  <c r="AO126" i="6" s="1"/>
  <c r="AJ127" i="6"/>
  <c r="AO127" i="6" s="1"/>
  <c r="AJ128" i="6"/>
  <c r="AO128" i="6" s="1"/>
  <c r="AJ129" i="6"/>
  <c r="AO129" i="6" s="1"/>
  <c r="AJ130" i="6"/>
  <c r="AO130" i="6" s="1"/>
  <c r="AJ131" i="6"/>
  <c r="AO131" i="6" s="1"/>
  <c r="AJ132" i="6"/>
  <c r="AO132" i="6" s="1"/>
  <c r="AJ133" i="6"/>
  <c r="AO133" i="6" s="1"/>
  <c r="AJ134" i="6"/>
  <c r="AO134" i="6" s="1"/>
  <c r="AJ135" i="6"/>
  <c r="AO135" i="6" s="1"/>
  <c r="AJ136" i="6"/>
  <c r="AO136" i="6" s="1"/>
  <c r="AJ137" i="6"/>
  <c r="AO137" i="6" s="1"/>
  <c r="AJ138" i="6"/>
  <c r="AO138" i="6" s="1"/>
  <c r="AJ139" i="6"/>
  <c r="AO139" i="6" s="1"/>
  <c r="AJ140" i="6"/>
  <c r="AO140" i="6" s="1"/>
  <c r="AJ141" i="6"/>
  <c r="AO141" i="6" s="1"/>
  <c r="AJ142" i="6"/>
  <c r="AO142" i="6" s="1"/>
  <c r="AJ143" i="6"/>
  <c r="AO143" i="6" s="1"/>
  <c r="AJ144" i="6"/>
  <c r="AO144" i="6" s="1"/>
  <c r="AJ145" i="6"/>
  <c r="AO145" i="6" s="1"/>
  <c r="AJ146" i="6"/>
  <c r="AO146" i="6" s="1"/>
  <c r="AJ147" i="6"/>
  <c r="AO147" i="6" s="1"/>
  <c r="AJ148" i="6"/>
  <c r="AO148" i="6" s="1"/>
  <c r="AJ149" i="6"/>
  <c r="AO149" i="6" s="1"/>
  <c r="AJ150" i="6"/>
  <c r="AO150" i="6" s="1"/>
  <c r="AJ151" i="6"/>
  <c r="AO151" i="6" s="1"/>
  <c r="AJ152" i="6"/>
  <c r="AO152" i="6" s="1"/>
  <c r="AJ153" i="6"/>
  <c r="AO153" i="6" s="1"/>
  <c r="AJ154" i="6"/>
  <c r="AO154" i="6" s="1"/>
  <c r="AJ155" i="6"/>
  <c r="AO155" i="6" s="1"/>
  <c r="AJ156" i="6"/>
  <c r="AO156" i="6" s="1"/>
  <c r="AJ157" i="6"/>
  <c r="AO157" i="6" s="1"/>
  <c r="AJ158" i="6"/>
  <c r="AO158" i="6" s="1"/>
  <c r="AJ159" i="6"/>
  <c r="AO159" i="6" s="1"/>
  <c r="AJ160" i="6"/>
  <c r="AO160" i="6" s="1"/>
  <c r="AJ161" i="6"/>
  <c r="AO161" i="6" s="1"/>
  <c r="AJ162" i="6"/>
  <c r="AO162" i="6" s="1"/>
  <c r="AJ163" i="6"/>
  <c r="AO163" i="6" s="1"/>
  <c r="AJ164" i="6"/>
  <c r="AO164" i="6" s="1"/>
  <c r="AJ165" i="6"/>
  <c r="AO165" i="6" s="1"/>
  <c r="AJ166" i="6"/>
  <c r="AO166" i="6" s="1"/>
  <c r="AJ167" i="6"/>
  <c r="AO167" i="6" s="1"/>
  <c r="AJ168" i="6"/>
  <c r="AO168" i="6" s="1"/>
  <c r="AJ169" i="6"/>
  <c r="AO169" i="6" s="1"/>
  <c r="AJ170" i="6"/>
  <c r="AO170" i="6" s="1"/>
  <c r="AJ11" i="6"/>
  <c r="AD28" i="6"/>
  <c r="AD29" i="6"/>
  <c r="AD33" i="6"/>
  <c r="AD32" i="6"/>
  <c r="AD15" i="6"/>
  <c r="AD9" i="6"/>
  <c r="AD55" i="6"/>
  <c r="AD27" i="6"/>
  <c r="AD59" i="6"/>
  <c r="AD18" i="6"/>
  <c r="AD37" i="6"/>
  <c r="AD41" i="6"/>
  <c r="AD63" i="6"/>
  <c r="AD10" i="6"/>
  <c r="AD36" i="6"/>
  <c r="AD68" i="6"/>
  <c r="AD22" i="6"/>
  <c r="AD72" i="6"/>
  <c r="AD74" i="6"/>
  <c r="AD24" i="6"/>
  <c r="AD35" i="6"/>
  <c r="AD7" i="6"/>
  <c r="AD76" i="6"/>
  <c r="AD25" i="6"/>
  <c r="AD31" i="6"/>
  <c r="AD23" i="6"/>
  <c r="AD77" i="6"/>
  <c r="AD87" i="6"/>
  <c r="AD47" i="6"/>
  <c r="AD62" i="6"/>
  <c r="AD90" i="6"/>
  <c r="AD46" i="6"/>
  <c r="AD12" i="6"/>
  <c r="AD34" i="6"/>
  <c r="AD40" i="6"/>
  <c r="AD45" i="6"/>
  <c r="AD43" i="6"/>
  <c r="AD42" i="6"/>
  <c r="AD20" i="6"/>
  <c r="AD92" i="6"/>
  <c r="AD14" i="6"/>
  <c r="AD58" i="6"/>
  <c r="AD8" i="6"/>
  <c r="AD13" i="6"/>
  <c r="AD19" i="6"/>
  <c r="AD85" i="6"/>
  <c r="AD98" i="6"/>
  <c r="AD38" i="6"/>
  <c r="AD60" i="6"/>
  <c r="AD71" i="6"/>
  <c r="AD26" i="6"/>
  <c r="AD95" i="6"/>
  <c r="AD93" i="6"/>
  <c r="AD99" i="6"/>
  <c r="AD88" i="6"/>
  <c r="AD49" i="6"/>
  <c r="AD79" i="6"/>
  <c r="AD21" i="6"/>
  <c r="AD69" i="6"/>
  <c r="AD100" i="6"/>
  <c r="AD86" i="6"/>
  <c r="AD56" i="6"/>
  <c r="AD66" i="6"/>
  <c r="AD96" i="6"/>
  <c r="AD97" i="6"/>
  <c r="AD30" i="6"/>
  <c r="AD48" i="6"/>
  <c r="AD101" i="6"/>
  <c r="AD51" i="6"/>
  <c r="AD102" i="6"/>
  <c r="AD94" i="6"/>
  <c r="AD83" i="6"/>
  <c r="AD50" i="6"/>
  <c r="AD84" i="6"/>
  <c r="AD54" i="6"/>
  <c r="AD53" i="6"/>
  <c r="AD44" i="6"/>
  <c r="AD78" i="6"/>
  <c r="AD82" i="6"/>
  <c r="AD89" i="6"/>
  <c r="AD16" i="6"/>
  <c r="AD91" i="6"/>
  <c r="AD103" i="6"/>
  <c r="AD75" i="6"/>
  <c r="AD64" i="6"/>
  <c r="AD70" i="6"/>
  <c r="AD39" i="6"/>
  <c r="AD80" i="6"/>
  <c r="AD104" i="6"/>
  <c r="AD52" i="6"/>
  <c r="AD81" i="6"/>
  <c r="AD57" i="6"/>
  <c r="AN100" i="6" s="1"/>
  <c r="AD61" i="6"/>
  <c r="AD65" i="6"/>
  <c r="AN102" i="6" s="1"/>
  <c r="AD67" i="6"/>
  <c r="AN103" i="6" s="1"/>
  <c r="AD73" i="6"/>
  <c r="AN104" i="6" s="1"/>
  <c r="AD105" i="6"/>
  <c r="AN105" i="6" s="1"/>
  <c r="AD106" i="6"/>
  <c r="AN106" i="6" s="1"/>
  <c r="AD107" i="6"/>
  <c r="AN107" i="6" s="1"/>
  <c r="AD108" i="6"/>
  <c r="AN108" i="6" s="1"/>
  <c r="AD109" i="6"/>
  <c r="AN109" i="6" s="1"/>
  <c r="AD110" i="6"/>
  <c r="AN110" i="6" s="1"/>
  <c r="AD111" i="6"/>
  <c r="AN111" i="6" s="1"/>
  <c r="AD112" i="6"/>
  <c r="AN112" i="6" s="1"/>
  <c r="AD113" i="6"/>
  <c r="AN113" i="6" s="1"/>
  <c r="AD114" i="6"/>
  <c r="AN114" i="6" s="1"/>
  <c r="AD115" i="6"/>
  <c r="AN115" i="6" s="1"/>
  <c r="AD116" i="6"/>
  <c r="AN116" i="6" s="1"/>
  <c r="AD117" i="6"/>
  <c r="AN117" i="6" s="1"/>
  <c r="AD118" i="6"/>
  <c r="AN118" i="6" s="1"/>
  <c r="AD119" i="6"/>
  <c r="AN119" i="6" s="1"/>
  <c r="AD120" i="6"/>
  <c r="AN120" i="6" s="1"/>
  <c r="AD121" i="6"/>
  <c r="AN121" i="6" s="1"/>
  <c r="AD122" i="6"/>
  <c r="AN122" i="6" s="1"/>
  <c r="AD123" i="6"/>
  <c r="AN123" i="6" s="1"/>
  <c r="AD124" i="6"/>
  <c r="AN124" i="6" s="1"/>
  <c r="AD125" i="6"/>
  <c r="AN125" i="6" s="1"/>
  <c r="AD126" i="6"/>
  <c r="AN126" i="6" s="1"/>
  <c r="AD127" i="6"/>
  <c r="AN127" i="6" s="1"/>
  <c r="AD128" i="6"/>
  <c r="AN128" i="6" s="1"/>
  <c r="AD129" i="6"/>
  <c r="AN129" i="6" s="1"/>
  <c r="AD130" i="6"/>
  <c r="AN130" i="6" s="1"/>
  <c r="AD131" i="6"/>
  <c r="AN131" i="6" s="1"/>
  <c r="AD132" i="6"/>
  <c r="AN132" i="6" s="1"/>
  <c r="AD133" i="6"/>
  <c r="AN133" i="6" s="1"/>
  <c r="AD134" i="6"/>
  <c r="AN134" i="6" s="1"/>
  <c r="AD135" i="6"/>
  <c r="AN135" i="6" s="1"/>
  <c r="AD136" i="6"/>
  <c r="AN136" i="6" s="1"/>
  <c r="AD137" i="6"/>
  <c r="AN137" i="6" s="1"/>
  <c r="AD138" i="6"/>
  <c r="AN138" i="6" s="1"/>
  <c r="AD139" i="6"/>
  <c r="AN139" i="6" s="1"/>
  <c r="AD140" i="6"/>
  <c r="AN140" i="6" s="1"/>
  <c r="AD141" i="6"/>
  <c r="AN141" i="6" s="1"/>
  <c r="AD142" i="6"/>
  <c r="AN142" i="6" s="1"/>
  <c r="AD143" i="6"/>
  <c r="AN143" i="6" s="1"/>
  <c r="AD144" i="6"/>
  <c r="AN144" i="6" s="1"/>
  <c r="AD145" i="6"/>
  <c r="AN145" i="6" s="1"/>
  <c r="AD146" i="6"/>
  <c r="AN146" i="6" s="1"/>
  <c r="AD147" i="6"/>
  <c r="AN147" i="6" s="1"/>
  <c r="AD148" i="6"/>
  <c r="AN148" i="6" s="1"/>
  <c r="AD149" i="6"/>
  <c r="AN149" i="6" s="1"/>
  <c r="AD150" i="6"/>
  <c r="AN150" i="6" s="1"/>
  <c r="AD151" i="6"/>
  <c r="AN151" i="6" s="1"/>
  <c r="AD152" i="6"/>
  <c r="AN152" i="6" s="1"/>
  <c r="AD153" i="6"/>
  <c r="AN153" i="6" s="1"/>
  <c r="AD154" i="6"/>
  <c r="AN154" i="6" s="1"/>
  <c r="AD155" i="6"/>
  <c r="AN155" i="6" s="1"/>
  <c r="AD156" i="6"/>
  <c r="AN156" i="6" s="1"/>
  <c r="AD157" i="6"/>
  <c r="AN157" i="6" s="1"/>
  <c r="AD158" i="6"/>
  <c r="AN158" i="6" s="1"/>
  <c r="AD159" i="6"/>
  <c r="AN159" i="6" s="1"/>
  <c r="AD160" i="6"/>
  <c r="AN160" i="6" s="1"/>
  <c r="AD161" i="6"/>
  <c r="AN161" i="6" s="1"/>
  <c r="AD162" i="6"/>
  <c r="AN162" i="6" s="1"/>
  <c r="AD163" i="6"/>
  <c r="AN163" i="6" s="1"/>
  <c r="AD164" i="6"/>
  <c r="AN164" i="6" s="1"/>
  <c r="AD165" i="6"/>
  <c r="AN165" i="6" s="1"/>
  <c r="AD166" i="6"/>
  <c r="AN166" i="6" s="1"/>
  <c r="AD167" i="6"/>
  <c r="AN167" i="6" s="1"/>
  <c r="AD168" i="6"/>
  <c r="AN168" i="6" s="1"/>
  <c r="AD169" i="6"/>
  <c r="AN169" i="6" s="1"/>
  <c r="AD170" i="6"/>
  <c r="AN170" i="6" s="1"/>
  <c r="V11" i="6"/>
  <c r="V28" i="6"/>
  <c r="V29" i="6"/>
  <c r="V33" i="6"/>
  <c r="V32" i="6"/>
  <c r="V15" i="6"/>
  <c r="V9" i="6"/>
  <c r="V55" i="6"/>
  <c r="V27" i="6"/>
  <c r="V59" i="6"/>
  <c r="V18" i="6"/>
  <c r="V37" i="6"/>
  <c r="V41" i="6"/>
  <c r="V63" i="6"/>
  <c r="V10" i="6"/>
  <c r="V36" i="6"/>
  <c r="V68" i="6"/>
  <c r="V22" i="6"/>
  <c r="V72" i="6"/>
  <c r="V74" i="6"/>
  <c r="V24" i="6"/>
  <c r="V35" i="6"/>
  <c r="V7" i="6"/>
  <c r="V76" i="6"/>
  <c r="V25" i="6"/>
  <c r="V31" i="6"/>
  <c r="V23" i="6"/>
  <c r="V77" i="6"/>
  <c r="V87" i="6"/>
  <c r="V47" i="6"/>
  <c r="V62" i="6"/>
  <c r="V90" i="6"/>
  <c r="V46" i="6"/>
  <c r="V12" i="6"/>
  <c r="V34" i="6"/>
  <c r="V40" i="6"/>
  <c r="V45" i="6"/>
  <c r="V43" i="6"/>
  <c r="V42" i="6"/>
  <c r="V20" i="6"/>
  <c r="V92" i="6"/>
  <c r="V14" i="6"/>
  <c r="V58" i="6"/>
  <c r="V8" i="6"/>
  <c r="V13" i="6"/>
  <c r="V19" i="6"/>
  <c r="V85" i="6"/>
  <c r="V98" i="6"/>
  <c r="V38" i="6"/>
  <c r="V60" i="6"/>
  <c r="V71" i="6"/>
  <c r="V26" i="6"/>
  <c r="V95" i="6"/>
  <c r="V93" i="6"/>
  <c r="V99" i="6"/>
  <c r="V88" i="6"/>
  <c r="V49" i="6"/>
  <c r="V79" i="6"/>
  <c r="V21" i="6"/>
  <c r="V69" i="6"/>
  <c r="V100" i="6"/>
  <c r="V86" i="6"/>
  <c r="V56" i="6"/>
  <c r="V66" i="6"/>
  <c r="V96" i="6"/>
  <c r="V97" i="6"/>
  <c r="V30" i="6"/>
  <c r="V48" i="6"/>
  <c r="V101" i="6"/>
  <c r="V51" i="6"/>
  <c r="V102" i="6"/>
  <c r="V94" i="6"/>
  <c r="V83" i="6"/>
  <c r="V50" i="6"/>
  <c r="V84" i="6"/>
  <c r="V54" i="6"/>
  <c r="V53" i="6"/>
  <c r="V44" i="6"/>
  <c r="V78" i="6"/>
  <c r="V82" i="6"/>
  <c r="V89" i="6"/>
  <c r="V16" i="6"/>
  <c r="V91" i="6"/>
  <c r="V103" i="6"/>
  <c r="V75" i="6"/>
  <c r="V64" i="6"/>
  <c r="V70" i="6"/>
  <c r="V39" i="6"/>
  <c r="V80" i="6"/>
  <c r="V104" i="6"/>
  <c r="V52" i="6"/>
  <c r="V81" i="6"/>
  <c r="V57" i="6"/>
  <c r="AM100" i="6" s="1"/>
  <c r="V61" i="6"/>
  <c r="AM101" i="6" s="1"/>
  <c r="V65" i="6"/>
  <c r="AM102" i="6" s="1"/>
  <c r="V67" i="6"/>
  <c r="AM103" i="6" s="1"/>
  <c r="V73" i="6"/>
  <c r="V105" i="6"/>
  <c r="AM105" i="6" s="1"/>
  <c r="V106" i="6"/>
  <c r="AM106" i="6" s="1"/>
  <c r="V107" i="6"/>
  <c r="AM107" i="6" s="1"/>
  <c r="V108" i="6"/>
  <c r="AM108" i="6" s="1"/>
  <c r="V109" i="6"/>
  <c r="AM109" i="6" s="1"/>
  <c r="V110" i="6"/>
  <c r="AM110" i="6" s="1"/>
  <c r="V111" i="6"/>
  <c r="AM111" i="6" s="1"/>
  <c r="V112" i="6"/>
  <c r="AM112" i="6" s="1"/>
  <c r="V113" i="6"/>
  <c r="AM113" i="6" s="1"/>
  <c r="V114" i="6"/>
  <c r="AM114" i="6" s="1"/>
  <c r="V115" i="6"/>
  <c r="AM115" i="6" s="1"/>
  <c r="V116" i="6"/>
  <c r="AM116" i="6" s="1"/>
  <c r="V117" i="6"/>
  <c r="AM117" i="6" s="1"/>
  <c r="V118" i="6"/>
  <c r="AM118" i="6" s="1"/>
  <c r="V119" i="6"/>
  <c r="AM119" i="6" s="1"/>
  <c r="V120" i="6"/>
  <c r="AM120" i="6" s="1"/>
  <c r="V121" i="6"/>
  <c r="AM121" i="6" s="1"/>
  <c r="V122" i="6"/>
  <c r="AM122" i="6" s="1"/>
  <c r="V123" i="6"/>
  <c r="AM123" i="6" s="1"/>
  <c r="V124" i="6"/>
  <c r="AM124" i="6" s="1"/>
  <c r="V125" i="6"/>
  <c r="AM125" i="6" s="1"/>
  <c r="V126" i="6"/>
  <c r="AM126" i="6" s="1"/>
  <c r="V127" i="6"/>
  <c r="AM127" i="6" s="1"/>
  <c r="V128" i="6"/>
  <c r="AM128" i="6" s="1"/>
  <c r="V129" i="6"/>
  <c r="AM129" i="6" s="1"/>
  <c r="V130" i="6"/>
  <c r="AM130" i="6" s="1"/>
  <c r="V131" i="6"/>
  <c r="AM131" i="6" s="1"/>
  <c r="V132" i="6"/>
  <c r="AM132" i="6" s="1"/>
  <c r="V133" i="6"/>
  <c r="AM133" i="6" s="1"/>
  <c r="V134" i="6"/>
  <c r="AM134" i="6" s="1"/>
  <c r="V135" i="6"/>
  <c r="AM135" i="6" s="1"/>
  <c r="V136" i="6"/>
  <c r="AM136" i="6" s="1"/>
  <c r="V137" i="6"/>
  <c r="AM137" i="6" s="1"/>
  <c r="V138" i="6"/>
  <c r="AM138" i="6" s="1"/>
  <c r="V139" i="6"/>
  <c r="AM139" i="6" s="1"/>
  <c r="V140" i="6"/>
  <c r="AM140" i="6" s="1"/>
  <c r="V141" i="6"/>
  <c r="AM141" i="6" s="1"/>
  <c r="V142" i="6"/>
  <c r="AM142" i="6" s="1"/>
  <c r="V143" i="6"/>
  <c r="AM143" i="6" s="1"/>
  <c r="V144" i="6"/>
  <c r="AM144" i="6" s="1"/>
  <c r="V145" i="6"/>
  <c r="AM145" i="6" s="1"/>
  <c r="V146" i="6"/>
  <c r="AM146" i="6" s="1"/>
  <c r="V147" i="6"/>
  <c r="AM147" i="6" s="1"/>
  <c r="V148" i="6"/>
  <c r="AM148" i="6" s="1"/>
  <c r="V149" i="6"/>
  <c r="AM149" i="6" s="1"/>
  <c r="V150" i="6"/>
  <c r="AM150" i="6" s="1"/>
  <c r="V151" i="6"/>
  <c r="AM151" i="6" s="1"/>
  <c r="V152" i="6"/>
  <c r="AM152" i="6" s="1"/>
  <c r="V153" i="6"/>
  <c r="AM153" i="6" s="1"/>
  <c r="V154" i="6"/>
  <c r="AM154" i="6" s="1"/>
  <c r="V155" i="6"/>
  <c r="AM155" i="6" s="1"/>
  <c r="V156" i="6"/>
  <c r="AM156" i="6" s="1"/>
  <c r="V157" i="6"/>
  <c r="AM157" i="6" s="1"/>
  <c r="V158" i="6"/>
  <c r="AM158" i="6" s="1"/>
  <c r="V159" i="6"/>
  <c r="AM159" i="6" s="1"/>
  <c r="V160" i="6"/>
  <c r="AM160" i="6" s="1"/>
  <c r="V161" i="6"/>
  <c r="AM161" i="6" s="1"/>
  <c r="V162" i="6"/>
  <c r="AM162" i="6" s="1"/>
  <c r="V163" i="6"/>
  <c r="AM163" i="6" s="1"/>
  <c r="V164" i="6"/>
  <c r="AM164" i="6" s="1"/>
  <c r="V165" i="6"/>
  <c r="AM165" i="6" s="1"/>
  <c r="V166" i="6"/>
  <c r="AM166" i="6" s="1"/>
  <c r="V167" i="6"/>
  <c r="AM167" i="6" s="1"/>
  <c r="V168" i="6"/>
  <c r="AM168" i="6" s="1"/>
  <c r="V169" i="6"/>
  <c r="AM169" i="6" s="1"/>
  <c r="V170" i="6"/>
  <c r="AM170" i="6" s="1"/>
  <c r="P11" i="6"/>
  <c r="P83" i="6"/>
  <c r="P50" i="6"/>
  <c r="P84" i="6"/>
  <c r="P54" i="6"/>
  <c r="P53" i="6"/>
  <c r="P44" i="6"/>
  <c r="P78" i="6"/>
  <c r="P82" i="6"/>
  <c r="P89" i="6"/>
  <c r="P16" i="6"/>
  <c r="P91" i="6"/>
  <c r="P103" i="6"/>
  <c r="P75" i="6"/>
  <c r="P64" i="6"/>
  <c r="P70" i="6"/>
  <c r="P39" i="6"/>
  <c r="P80" i="6"/>
  <c r="P104" i="6"/>
  <c r="P52" i="6"/>
  <c r="P81" i="6"/>
  <c r="P57" i="6"/>
  <c r="P61" i="6"/>
  <c r="AL101" i="6" s="1"/>
  <c r="P65" i="6"/>
  <c r="P67" i="6"/>
  <c r="AL103" i="6" s="1"/>
  <c r="P73" i="6"/>
  <c r="P105" i="6"/>
  <c r="AL105" i="6" s="1"/>
  <c r="P106" i="6"/>
  <c r="AL106" i="6" s="1"/>
  <c r="P107" i="6"/>
  <c r="AL107" i="6" s="1"/>
  <c r="P108" i="6"/>
  <c r="AL108" i="6" s="1"/>
  <c r="P109" i="6"/>
  <c r="AL109" i="6" s="1"/>
  <c r="P110" i="6"/>
  <c r="AL110" i="6" s="1"/>
  <c r="P111" i="6"/>
  <c r="AL111" i="6" s="1"/>
  <c r="P112" i="6"/>
  <c r="AL112" i="6" s="1"/>
  <c r="P113" i="6"/>
  <c r="AL113" i="6" s="1"/>
  <c r="P114" i="6"/>
  <c r="AL114" i="6" s="1"/>
  <c r="P115" i="6"/>
  <c r="AL115" i="6" s="1"/>
  <c r="P116" i="6"/>
  <c r="AL116" i="6" s="1"/>
  <c r="P117" i="6"/>
  <c r="AL117" i="6" s="1"/>
  <c r="P118" i="6"/>
  <c r="AL118" i="6" s="1"/>
  <c r="P119" i="6"/>
  <c r="AL119" i="6" s="1"/>
  <c r="P120" i="6"/>
  <c r="AL120" i="6" s="1"/>
  <c r="P121" i="6"/>
  <c r="AL121" i="6" s="1"/>
  <c r="P122" i="6"/>
  <c r="AL122" i="6" s="1"/>
  <c r="P123" i="6"/>
  <c r="AL123" i="6" s="1"/>
  <c r="P124" i="6"/>
  <c r="AL124" i="6" s="1"/>
  <c r="P125" i="6"/>
  <c r="AL125" i="6" s="1"/>
  <c r="P126" i="6"/>
  <c r="AL126" i="6" s="1"/>
  <c r="P127" i="6"/>
  <c r="AL127" i="6" s="1"/>
  <c r="P128" i="6"/>
  <c r="AL128" i="6" s="1"/>
  <c r="P129" i="6"/>
  <c r="AL129" i="6" s="1"/>
  <c r="P130" i="6"/>
  <c r="AL130" i="6" s="1"/>
  <c r="P131" i="6"/>
  <c r="AL131" i="6" s="1"/>
  <c r="P132" i="6"/>
  <c r="AL132" i="6" s="1"/>
  <c r="P133" i="6"/>
  <c r="AL133" i="6" s="1"/>
  <c r="P134" i="6"/>
  <c r="AL134" i="6" s="1"/>
  <c r="P135" i="6"/>
  <c r="AL135" i="6" s="1"/>
  <c r="P136" i="6"/>
  <c r="AL136" i="6" s="1"/>
  <c r="P137" i="6"/>
  <c r="AL137" i="6" s="1"/>
  <c r="P138" i="6"/>
  <c r="AL138" i="6" s="1"/>
  <c r="P139" i="6"/>
  <c r="AL139" i="6" s="1"/>
  <c r="P140" i="6"/>
  <c r="AL140" i="6" s="1"/>
  <c r="P141" i="6"/>
  <c r="AL141" i="6" s="1"/>
  <c r="P142" i="6"/>
  <c r="AL142" i="6" s="1"/>
  <c r="P143" i="6"/>
  <c r="AL143" i="6" s="1"/>
  <c r="P144" i="6"/>
  <c r="AL144" i="6" s="1"/>
  <c r="P145" i="6"/>
  <c r="AL145" i="6" s="1"/>
  <c r="P146" i="6"/>
  <c r="AL146" i="6" s="1"/>
  <c r="P147" i="6"/>
  <c r="AL147" i="6" s="1"/>
  <c r="P148" i="6"/>
  <c r="AL148" i="6" s="1"/>
  <c r="P149" i="6"/>
  <c r="AL149" i="6" s="1"/>
  <c r="P150" i="6"/>
  <c r="AL150" i="6" s="1"/>
  <c r="P151" i="6"/>
  <c r="AL151" i="6" s="1"/>
  <c r="P152" i="6"/>
  <c r="AL152" i="6" s="1"/>
  <c r="P153" i="6"/>
  <c r="AL153" i="6" s="1"/>
  <c r="P154" i="6"/>
  <c r="AL154" i="6" s="1"/>
  <c r="P155" i="6"/>
  <c r="AL155" i="6" s="1"/>
  <c r="P156" i="6"/>
  <c r="AL156" i="6" s="1"/>
  <c r="P157" i="6"/>
  <c r="AL157" i="6" s="1"/>
  <c r="P158" i="6"/>
  <c r="AL158" i="6" s="1"/>
  <c r="P159" i="6"/>
  <c r="AL159" i="6" s="1"/>
  <c r="P160" i="6"/>
  <c r="AL160" i="6" s="1"/>
  <c r="P161" i="6"/>
  <c r="AL161" i="6" s="1"/>
  <c r="P162" i="6"/>
  <c r="AL162" i="6" s="1"/>
  <c r="P163" i="6"/>
  <c r="AL163" i="6" s="1"/>
  <c r="P164" i="6"/>
  <c r="AL164" i="6" s="1"/>
  <c r="P165" i="6"/>
  <c r="AL165" i="6" s="1"/>
  <c r="P166" i="6"/>
  <c r="AL166" i="6" s="1"/>
  <c r="P167" i="6"/>
  <c r="AL167" i="6" s="1"/>
  <c r="P168" i="6"/>
  <c r="AL168" i="6" s="1"/>
  <c r="P169" i="6"/>
  <c r="AL169" i="6" s="1"/>
  <c r="P170" i="6"/>
  <c r="AL170" i="6" s="1"/>
  <c r="P14" i="6"/>
  <c r="P58" i="6"/>
  <c r="P8" i="6"/>
  <c r="P13" i="6"/>
  <c r="P19" i="6"/>
  <c r="P85" i="6"/>
  <c r="P98" i="6"/>
  <c r="P38" i="6"/>
  <c r="P60" i="6"/>
  <c r="P71" i="6"/>
  <c r="P26" i="6"/>
  <c r="P95" i="6"/>
  <c r="P93" i="6"/>
  <c r="P99" i="6"/>
  <c r="P88" i="6"/>
  <c r="P49" i="6"/>
  <c r="P79" i="6"/>
  <c r="P21" i="6"/>
  <c r="P69" i="6"/>
  <c r="P100" i="6"/>
  <c r="P86" i="6"/>
  <c r="P56" i="6"/>
  <c r="P66" i="6"/>
  <c r="P96" i="6"/>
  <c r="P97" i="6"/>
  <c r="P30" i="6"/>
  <c r="P48" i="6"/>
  <c r="P101" i="6"/>
  <c r="P51" i="6"/>
  <c r="P102" i="6"/>
  <c r="P94" i="6"/>
  <c r="P63" i="6"/>
  <c r="P10" i="6"/>
  <c r="P36" i="6"/>
  <c r="P68" i="6"/>
  <c r="P22" i="6"/>
  <c r="P72" i="6"/>
  <c r="P74" i="6"/>
  <c r="P24" i="6"/>
  <c r="P35" i="6"/>
  <c r="P7" i="6"/>
  <c r="P76" i="6"/>
  <c r="P25" i="6"/>
  <c r="P31" i="6"/>
  <c r="P23" i="6"/>
  <c r="P77" i="6"/>
  <c r="P87" i="6"/>
  <c r="P47" i="6"/>
  <c r="P62" i="6"/>
  <c r="P90" i="6"/>
  <c r="P46" i="6"/>
  <c r="P12" i="6"/>
  <c r="P34" i="6"/>
  <c r="P40" i="6"/>
  <c r="P45" i="6"/>
  <c r="P43" i="6"/>
  <c r="P42" i="6"/>
  <c r="P20" i="6"/>
  <c r="P92" i="6"/>
  <c r="P28" i="6"/>
  <c r="P29" i="6"/>
  <c r="P33" i="6"/>
  <c r="P32" i="6"/>
  <c r="P15" i="6"/>
  <c r="P9" i="6"/>
  <c r="AL7" i="6" s="1"/>
  <c r="P55" i="6"/>
  <c r="P27" i="6"/>
  <c r="P17" i="6"/>
  <c r="P59" i="6"/>
  <c r="P18" i="6"/>
  <c r="P37" i="6"/>
  <c r="P41" i="6"/>
  <c r="AS100" i="6" l="1"/>
  <c r="AT94" i="6"/>
  <c r="AL102" i="6"/>
  <c r="AN101" i="6"/>
  <c r="AO104" i="6"/>
  <c r="AS101" i="6"/>
  <c r="AW102" i="6"/>
  <c r="AX101" i="6"/>
  <c r="BA95" i="6"/>
  <c r="AL104" i="6"/>
  <c r="AQ104" i="6" s="1"/>
  <c r="AL100" i="6"/>
  <c r="AP100" i="6" s="1"/>
  <c r="AM104" i="6"/>
  <c r="AP104" i="6" s="1"/>
  <c r="AN91" i="6"/>
  <c r="AU104" i="6"/>
  <c r="AV104" i="6"/>
  <c r="AW104" i="6"/>
  <c r="BA101" i="6"/>
  <c r="BD104" i="6"/>
  <c r="BD100" i="6"/>
  <c r="BE101" i="6"/>
  <c r="AN99" i="6"/>
  <c r="AT99" i="6"/>
  <c r="AX99" i="6"/>
  <c r="AU99" i="6"/>
  <c r="AV99" i="6"/>
  <c r="BD99" i="6"/>
  <c r="AL99" i="6"/>
  <c r="AM99" i="6"/>
  <c r="AM91" i="6"/>
  <c r="AN94" i="6"/>
  <c r="AM80" i="6"/>
  <c r="AO97" i="6"/>
  <c r="AS97" i="6"/>
  <c r="AT97" i="6"/>
  <c r="AU98" i="6"/>
  <c r="AU94" i="6"/>
  <c r="AV94" i="6"/>
  <c r="AX97" i="6"/>
  <c r="BA99" i="6"/>
  <c r="BA91" i="6"/>
  <c r="BA21" i="6"/>
  <c r="BE99" i="6"/>
  <c r="AL77" i="6"/>
  <c r="AM98" i="6"/>
  <c r="AM94" i="6"/>
  <c r="AN97" i="6"/>
  <c r="AN93" i="6"/>
  <c r="AO96" i="6"/>
  <c r="AO99" i="6"/>
  <c r="AO91" i="6"/>
  <c r="BD93" i="6"/>
  <c r="BE94" i="6"/>
  <c r="AM95" i="6"/>
  <c r="AN98" i="6"/>
  <c r="AO93" i="6"/>
  <c r="AS94" i="6"/>
  <c r="AT98" i="6"/>
  <c r="BD91" i="6"/>
  <c r="BE95" i="6"/>
  <c r="AL95" i="6"/>
  <c r="AL91" i="6"/>
  <c r="AN13" i="6"/>
  <c r="AS98" i="6"/>
  <c r="AL98" i="6"/>
  <c r="AM13" i="6"/>
  <c r="AV98" i="6"/>
  <c r="BD98" i="6"/>
  <c r="AN76" i="6"/>
  <c r="AX94" i="6"/>
  <c r="AX91" i="6"/>
  <c r="AW96" i="6"/>
  <c r="AV95" i="6"/>
  <c r="AX98" i="6"/>
  <c r="BA96" i="6"/>
  <c r="AT93" i="6"/>
  <c r="AL97" i="6"/>
  <c r="AL93" i="6"/>
  <c r="AM97" i="6"/>
  <c r="AM93" i="6"/>
  <c r="AN96" i="6"/>
  <c r="AN92" i="6"/>
  <c r="AN84" i="6"/>
  <c r="AO95" i="6"/>
  <c r="AQ95" i="6" s="1"/>
  <c r="AO46" i="6"/>
  <c r="AO24" i="6"/>
  <c r="AS96" i="6"/>
  <c r="AU97" i="6"/>
  <c r="AU93" i="6"/>
  <c r="AV97" i="6"/>
  <c r="AV93" i="6"/>
  <c r="AX96" i="6"/>
  <c r="BA98" i="6"/>
  <c r="BA94" i="6"/>
  <c r="BD97" i="6"/>
  <c r="BD85" i="6"/>
  <c r="AL94" i="6"/>
  <c r="AL96" i="6"/>
  <c r="AM96" i="6"/>
  <c r="AM84" i="6"/>
  <c r="AN95" i="6"/>
  <c r="AO98" i="6"/>
  <c r="AO94" i="6"/>
  <c r="AP94" i="6" s="1"/>
  <c r="BA97" i="6"/>
  <c r="BE93" i="6"/>
  <c r="BD92" i="6"/>
  <c r="AV92" i="6"/>
  <c r="AW92" i="6"/>
  <c r="AN69" i="6"/>
  <c r="AO92" i="6"/>
  <c r="AN77" i="6"/>
  <c r="AL92" i="6"/>
  <c r="AM92" i="6"/>
  <c r="AM77" i="6"/>
  <c r="AN83" i="6"/>
  <c r="AN47" i="6"/>
  <c r="AO82" i="6"/>
  <c r="AO45" i="6"/>
  <c r="AO7" i="6"/>
  <c r="AU91" i="6"/>
  <c r="AX92" i="6"/>
  <c r="BA92" i="6"/>
  <c r="BE92" i="6"/>
  <c r="AT60" i="6"/>
  <c r="BD86" i="6"/>
  <c r="BE86" i="6"/>
  <c r="AL88" i="6"/>
  <c r="AT82" i="6"/>
  <c r="AW84" i="6"/>
  <c r="AW80" i="6"/>
  <c r="AX84" i="6"/>
  <c r="AX80" i="6"/>
  <c r="AX77" i="6"/>
  <c r="BA84" i="6"/>
  <c r="BA80" i="6"/>
  <c r="BA77" i="6"/>
  <c r="AU84" i="6"/>
  <c r="AU80" i="6"/>
  <c r="AU77" i="6"/>
  <c r="AV21" i="6"/>
  <c r="AV84" i="6"/>
  <c r="AV80" i="6"/>
  <c r="AV77" i="6"/>
  <c r="AL21" i="6"/>
  <c r="AN61" i="6"/>
  <c r="AO86" i="6"/>
  <c r="AM61" i="6"/>
  <c r="AV61" i="6"/>
  <c r="AX61" i="6"/>
  <c r="BA61" i="6"/>
  <c r="BD69" i="6"/>
  <c r="AL90" i="6"/>
  <c r="AL86" i="6"/>
  <c r="AM86" i="6"/>
  <c r="AM11" i="6"/>
  <c r="AM45" i="6"/>
  <c r="AM60" i="6"/>
  <c r="AN89" i="6"/>
  <c r="AN85" i="6"/>
  <c r="AN81" i="6"/>
  <c r="AO88" i="6"/>
  <c r="AO84" i="6"/>
  <c r="AO80" i="6"/>
  <c r="AO77" i="6"/>
  <c r="AO69" i="6"/>
  <c r="AT89" i="6"/>
  <c r="AU90" i="6"/>
  <c r="AU86" i="6"/>
  <c r="AU82" i="6"/>
  <c r="AU45" i="6"/>
  <c r="AU60" i="6"/>
  <c r="AV90" i="6"/>
  <c r="AV86" i="6"/>
  <c r="AV45" i="6"/>
  <c r="AV60" i="6"/>
  <c r="AW86" i="6"/>
  <c r="AX90" i="6"/>
  <c r="AX86" i="6"/>
  <c r="AX82" i="6"/>
  <c r="AX45" i="6"/>
  <c r="AX60" i="6"/>
  <c r="BA90" i="6"/>
  <c r="BA86" i="6"/>
  <c r="BA82" i="6"/>
  <c r="AL27" i="6"/>
  <c r="AN87" i="6"/>
  <c r="AN21" i="6"/>
  <c r="AO90" i="6"/>
  <c r="AV88" i="6"/>
  <c r="BA88" i="6"/>
  <c r="BE84" i="6"/>
  <c r="BE36" i="6"/>
  <c r="BE80" i="6"/>
  <c r="BE45" i="6"/>
  <c r="BE24" i="6"/>
  <c r="BE78" i="6"/>
  <c r="BE77" i="6"/>
  <c r="BE88" i="6"/>
  <c r="BE90" i="6"/>
  <c r="BE82" i="6"/>
  <c r="BE79" i="6"/>
  <c r="BE60" i="6"/>
  <c r="AM82" i="6"/>
  <c r="AM85" i="6"/>
  <c r="AM48" i="6"/>
  <c r="AM42" i="6"/>
  <c r="AM90" i="6"/>
  <c r="AM88" i="6"/>
  <c r="AN39" i="6"/>
  <c r="AL76" i="6"/>
  <c r="AL89" i="6"/>
  <c r="AL85" i="6"/>
  <c r="AM89" i="6"/>
  <c r="AM81" i="6"/>
  <c r="AN88" i="6"/>
  <c r="AO87" i="6"/>
  <c r="AO83" i="6"/>
  <c r="AO21" i="6"/>
  <c r="AO76" i="6"/>
  <c r="AT88" i="6"/>
  <c r="AT84" i="6"/>
  <c r="AU89" i="6"/>
  <c r="AU85" i="6"/>
  <c r="AU81" i="6"/>
  <c r="AV89" i="6"/>
  <c r="AV85" i="6"/>
  <c r="AV81" i="6"/>
  <c r="AW85" i="6"/>
  <c r="AW81" i="6"/>
  <c r="AX89" i="6"/>
  <c r="AX85" i="6"/>
  <c r="AX81" i="6"/>
  <c r="BA89" i="6"/>
  <c r="BA85" i="6"/>
  <c r="BE89" i="6"/>
  <c r="BE81" i="6"/>
  <c r="BE75" i="6"/>
  <c r="AL84" i="6"/>
  <c r="AM69" i="6"/>
  <c r="AM15" i="6"/>
  <c r="AN8" i="6"/>
  <c r="AO11" i="6"/>
  <c r="AO60" i="6"/>
  <c r="AV69" i="6"/>
  <c r="AW69" i="6"/>
  <c r="AX69" i="6"/>
  <c r="BA69" i="6"/>
  <c r="BE69" i="6"/>
  <c r="AL60" i="6"/>
  <c r="AL17" i="6"/>
  <c r="AL87" i="6"/>
  <c r="AL83" i="6"/>
  <c r="AM87" i="6"/>
  <c r="AM83" i="6"/>
  <c r="AM21" i="6"/>
  <c r="AM76" i="6"/>
  <c r="AM8" i="6"/>
  <c r="AN90" i="6"/>
  <c r="AN86" i="6"/>
  <c r="AN82" i="6"/>
  <c r="AN11" i="6"/>
  <c r="AN45" i="6"/>
  <c r="AN60" i="6"/>
  <c r="AO89" i="6"/>
  <c r="AO85" i="6"/>
  <c r="AO81" i="6"/>
  <c r="AO49" i="6"/>
  <c r="AO39" i="6"/>
  <c r="AS90" i="6"/>
  <c r="AT69" i="6"/>
  <c r="AU87" i="6"/>
  <c r="AU83" i="6"/>
  <c r="AU8" i="6"/>
  <c r="AV87" i="6"/>
  <c r="AV83" i="6"/>
  <c r="AV76" i="6"/>
  <c r="AW8" i="6"/>
  <c r="AX87" i="6"/>
  <c r="AX76" i="6"/>
  <c r="BA87" i="6"/>
  <c r="BA83" i="6"/>
  <c r="BA76" i="6"/>
  <c r="BA8" i="6"/>
  <c r="BE87" i="6"/>
  <c r="BE83" i="6"/>
  <c r="BE76" i="6"/>
  <c r="AN78" i="6"/>
  <c r="AN75" i="6"/>
  <c r="AN48" i="6"/>
  <c r="AN42" i="6"/>
  <c r="AN59" i="6"/>
  <c r="AN28" i="6"/>
  <c r="AO74" i="6"/>
  <c r="AO67" i="6"/>
  <c r="AO56" i="6"/>
  <c r="AO50" i="6"/>
  <c r="AO41" i="6"/>
  <c r="AM78" i="6"/>
  <c r="AM75" i="6"/>
  <c r="AM79" i="6"/>
  <c r="AM36" i="6"/>
  <c r="AM38" i="6"/>
  <c r="BA81" i="6"/>
  <c r="AX79" i="6"/>
  <c r="AX36" i="6"/>
  <c r="BA79" i="6"/>
  <c r="AO13" i="6"/>
  <c r="AM70" i="6"/>
  <c r="AM40" i="6"/>
  <c r="AM30" i="6"/>
  <c r="AN38" i="6"/>
  <c r="AO37" i="6"/>
  <c r="AU40" i="6"/>
  <c r="AU30" i="6"/>
  <c r="AV70" i="6"/>
  <c r="AV40" i="6"/>
  <c r="AV30" i="6"/>
  <c r="AW30" i="6"/>
  <c r="AX70" i="6"/>
  <c r="AX40" i="6"/>
  <c r="AX30" i="6"/>
  <c r="BA40" i="6"/>
  <c r="BA30" i="6"/>
  <c r="AL81" i="6"/>
  <c r="AU78" i="6"/>
  <c r="AU75" i="6"/>
  <c r="AU48" i="6"/>
  <c r="AU42" i="6"/>
  <c r="AV78" i="6"/>
  <c r="AV75" i="6"/>
  <c r="AV48" i="6"/>
  <c r="AV42" i="6"/>
  <c r="AW75" i="6"/>
  <c r="AX78" i="6"/>
  <c r="AX75" i="6"/>
  <c r="AX48" i="6"/>
  <c r="AX42" i="6"/>
  <c r="BA78" i="6"/>
  <c r="BA75" i="6"/>
  <c r="BA48" i="6"/>
  <c r="BA42" i="6"/>
  <c r="BA29" i="6"/>
  <c r="AL13" i="6"/>
  <c r="AU12" i="6"/>
  <c r="AU70" i="6"/>
  <c r="AU61" i="6"/>
  <c r="AW12" i="6"/>
  <c r="AW70" i="6"/>
  <c r="AX12" i="6"/>
  <c r="BA12" i="6"/>
  <c r="BA70" i="6"/>
  <c r="AL59" i="6"/>
  <c r="AL74" i="6"/>
  <c r="AL67" i="6"/>
  <c r="AL82" i="6"/>
  <c r="AS58" i="6"/>
  <c r="AU79" i="6"/>
  <c r="AU36" i="6"/>
  <c r="AV79" i="6"/>
  <c r="AV36" i="6"/>
  <c r="AV38" i="6"/>
  <c r="AW36" i="6"/>
  <c r="AW24" i="6"/>
  <c r="AX38" i="6"/>
  <c r="AX24" i="6"/>
  <c r="BA36" i="6"/>
  <c r="BA24" i="6"/>
  <c r="AT61" i="6"/>
  <c r="AT42" i="6"/>
  <c r="AT38" i="6"/>
  <c r="AT75" i="6"/>
  <c r="AT36" i="6"/>
  <c r="AT40" i="6"/>
  <c r="AT30" i="6"/>
  <c r="BD38" i="6"/>
  <c r="AL71" i="6"/>
  <c r="AO71" i="6"/>
  <c r="AL68" i="6"/>
  <c r="AN80" i="6"/>
  <c r="AN41" i="6"/>
  <c r="AO68" i="6"/>
  <c r="BD45" i="6"/>
  <c r="AL24" i="6"/>
  <c r="AL55" i="6"/>
  <c r="AL79" i="6"/>
  <c r="AL80" i="6"/>
  <c r="AM74" i="6"/>
  <c r="AM71" i="6"/>
  <c r="AM67" i="6"/>
  <c r="AM63" i="6"/>
  <c r="AM56" i="6"/>
  <c r="AM50" i="6"/>
  <c r="AM52" i="6"/>
  <c r="AM41" i="6"/>
  <c r="AM34" i="6"/>
  <c r="AM31" i="6"/>
  <c r="AM16" i="6"/>
  <c r="AM22" i="6"/>
  <c r="AN73" i="6"/>
  <c r="AN70" i="6"/>
  <c r="AN68" i="6"/>
  <c r="AN10" i="6"/>
  <c r="AN64" i="6"/>
  <c r="AN58" i="6"/>
  <c r="AN55" i="6"/>
  <c r="AN46" i="6"/>
  <c r="AN40" i="6"/>
  <c r="AN23" i="6"/>
  <c r="AN30" i="6"/>
  <c r="AN24" i="6"/>
  <c r="AN19" i="6"/>
  <c r="AO79" i="6"/>
  <c r="AO53" i="6"/>
  <c r="AO25" i="6"/>
  <c r="AO66" i="6"/>
  <c r="AO36" i="6"/>
  <c r="AO72" i="6"/>
  <c r="AO57" i="6"/>
  <c r="AO17" i="6"/>
  <c r="AO38" i="6"/>
  <c r="AO27" i="6"/>
  <c r="AO20" i="6"/>
  <c r="AU67" i="6"/>
  <c r="AV67" i="6"/>
  <c r="AV41" i="6"/>
  <c r="AW67" i="6"/>
  <c r="AX67" i="6"/>
  <c r="AX41" i="6"/>
  <c r="BA67" i="6"/>
  <c r="BA41" i="6"/>
  <c r="BE67" i="6"/>
  <c r="BE41" i="6"/>
  <c r="BE34" i="6"/>
  <c r="AV82" i="6"/>
  <c r="AL41" i="6"/>
  <c r="AN67" i="6"/>
  <c r="AL28" i="6"/>
  <c r="AL20" i="6"/>
  <c r="AL38" i="6"/>
  <c r="AL78" i="6"/>
  <c r="AL75" i="6"/>
  <c r="AL48" i="6"/>
  <c r="AL42" i="6"/>
  <c r="AL37" i="6"/>
  <c r="AM68" i="6"/>
  <c r="AM58" i="6"/>
  <c r="AM55" i="6"/>
  <c r="AM46" i="6"/>
  <c r="AM23" i="6"/>
  <c r="AM24" i="6"/>
  <c r="AM19" i="6"/>
  <c r="AN79" i="6"/>
  <c r="AN53" i="6"/>
  <c r="AN25" i="6"/>
  <c r="AN66" i="6"/>
  <c r="AN36" i="6"/>
  <c r="AN17" i="6"/>
  <c r="AO78" i="6"/>
  <c r="AO75" i="6"/>
  <c r="AO48" i="6"/>
  <c r="AO62" i="6"/>
  <c r="AO42" i="6"/>
  <c r="AO29" i="6"/>
  <c r="AO59" i="6"/>
  <c r="AO28" i="6"/>
  <c r="AS40" i="6"/>
  <c r="AT68" i="6"/>
  <c r="AT58" i="6"/>
  <c r="AT55" i="6"/>
  <c r="AT46" i="6"/>
  <c r="AT16" i="6"/>
  <c r="AU68" i="6"/>
  <c r="AU58" i="6"/>
  <c r="AU55" i="6"/>
  <c r="AV68" i="6"/>
  <c r="AV58" i="6"/>
  <c r="AV55" i="6"/>
  <c r="AV46" i="6"/>
  <c r="AV16" i="6"/>
  <c r="AW68" i="6"/>
  <c r="AW58" i="6"/>
  <c r="AW55" i="6"/>
  <c r="AX68" i="6"/>
  <c r="AX55" i="6"/>
  <c r="AX46" i="6"/>
  <c r="AX16" i="6"/>
  <c r="BA68" i="6"/>
  <c r="BA58" i="6"/>
  <c r="BA55" i="6"/>
  <c r="BA46" i="6"/>
  <c r="BA23" i="6"/>
  <c r="BA16" i="6"/>
  <c r="BD75" i="6"/>
  <c r="BE68" i="6"/>
  <c r="BE46" i="6"/>
  <c r="BE12" i="6"/>
  <c r="BE70" i="6"/>
  <c r="BE58" i="6"/>
  <c r="BE55" i="6"/>
  <c r="BE40" i="6"/>
  <c r="BE30" i="6"/>
  <c r="BE16" i="6"/>
  <c r="BE29" i="6"/>
  <c r="BE44" i="6"/>
  <c r="BE33" i="6"/>
  <c r="BD46" i="6"/>
  <c r="BD36" i="6"/>
  <c r="BD60" i="6"/>
  <c r="BE74" i="6"/>
  <c r="BE71" i="6"/>
  <c r="BE63" i="6"/>
  <c r="BE56" i="6"/>
  <c r="BE52" i="6"/>
  <c r="BE31" i="6"/>
  <c r="BE9" i="6"/>
  <c r="BE14" i="6"/>
  <c r="BE18" i="6"/>
  <c r="BD24" i="6"/>
  <c r="BD8" i="6"/>
  <c r="BD40" i="6"/>
  <c r="AR139" i="6"/>
  <c r="BB139" i="6" s="1"/>
  <c r="H139" i="6" s="1"/>
  <c r="AR127" i="6"/>
  <c r="BB127" i="6" s="1"/>
  <c r="H127" i="6" s="1"/>
  <c r="AR111" i="6"/>
  <c r="BB111" i="6" s="1"/>
  <c r="H111" i="6" s="1"/>
  <c r="AR99" i="6"/>
  <c r="AR87" i="6"/>
  <c r="AS166" i="6"/>
  <c r="BB166" i="6" s="1"/>
  <c r="H166" i="6" s="1"/>
  <c r="AS150" i="6"/>
  <c r="BB150" i="6" s="1"/>
  <c r="H150" i="6" s="1"/>
  <c r="AR142" i="6"/>
  <c r="BB142" i="6" s="1"/>
  <c r="H142" i="6" s="1"/>
  <c r="AR126" i="6"/>
  <c r="BC126" i="6" s="1"/>
  <c r="AR114" i="6"/>
  <c r="BB114" i="6" s="1"/>
  <c r="H114" i="6" s="1"/>
  <c r="AR102" i="6"/>
  <c r="BB102" i="6" s="1"/>
  <c r="AR90" i="6"/>
  <c r="AS169" i="6"/>
  <c r="BB169" i="6" s="1"/>
  <c r="H169" i="6" s="1"/>
  <c r="AS153" i="6"/>
  <c r="BB153" i="6" s="1"/>
  <c r="H153" i="6" s="1"/>
  <c r="AR143" i="6"/>
  <c r="BB143" i="6" s="1"/>
  <c r="H143" i="6" s="1"/>
  <c r="AR131" i="6"/>
  <c r="BC131" i="6" s="1"/>
  <c r="AR119" i="6"/>
  <c r="BB119" i="6" s="1"/>
  <c r="H119" i="6" s="1"/>
  <c r="AR115" i="6"/>
  <c r="BB115" i="6" s="1"/>
  <c r="H115" i="6" s="1"/>
  <c r="AR103" i="6"/>
  <c r="BB103" i="6" s="1"/>
  <c r="AR91" i="6"/>
  <c r="AR83" i="6"/>
  <c r="AS162" i="6"/>
  <c r="BB162" i="6" s="1"/>
  <c r="H162" i="6" s="1"/>
  <c r="AS154" i="6"/>
  <c r="BB154" i="6" s="1"/>
  <c r="H154" i="6" s="1"/>
  <c r="AS146" i="6"/>
  <c r="BC146" i="6" s="1"/>
  <c r="AL69" i="6"/>
  <c r="AR138" i="6"/>
  <c r="BC138" i="6" s="1"/>
  <c r="AR130" i="6"/>
  <c r="BB130" i="6" s="1"/>
  <c r="H130" i="6" s="1"/>
  <c r="AR122" i="6"/>
  <c r="BB122" i="6" s="1"/>
  <c r="H122" i="6" s="1"/>
  <c r="AR110" i="6"/>
  <c r="BC110" i="6" s="1"/>
  <c r="AR98" i="6"/>
  <c r="AR94" i="6"/>
  <c r="AR82" i="6"/>
  <c r="AS165" i="6"/>
  <c r="BB165" i="6" s="1"/>
  <c r="H165" i="6" s="1"/>
  <c r="AS157" i="6"/>
  <c r="BC157" i="6" s="1"/>
  <c r="AL10" i="6"/>
  <c r="AR137" i="6"/>
  <c r="BB137" i="6" s="1"/>
  <c r="H137" i="6" s="1"/>
  <c r="AR133" i="6"/>
  <c r="BC133" i="6" s="1"/>
  <c r="AR125" i="6"/>
  <c r="BB125" i="6" s="1"/>
  <c r="H125" i="6" s="1"/>
  <c r="AR117" i="6"/>
  <c r="BC117" i="6" s="1"/>
  <c r="AR113" i="6"/>
  <c r="BC113" i="6" s="1"/>
  <c r="AR105" i="6"/>
  <c r="BC105" i="6" s="1"/>
  <c r="AR97" i="6"/>
  <c r="AR89" i="6"/>
  <c r="AR81" i="6"/>
  <c r="AS168" i="6"/>
  <c r="BC168" i="6" s="1"/>
  <c r="AS160" i="6"/>
  <c r="BB160" i="6" s="1"/>
  <c r="H160" i="6" s="1"/>
  <c r="AS152" i="6"/>
  <c r="BB152" i="6" s="1"/>
  <c r="H152" i="6" s="1"/>
  <c r="AS148" i="6"/>
  <c r="BC148" i="6" s="1"/>
  <c r="AX29" i="6"/>
  <c r="AR135" i="6"/>
  <c r="BB135" i="6" s="1"/>
  <c r="H135" i="6" s="1"/>
  <c r="AR123" i="6"/>
  <c r="BB123" i="6" s="1"/>
  <c r="H123" i="6" s="1"/>
  <c r="AR107" i="6"/>
  <c r="BB107" i="6" s="1"/>
  <c r="H107" i="6" s="1"/>
  <c r="AR95" i="6"/>
  <c r="AS170" i="6"/>
  <c r="BB170" i="6" s="1"/>
  <c r="H170" i="6" s="1"/>
  <c r="AS158" i="6"/>
  <c r="BC158" i="6" s="1"/>
  <c r="AR134" i="6"/>
  <c r="BC134" i="6" s="1"/>
  <c r="AR118" i="6"/>
  <c r="BC118" i="6" s="1"/>
  <c r="AR106" i="6"/>
  <c r="BC106" i="6" s="1"/>
  <c r="AS161" i="6"/>
  <c r="BB161" i="6" s="1"/>
  <c r="H161" i="6" s="1"/>
  <c r="AS149" i="6"/>
  <c r="BC149" i="6" s="1"/>
  <c r="AL73" i="6"/>
  <c r="AR145" i="6"/>
  <c r="BC145" i="6" s="1"/>
  <c r="AR141" i="6"/>
  <c r="BB141" i="6" s="1"/>
  <c r="H141" i="6" s="1"/>
  <c r="AR129" i="6"/>
  <c r="BC129" i="6" s="1"/>
  <c r="AR121" i="6"/>
  <c r="BC121" i="6" s="1"/>
  <c r="AR109" i="6"/>
  <c r="BB109" i="6" s="1"/>
  <c r="H109" i="6" s="1"/>
  <c r="AR101" i="6"/>
  <c r="AR93" i="6"/>
  <c r="AS164" i="6"/>
  <c r="BB164" i="6" s="1"/>
  <c r="H164" i="6" s="1"/>
  <c r="AS156" i="6"/>
  <c r="BB156" i="6" s="1"/>
  <c r="H156" i="6" s="1"/>
  <c r="AL19" i="6"/>
  <c r="AL61" i="6"/>
  <c r="AL58" i="6"/>
  <c r="AL47" i="6"/>
  <c r="AL40" i="6"/>
  <c r="AL23" i="6"/>
  <c r="AL53" i="6"/>
  <c r="AL25" i="6"/>
  <c r="AL11" i="6"/>
  <c r="AL66" i="6"/>
  <c r="AL36" i="6"/>
  <c r="AL72" i="6"/>
  <c r="AL45" i="6"/>
  <c r="AR144" i="6"/>
  <c r="BB144" i="6" s="1"/>
  <c r="H144" i="6" s="1"/>
  <c r="AR140" i="6"/>
  <c r="BC140" i="6" s="1"/>
  <c r="AR136" i="6"/>
  <c r="BC136" i="6" s="1"/>
  <c r="AR132" i="6"/>
  <c r="BB132" i="6" s="1"/>
  <c r="H132" i="6" s="1"/>
  <c r="AR128" i="6"/>
  <c r="BC128" i="6" s="1"/>
  <c r="AR124" i="6"/>
  <c r="BC124" i="6" s="1"/>
  <c r="AR120" i="6"/>
  <c r="BB120" i="6" s="1"/>
  <c r="H120" i="6" s="1"/>
  <c r="AR116" i="6"/>
  <c r="BB116" i="6" s="1"/>
  <c r="H116" i="6" s="1"/>
  <c r="AR112" i="6"/>
  <c r="BC112" i="6" s="1"/>
  <c r="AR108" i="6"/>
  <c r="BB108" i="6" s="1"/>
  <c r="H108" i="6" s="1"/>
  <c r="AR104" i="6"/>
  <c r="BC104" i="6" s="1"/>
  <c r="AR100" i="6"/>
  <c r="AR96" i="6"/>
  <c r="AR88" i="6"/>
  <c r="AR84" i="6"/>
  <c r="AS167" i="6"/>
  <c r="BC167" i="6" s="1"/>
  <c r="AS163" i="6"/>
  <c r="BC163" i="6" s="1"/>
  <c r="AS159" i="6"/>
  <c r="BB159" i="6" s="1"/>
  <c r="H159" i="6" s="1"/>
  <c r="AS155" i="6"/>
  <c r="BB155" i="6" s="1"/>
  <c r="H155" i="6" s="1"/>
  <c r="AS151" i="6"/>
  <c r="BC151" i="6" s="1"/>
  <c r="AS147" i="6"/>
  <c r="BC147" i="6" s="1"/>
  <c r="AS45" i="6"/>
  <c r="AS14" i="6"/>
  <c r="BA45" i="6"/>
  <c r="BA60" i="6"/>
  <c r="BA38" i="6"/>
  <c r="BD59" i="6"/>
  <c r="AT71" i="6"/>
  <c r="AT15" i="6"/>
  <c r="AT63" i="6"/>
  <c r="AT50" i="6"/>
  <c r="AT52" i="6"/>
  <c r="AT34" i="6"/>
  <c r="AT31" i="6"/>
  <c r="AU74" i="6"/>
  <c r="AU71" i="6"/>
  <c r="AU63" i="6"/>
  <c r="AU56" i="6"/>
  <c r="AU50" i="6"/>
  <c r="AU52" i="6"/>
  <c r="AU34" i="6"/>
  <c r="AU31" i="6"/>
  <c r="AU9" i="6"/>
  <c r="AU14" i="6"/>
  <c r="AU18" i="6"/>
  <c r="AV74" i="6"/>
  <c r="AV71" i="6"/>
  <c r="AV15" i="6"/>
  <c r="AV63" i="6"/>
  <c r="AV56" i="6"/>
  <c r="AV50" i="6"/>
  <c r="AV52" i="6"/>
  <c r="AV34" i="6"/>
  <c r="AV31" i="6"/>
  <c r="AV14" i="6"/>
  <c r="AW15" i="6"/>
  <c r="AW56" i="6"/>
  <c r="AW34" i="6"/>
  <c r="AW31" i="6"/>
  <c r="AW9" i="6"/>
  <c r="AW14" i="6"/>
  <c r="AW18" i="6"/>
  <c r="AX74" i="6"/>
  <c r="AX71" i="6"/>
  <c r="AX15" i="6"/>
  <c r="AX63" i="6"/>
  <c r="AX56" i="6"/>
  <c r="AX50" i="6"/>
  <c r="AX52" i="6"/>
  <c r="AX34" i="6"/>
  <c r="AX31" i="6"/>
  <c r="AX9" i="6"/>
  <c r="AX18" i="6"/>
  <c r="BA74" i="6"/>
  <c r="BA71" i="6"/>
  <c r="BA15" i="6"/>
  <c r="BA63" i="6"/>
  <c r="BA56" i="6"/>
  <c r="BA50" i="6"/>
  <c r="BA52" i="6"/>
  <c r="BA34" i="6"/>
  <c r="BA31" i="6"/>
  <c r="BA9" i="6"/>
  <c r="BA14" i="6"/>
  <c r="BA18" i="6"/>
  <c r="BD73" i="6"/>
  <c r="BD70" i="6"/>
  <c r="BD10" i="6"/>
  <c r="BD64" i="6"/>
  <c r="BD61" i="6"/>
  <c r="BD58" i="6"/>
  <c r="BD55" i="6"/>
  <c r="BD47" i="6"/>
  <c r="BD30" i="6"/>
  <c r="BD22" i="6"/>
  <c r="AL46" i="6"/>
  <c r="AM65" i="6"/>
  <c r="AR67" i="6"/>
  <c r="AR51" i="6"/>
  <c r="AL62" i="6"/>
  <c r="AM10" i="6"/>
  <c r="AN54" i="6"/>
  <c r="AN43" i="6"/>
  <c r="AN7" i="6"/>
  <c r="AO44" i="6"/>
  <c r="AO33" i="6"/>
  <c r="AO14" i="6"/>
  <c r="AR73" i="6"/>
  <c r="AR68" i="6"/>
  <c r="AR52" i="6"/>
  <c r="AS37" i="6"/>
  <c r="AS54" i="6"/>
  <c r="AT64" i="6"/>
  <c r="AT22" i="6"/>
  <c r="AU73" i="6"/>
  <c r="AU64" i="6"/>
  <c r="AU47" i="6"/>
  <c r="AV47" i="6"/>
  <c r="AW73" i="6"/>
  <c r="AM26" i="6"/>
  <c r="AM12" i="6"/>
  <c r="AM9" i="6"/>
  <c r="AO54" i="6"/>
  <c r="AR71" i="6"/>
  <c r="AR65" i="6"/>
  <c r="AL57" i="6"/>
  <c r="AL54" i="6"/>
  <c r="AL43" i="6"/>
  <c r="AL49" i="6"/>
  <c r="AL29" i="6"/>
  <c r="AL12" i="6"/>
  <c r="AM73" i="6"/>
  <c r="AM64" i="6"/>
  <c r="AM47" i="6"/>
  <c r="AN72" i="6"/>
  <c r="AN57" i="6"/>
  <c r="AN27" i="6"/>
  <c r="AN20" i="6"/>
  <c r="AO51" i="6"/>
  <c r="AO32" i="6"/>
  <c r="AO35" i="6"/>
  <c r="AO18" i="6"/>
  <c r="AR76" i="6"/>
  <c r="AR50" i="6"/>
  <c r="AR41" i="6"/>
  <c r="AT73" i="6"/>
  <c r="AT47" i="6"/>
  <c r="AU10" i="6"/>
  <c r="AV73" i="6"/>
  <c r="AV64" i="6"/>
  <c r="AV22" i="6"/>
  <c r="AW10" i="6"/>
  <c r="AW64" i="6"/>
  <c r="AO43" i="6"/>
  <c r="AR59" i="6"/>
  <c r="AT65" i="6"/>
  <c r="AV65" i="6"/>
  <c r="AW65" i="6"/>
  <c r="AW26" i="6"/>
  <c r="AX65" i="6"/>
  <c r="BA65" i="6"/>
  <c r="BA26" i="6"/>
  <c r="BE65" i="6"/>
  <c r="BE26" i="6"/>
  <c r="AX73" i="6"/>
  <c r="BA73" i="6"/>
  <c r="BA10" i="6"/>
  <c r="BD27" i="6"/>
  <c r="AL31" i="6"/>
  <c r="AL14" i="6"/>
  <c r="AL51" i="6"/>
  <c r="AL32" i="6"/>
  <c r="AL44" i="6"/>
  <c r="AL35" i="6"/>
  <c r="AL33" i="6"/>
  <c r="AL65" i="6"/>
  <c r="AL15" i="6"/>
  <c r="AM53" i="6"/>
  <c r="AM25" i="6"/>
  <c r="AM66" i="6"/>
  <c r="AM72" i="6"/>
  <c r="AM57" i="6"/>
  <c r="AM54" i="6"/>
  <c r="AM17" i="6"/>
  <c r="AM43" i="6"/>
  <c r="AM27" i="6"/>
  <c r="AM7" i="6"/>
  <c r="AM20" i="6"/>
  <c r="AN49" i="6"/>
  <c r="AN62" i="6"/>
  <c r="AN29" i="6"/>
  <c r="AN37" i="6"/>
  <c r="AN51" i="6"/>
  <c r="AN32" i="6"/>
  <c r="AN44" i="6"/>
  <c r="AN35" i="6"/>
  <c r="AN33" i="6"/>
  <c r="AN14" i="6"/>
  <c r="AN18" i="6"/>
  <c r="AO65" i="6"/>
  <c r="AO15" i="6"/>
  <c r="AO63" i="6"/>
  <c r="AO52" i="6"/>
  <c r="AO26" i="6"/>
  <c r="AO34" i="6"/>
  <c r="AO31" i="6"/>
  <c r="AO16" i="6"/>
  <c r="AO22" i="6"/>
  <c r="AN12" i="6"/>
  <c r="AN9" i="6"/>
  <c r="AR53" i="6"/>
  <c r="AR36" i="6"/>
  <c r="AR61" i="6"/>
  <c r="AR40" i="6"/>
  <c r="AT53" i="6"/>
  <c r="AT72" i="6"/>
  <c r="AT57" i="6"/>
  <c r="AT54" i="6"/>
  <c r="AT43" i="6"/>
  <c r="AT13" i="6"/>
  <c r="AT27" i="6"/>
  <c r="AU53" i="6"/>
  <c r="AU11" i="6"/>
  <c r="AU66" i="6"/>
  <c r="AU72" i="6"/>
  <c r="AU57" i="6"/>
  <c r="AU54" i="6"/>
  <c r="AU13" i="6"/>
  <c r="AU27" i="6"/>
  <c r="AV53" i="6"/>
  <c r="AV25" i="6"/>
  <c r="AX64" i="6"/>
  <c r="AX47" i="6"/>
  <c r="BA64" i="6"/>
  <c r="BA47" i="6"/>
  <c r="BA22" i="6"/>
  <c r="BD57" i="6"/>
  <c r="BD17" i="6"/>
  <c r="BD43" i="6"/>
  <c r="BD19" i="6"/>
  <c r="BE73" i="6"/>
  <c r="BE64" i="6"/>
  <c r="BE47" i="6"/>
  <c r="AL9" i="6"/>
  <c r="AL18" i="6"/>
  <c r="AL39" i="6"/>
  <c r="AL30" i="6"/>
  <c r="AL16" i="6"/>
  <c r="AL22" i="6"/>
  <c r="AL63" i="6"/>
  <c r="AL56" i="6"/>
  <c r="AL50" i="6"/>
  <c r="AL52" i="6"/>
  <c r="AL26" i="6"/>
  <c r="AL34" i="6"/>
  <c r="AL70" i="6"/>
  <c r="AL64" i="6"/>
  <c r="AL8" i="6"/>
  <c r="AM49" i="6"/>
  <c r="AM62" i="6"/>
  <c r="AM29" i="6"/>
  <c r="AM37" i="6"/>
  <c r="AM59" i="6"/>
  <c r="AM51" i="6"/>
  <c r="AM39" i="6"/>
  <c r="AM32" i="6"/>
  <c r="AM44" i="6"/>
  <c r="AM35" i="6"/>
  <c r="AM33" i="6"/>
  <c r="AM28" i="6"/>
  <c r="AM14" i="6"/>
  <c r="AM18" i="6"/>
  <c r="AN74" i="6"/>
  <c r="AN71" i="6"/>
  <c r="AN65" i="6"/>
  <c r="AN15" i="6"/>
  <c r="AN63" i="6"/>
  <c r="AN56" i="6"/>
  <c r="AN50" i="6"/>
  <c r="AN52" i="6"/>
  <c r="AN26" i="6"/>
  <c r="AN34" i="6"/>
  <c r="AN31" i="6"/>
  <c r="AN16" i="6"/>
  <c r="AN22" i="6"/>
  <c r="AO12" i="6"/>
  <c r="AO9" i="6"/>
  <c r="AO73" i="6"/>
  <c r="AO70" i="6"/>
  <c r="AO10" i="6"/>
  <c r="AO64" i="6"/>
  <c r="AO8" i="6"/>
  <c r="AO61" i="6"/>
  <c r="AO58" i="6"/>
  <c r="AO55" i="6"/>
  <c r="AO47" i="6"/>
  <c r="AO40" i="6"/>
  <c r="AO23" i="6"/>
  <c r="AO30" i="6"/>
  <c r="AO19" i="6"/>
  <c r="AR75" i="6"/>
  <c r="AR49" i="6"/>
  <c r="AR48" i="6"/>
  <c r="AR62" i="6"/>
  <c r="AR42" i="6"/>
  <c r="AR60" i="6"/>
  <c r="AR57" i="6"/>
  <c r="AR46" i="6"/>
  <c r="AT49" i="6"/>
  <c r="AT62" i="6"/>
  <c r="AT59" i="6"/>
  <c r="AT51" i="6"/>
  <c r="AT39" i="6"/>
  <c r="AT32" i="6"/>
  <c r="AT44" i="6"/>
  <c r="AT35" i="6"/>
  <c r="AT28" i="6"/>
  <c r="AU62" i="6"/>
  <c r="AU29" i="6"/>
  <c r="AU59" i="6"/>
  <c r="AU51" i="6"/>
  <c r="AV66" i="6"/>
  <c r="AV72" i="6"/>
  <c r="AV57" i="6"/>
  <c r="AV54" i="6"/>
  <c r="AV17" i="6"/>
  <c r="AV43" i="6"/>
  <c r="AV27" i="6"/>
  <c r="AV19" i="6"/>
  <c r="AW53" i="6"/>
  <c r="AW25" i="6"/>
  <c r="AW11" i="6"/>
  <c r="AW72" i="6"/>
  <c r="AW54" i="6"/>
  <c r="AW17" i="6"/>
  <c r="AW13" i="6"/>
  <c r="AW27" i="6"/>
  <c r="AW19" i="6"/>
  <c r="AX53" i="6"/>
  <c r="AX25" i="6"/>
  <c r="AX66" i="6"/>
  <c r="AX72" i="6"/>
  <c r="AX57" i="6"/>
  <c r="AX54" i="6"/>
  <c r="AX43" i="6"/>
  <c r="AX13" i="6"/>
  <c r="AX27" i="6"/>
  <c r="BA53" i="6"/>
  <c r="BA25" i="6"/>
  <c r="BA11" i="6"/>
  <c r="BA66" i="6"/>
  <c r="BA72" i="6"/>
  <c r="BA57" i="6"/>
  <c r="BA54" i="6"/>
  <c r="BA17" i="6"/>
  <c r="BA43" i="6"/>
  <c r="BA13" i="6"/>
  <c r="BA27" i="6"/>
  <c r="BA19" i="6"/>
  <c r="BD49" i="6"/>
  <c r="BD62" i="6"/>
  <c r="BD37" i="6"/>
  <c r="BD51" i="6"/>
  <c r="BD32" i="6"/>
  <c r="BD44" i="6"/>
  <c r="BD35" i="6"/>
  <c r="BD28" i="6"/>
  <c r="BD7" i="6"/>
  <c r="BD20" i="6"/>
  <c r="BE53" i="6"/>
  <c r="BE25" i="6"/>
  <c r="BE66" i="6"/>
  <c r="BE72" i="6"/>
  <c r="BE54" i="6"/>
  <c r="BE17" i="6"/>
  <c r="BE43" i="6"/>
  <c r="BE13" i="6"/>
  <c r="BE27" i="6"/>
  <c r="BE19" i="6"/>
  <c r="AU32" i="6"/>
  <c r="AU44" i="6"/>
  <c r="AU33" i="6"/>
  <c r="AU28" i="6"/>
  <c r="AU20" i="6"/>
  <c r="AV49" i="6"/>
  <c r="AV62" i="6"/>
  <c r="AV29" i="6"/>
  <c r="AV37" i="6"/>
  <c r="AV59" i="6"/>
  <c r="AV51" i="6"/>
  <c r="AV39" i="6"/>
  <c r="AV32" i="6"/>
  <c r="AV44" i="6"/>
  <c r="AV35" i="6"/>
  <c r="AV28" i="6"/>
  <c r="AV20" i="6"/>
  <c r="AW49" i="6"/>
  <c r="AW62" i="6"/>
  <c r="AW37" i="6"/>
  <c r="AW59" i="6"/>
  <c r="AW51" i="6"/>
  <c r="AW32" i="6"/>
  <c r="AW44" i="6"/>
  <c r="AW35" i="6"/>
  <c r="AW33" i="6"/>
  <c r="AW7" i="6"/>
  <c r="AX49" i="6"/>
  <c r="AX62" i="6"/>
  <c r="AX37" i="6"/>
  <c r="AX59" i="6"/>
  <c r="AX51" i="6"/>
  <c r="AX39" i="6"/>
  <c r="AX32" i="6"/>
  <c r="AX44" i="6"/>
  <c r="AX28" i="6"/>
  <c r="AX7" i="6"/>
  <c r="AX20" i="6"/>
  <c r="BA49" i="6"/>
  <c r="BA62" i="6"/>
  <c r="BA37" i="6"/>
  <c r="BA59" i="6"/>
  <c r="BA51" i="6"/>
  <c r="BA39" i="6"/>
  <c r="BA32" i="6"/>
  <c r="BA44" i="6"/>
  <c r="BA35" i="6"/>
  <c r="BA33" i="6"/>
  <c r="BA28" i="6"/>
  <c r="BA7" i="6"/>
  <c r="BA20" i="6"/>
  <c r="BD74" i="6"/>
  <c r="BD65" i="6"/>
  <c r="BD63" i="6"/>
  <c r="BD56" i="6"/>
  <c r="BD52" i="6"/>
  <c r="BD34" i="6"/>
  <c r="BD31" i="6"/>
  <c r="BD9" i="6"/>
  <c r="BD14" i="6"/>
  <c r="BE49" i="6"/>
  <c r="BE62" i="6"/>
  <c r="BE37" i="6"/>
  <c r="BE59" i="6"/>
  <c r="BE51" i="6"/>
  <c r="BE32" i="6"/>
  <c r="BE28" i="6"/>
  <c r="BE20" i="6"/>
  <c r="AP113" i="6"/>
  <c r="G113" i="6" s="1"/>
  <c r="AQ164" i="6"/>
  <c r="AP160" i="6"/>
  <c r="G160" i="6" s="1"/>
  <c r="AQ156" i="6"/>
  <c r="AP152" i="6"/>
  <c r="G152" i="6" s="1"/>
  <c r="AP148" i="6"/>
  <c r="G148" i="6" s="1"/>
  <c r="AQ140" i="6"/>
  <c r="AP132" i="6"/>
  <c r="G132" i="6" s="1"/>
  <c r="AP124" i="6"/>
  <c r="G124" i="6" s="1"/>
  <c r="AQ116" i="6"/>
  <c r="AP112" i="6"/>
  <c r="G112" i="6" s="1"/>
  <c r="AQ108" i="6"/>
  <c r="AP111" i="6"/>
  <c r="G111" i="6" s="1"/>
  <c r="AP135" i="6"/>
  <c r="G135" i="6" s="1"/>
  <c r="AP127" i="6"/>
  <c r="G127" i="6" s="1"/>
  <c r="AP119" i="6"/>
  <c r="G119" i="6" s="1"/>
  <c r="AQ107" i="6"/>
  <c r="AQ168" i="6"/>
  <c r="AP168" i="6"/>
  <c r="G168" i="6" s="1"/>
  <c r="AP120" i="6"/>
  <c r="G120" i="6" s="1"/>
  <c r="AQ120" i="6"/>
  <c r="AQ160" i="6"/>
  <c r="AQ152" i="6"/>
  <c r="AP144" i="6"/>
  <c r="G144" i="6" s="1"/>
  <c r="AP116" i="6"/>
  <c r="G116" i="6" s="1"/>
  <c r="AQ163" i="6"/>
  <c r="AP163" i="6"/>
  <c r="G163" i="6" s="1"/>
  <c r="AQ155" i="6"/>
  <c r="AP155" i="6"/>
  <c r="G155" i="6" s="1"/>
  <c r="AP147" i="6"/>
  <c r="G147" i="6" s="1"/>
  <c r="AQ139" i="6"/>
  <c r="AP139" i="6"/>
  <c r="G139" i="6" s="1"/>
  <c r="AQ135" i="6"/>
  <c r="AQ127" i="6"/>
  <c r="AQ119" i="6"/>
  <c r="AQ115" i="6"/>
  <c r="AP115" i="6"/>
  <c r="G115" i="6" s="1"/>
  <c r="AP167" i="6"/>
  <c r="G167" i="6" s="1"/>
  <c r="AP159" i="6"/>
  <c r="G159" i="6" s="1"/>
  <c r="AP151" i="6"/>
  <c r="G151" i="6" s="1"/>
  <c r="AQ147" i="6"/>
  <c r="AP107" i="6"/>
  <c r="G107" i="6" s="1"/>
  <c r="AQ136" i="6"/>
  <c r="AP136" i="6"/>
  <c r="G136" i="6" s="1"/>
  <c r="AQ128" i="6"/>
  <c r="AP128" i="6"/>
  <c r="G128" i="6" s="1"/>
  <c r="AP164" i="6"/>
  <c r="G164" i="6" s="1"/>
  <c r="AP156" i="6"/>
  <c r="G156" i="6" s="1"/>
  <c r="AQ148" i="6"/>
  <c r="AP108" i="6"/>
  <c r="G108" i="6" s="1"/>
  <c r="AQ167" i="6"/>
  <c r="AQ159" i="6"/>
  <c r="AQ151" i="6"/>
  <c r="AQ143" i="6"/>
  <c r="AP143" i="6"/>
  <c r="G143" i="6" s="1"/>
  <c r="AQ131" i="6"/>
  <c r="AP131" i="6"/>
  <c r="G131" i="6" s="1"/>
  <c r="AQ123" i="6"/>
  <c r="AP123" i="6"/>
  <c r="G123" i="6" s="1"/>
  <c r="AQ111" i="6"/>
  <c r="AQ103" i="6"/>
  <c r="AP103" i="6"/>
  <c r="AQ170" i="6"/>
  <c r="AP170" i="6"/>
  <c r="G170" i="6" s="1"/>
  <c r="AQ166" i="6"/>
  <c r="AQ162" i="6"/>
  <c r="AP162" i="6"/>
  <c r="G162" i="6" s="1"/>
  <c r="AQ158" i="6"/>
  <c r="AQ154" i="6"/>
  <c r="AP154" i="6"/>
  <c r="G154" i="6" s="1"/>
  <c r="AQ150" i="6"/>
  <c r="AQ146" i="6"/>
  <c r="AP146" i="6"/>
  <c r="G146" i="6" s="1"/>
  <c r="AQ142" i="6"/>
  <c r="AP142" i="6"/>
  <c r="G142" i="6" s="1"/>
  <c r="AP138" i="6"/>
  <c r="G138" i="6" s="1"/>
  <c r="AQ138" i="6"/>
  <c r="AQ134" i="6"/>
  <c r="AP134" i="6"/>
  <c r="G134" i="6" s="1"/>
  <c r="AQ130" i="6"/>
  <c r="AQ126" i="6"/>
  <c r="AP126" i="6"/>
  <c r="G126" i="6" s="1"/>
  <c r="AQ122" i="6"/>
  <c r="AQ118" i="6"/>
  <c r="AQ114" i="6"/>
  <c r="AQ106" i="6"/>
  <c r="AQ102" i="6"/>
  <c r="AP102" i="6"/>
  <c r="AP130" i="6"/>
  <c r="G130" i="6" s="1"/>
  <c r="AP122" i="6"/>
  <c r="G122" i="6" s="1"/>
  <c r="AP110" i="6"/>
  <c r="G110" i="6" s="1"/>
  <c r="AP165" i="6"/>
  <c r="G165" i="6" s="1"/>
  <c r="AP157" i="6"/>
  <c r="G157" i="6" s="1"/>
  <c r="AP149" i="6"/>
  <c r="G149" i="6" s="1"/>
  <c r="AP145" i="6"/>
  <c r="G145" i="6" s="1"/>
  <c r="AQ141" i="6"/>
  <c r="AP137" i="6"/>
  <c r="G137" i="6" s="1"/>
  <c r="AP129" i="6"/>
  <c r="G129" i="6" s="1"/>
  <c r="AP121" i="6"/>
  <c r="G121" i="6" s="1"/>
  <c r="AQ117" i="6"/>
  <c r="AP105" i="6"/>
  <c r="G105" i="6" s="1"/>
  <c r="AP101" i="6"/>
  <c r="AP140" i="6"/>
  <c r="G140" i="6" s="1"/>
  <c r="AQ132" i="6"/>
  <c r="AQ124" i="6"/>
  <c r="AQ112" i="6"/>
  <c r="AP169" i="6"/>
  <c r="G169" i="6" s="1"/>
  <c r="AQ169" i="6"/>
  <c r="AQ165" i="6"/>
  <c r="AP161" i="6"/>
  <c r="G161" i="6" s="1"/>
  <c r="AQ161" i="6"/>
  <c r="AQ157" i="6"/>
  <c r="AP153" i="6"/>
  <c r="G153" i="6" s="1"/>
  <c r="AQ153" i="6"/>
  <c r="AQ149" i="6"/>
  <c r="AQ145" i="6"/>
  <c r="AP141" i="6"/>
  <c r="G141" i="6" s="1"/>
  <c r="AQ137" i="6"/>
  <c r="AQ133" i="6"/>
  <c r="AP133" i="6"/>
  <c r="G133" i="6" s="1"/>
  <c r="AQ129" i="6"/>
  <c r="AQ125" i="6"/>
  <c r="AP125" i="6"/>
  <c r="G125" i="6" s="1"/>
  <c r="AQ121" i="6"/>
  <c r="AP117" i="6"/>
  <c r="G117" i="6" s="1"/>
  <c r="AQ113" i="6"/>
  <c r="AQ109" i="6"/>
  <c r="AP109" i="6"/>
  <c r="G109" i="6" s="1"/>
  <c r="AQ105" i="6"/>
  <c r="AQ101" i="6"/>
  <c r="AQ144" i="6"/>
  <c r="AP166" i="6"/>
  <c r="G166" i="6" s="1"/>
  <c r="AP158" i="6"/>
  <c r="G158" i="6" s="1"/>
  <c r="AP150" i="6"/>
  <c r="G150" i="6" s="1"/>
  <c r="AP118" i="6"/>
  <c r="G118" i="6" s="1"/>
  <c r="AP114" i="6"/>
  <c r="G114" i="6" s="1"/>
  <c r="AQ110" i="6"/>
  <c r="AP106" i="6"/>
  <c r="G106" i="6" s="1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AL12" i="17"/>
  <c r="AN12" i="17" s="1"/>
  <c r="AP12" i="17" s="1"/>
  <c r="AK12" i="17"/>
  <c r="AM12" i="17" s="1"/>
  <c r="AO12" i="17" s="1"/>
  <c r="AL11" i="17"/>
  <c r="AN11" i="17" s="1"/>
  <c r="AP11" i="17" s="1"/>
  <c r="AK11" i="17"/>
  <c r="AM11" i="17" s="1"/>
  <c r="AO11" i="17" s="1"/>
  <c r="AL10" i="17"/>
  <c r="AN10" i="17" s="1"/>
  <c r="AP10" i="17" s="1"/>
  <c r="AK10" i="17"/>
  <c r="AM10" i="17" s="1"/>
  <c r="AO10" i="17" s="1"/>
  <c r="AM9" i="17"/>
  <c r="AN9" i="17" s="1"/>
  <c r="AO9" i="17" s="1"/>
  <c r="AK9" i="17"/>
  <c r="AM8" i="17"/>
  <c r="AN8" i="17" s="1"/>
  <c r="AK8" i="17"/>
  <c r="AM7" i="17"/>
  <c r="AN7" i="17" s="1"/>
  <c r="AO7" i="17" s="1"/>
  <c r="X15" i="17"/>
  <c r="Z15" i="17" s="1"/>
  <c r="AB15" i="17" s="1"/>
  <c r="W15" i="17"/>
  <c r="Y15" i="17" s="1"/>
  <c r="AA15" i="17" s="1"/>
  <c r="X14" i="17"/>
  <c r="Z14" i="17" s="1"/>
  <c r="AB14" i="17" s="1"/>
  <c r="W14" i="17"/>
  <c r="Y14" i="17" s="1"/>
  <c r="AA14" i="17" s="1"/>
  <c r="X13" i="17"/>
  <c r="Z13" i="17" s="1"/>
  <c r="AB13" i="17" s="1"/>
  <c r="W13" i="17"/>
  <c r="Y13" i="17" s="1"/>
  <c r="AA13" i="17" s="1"/>
  <c r="Y12" i="17"/>
  <c r="Z12" i="17" s="1"/>
  <c r="AA12" i="17" s="1"/>
  <c r="X7" i="6" s="1"/>
  <c r="BE23" i="6" s="1"/>
  <c r="W12" i="17"/>
  <c r="Y11" i="17"/>
  <c r="Z11" i="17" s="1"/>
  <c r="AA11" i="17" s="1"/>
  <c r="X103" i="6" s="1"/>
  <c r="BE91" i="6" s="1"/>
  <c r="W11" i="17"/>
  <c r="Y10" i="17"/>
  <c r="Z10" i="17" s="1"/>
  <c r="AA10" i="17" s="1"/>
  <c r="X50" i="6" s="1"/>
  <c r="BE39" i="6" s="1"/>
  <c r="W10" i="17"/>
  <c r="Y9" i="17"/>
  <c r="Z9" i="17" s="1"/>
  <c r="AA9" i="17" s="1"/>
  <c r="X23" i="6" s="1"/>
  <c r="BE38" i="6" s="1"/>
  <c r="W9" i="17"/>
  <c r="Y8" i="17"/>
  <c r="Z8" i="17" s="1"/>
  <c r="AA8" i="17" s="1"/>
  <c r="X8" i="6" s="1"/>
  <c r="BE10" i="6" s="1"/>
  <c r="W8" i="17"/>
  <c r="Y7" i="17"/>
  <c r="Z7" i="17" s="1"/>
  <c r="AA7" i="17" s="1"/>
  <c r="X66" i="6" s="1"/>
  <c r="BE85" i="6" s="1"/>
  <c r="I7" i="17"/>
  <c r="I8" i="17"/>
  <c r="I9" i="17"/>
  <c r="I10" i="17"/>
  <c r="I11" i="17"/>
  <c r="I12" i="17"/>
  <c r="I13" i="17"/>
  <c r="I14" i="17"/>
  <c r="I15" i="17"/>
  <c r="K15" i="17" s="1"/>
  <c r="M15" i="17" s="1"/>
  <c r="J15" i="17"/>
  <c r="L15" i="17" s="1"/>
  <c r="N15" i="17" s="1"/>
  <c r="I16" i="17"/>
  <c r="J16" i="17"/>
  <c r="L16" i="17" s="1"/>
  <c r="N16" i="17" s="1"/>
  <c r="I17" i="17"/>
  <c r="K17" i="17" s="1"/>
  <c r="M17" i="17" s="1"/>
  <c r="J17" i="17"/>
  <c r="L17" i="17" s="1"/>
  <c r="N17" i="17" s="1"/>
  <c r="K16" i="17"/>
  <c r="M16" i="17" s="1"/>
  <c r="K14" i="17"/>
  <c r="L14" i="17" s="1"/>
  <c r="M14" i="17" s="1"/>
  <c r="T84" i="6" s="1"/>
  <c r="BD54" i="6" s="1"/>
  <c r="B14" i="17"/>
  <c r="K13" i="17"/>
  <c r="L13" i="17" s="1"/>
  <c r="M13" i="17" s="1"/>
  <c r="T50" i="6" s="1"/>
  <c r="BD81" i="6" s="1"/>
  <c r="B13" i="17"/>
  <c r="K12" i="17"/>
  <c r="L12" i="17" s="1"/>
  <c r="M12" i="17" s="1"/>
  <c r="T46" i="6" s="1"/>
  <c r="BD26" i="6" s="1"/>
  <c r="B12" i="17"/>
  <c r="K11" i="17"/>
  <c r="L11" i="17" s="1"/>
  <c r="M11" i="17" s="1"/>
  <c r="T83" i="6" s="1"/>
  <c r="BD71" i="6" s="1"/>
  <c r="B11" i="17"/>
  <c r="K10" i="17"/>
  <c r="L10" i="17" s="1"/>
  <c r="M10" i="17" s="1"/>
  <c r="T94" i="6" s="1"/>
  <c r="B10" i="17"/>
  <c r="K9" i="17"/>
  <c r="L9" i="17" s="1"/>
  <c r="M9" i="17" s="1"/>
  <c r="T102" i="6" s="1"/>
  <c r="BD79" i="6" s="1"/>
  <c r="B9" i="17"/>
  <c r="K8" i="17"/>
  <c r="L8" i="17" s="1"/>
  <c r="M8" i="17" s="1"/>
  <c r="T18" i="6" s="1"/>
  <c r="BD33" i="6" s="1"/>
  <c r="B8" i="17"/>
  <c r="K7" i="17"/>
  <c r="L7" i="17" s="1"/>
  <c r="M7" i="17" s="1"/>
  <c r="T21" i="6" s="1"/>
  <c r="B7" i="17"/>
  <c r="EF49" i="18"/>
  <c r="EH49" i="18" s="1"/>
  <c r="EJ49" i="18" s="1"/>
  <c r="EE49" i="18"/>
  <c r="EG49" i="18" s="1"/>
  <c r="EI49" i="18" s="1"/>
  <c r="EF48" i="18"/>
  <c r="EH48" i="18" s="1"/>
  <c r="EJ48" i="18" s="1"/>
  <c r="EE48" i="18"/>
  <c r="EG48" i="18" s="1"/>
  <c r="EI48" i="18" s="1"/>
  <c r="EG47" i="18"/>
  <c r="EH47" i="18" s="1"/>
  <c r="EI47" i="18" s="1"/>
  <c r="EE47" i="18"/>
  <c r="EG46" i="18"/>
  <c r="EH46" i="18" s="1"/>
  <c r="EI46" i="18" s="1"/>
  <c r="EE46" i="18"/>
  <c r="EG45" i="18"/>
  <c r="EH45" i="18" s="1"/>
  <c r="EI45" i="18" s="1"/>
  <c r="EE45" i="18"/>
  <c r="EG44" i="18"/>
  <c r="EH44" i="18" s="1"/>
  <c r="EI44" i="18" s="1"/>
  <c r="EE44" i="18"/>
  <c r="EG43" i="18"/>
  <c r="EH43" i="18" s="1"/>
  <c r="EI43" i="18" s="1"/>
  <c r="EE43" i="18"/>
  <c r="EG42" i="18"/>
  <c r="EH42" i="18" s="1"/>
  <c r="EI42" i="18" s="1"/>
  <c r="EE42" i="18"/>
  <c r="EG41" i="18"/>
  <c r="EH41" i="18" s="1"/>
  <c r="EI41" i="18" s="1"/>
  <c r="EE41" i="18"/>
  <c r="EG40" i="18"/>
  <c r="EH40" i="18" s="1"/>
  <c r="EI40" i="18" s="1"/>
  <c r="EE40" i="18"/>
  <c r="EG39" i="18"/>
  <c r="EH39" i="18" s="1"/>
  <c r="EI39" i="18" s="1"/>
  <c r="EE39" i="18"/>
  <c r="EG38" i="18"/>
  <c r="EH38" i="18" s="1"/>
  <c r="EI38" i="18" s="1"/>
  <c r="EE38" i="18"/>
  <c r="EG37" i="18"/>
  <c r="EH37" i="18" s="1"/>
  <c r="EI37" i="18" s="1"/>
  <c r="EE37" i="18"/>
  <c r="EG36" i="18"/>
  <c r="EH36" i="18" s="1"/>
  <c r="EI36" i="18" s="1"/>
  <c r="EE36" i="18"/>
  <c r="EG35" i="18"/>
  <c r="EH35" i="18" s="1"/>
  <c r="EI35" i="18" s="1"/>
  <c r="EE35" i="18"/>
  <c r="EG34" i="18"/>
  <c r="EH34" i="18" s="1"/>
  <c r="EI34" i="18" s="1"/>
  <c r="EE34" i="18"/>
  <c r="EG33" i="18"/>
  <c r="EH33" i="18" s="1"/>
  <c r="EI33" i="18" s="1"/>
  <c r="EE33" i="18"/>
  <c r="EG32" i="18"/>
  <c r="EH32" i="18" s="1"/>
  <c r="EI32" i="18" s="1"/>
  <c r="EE32" i="18"/>
  <c r="EG31" i="18"/>
  <c r="EH31" i="18" s="1"/>
  <c r="EI31" i="18" s="1"/>
  <c r="EE31" i="18"/>
  <c r="EG30" i="18"/>
  <c r="EH30" i="18" s="1"/>
  <c r="EI30" i="18" s="1"/>
  <c r="EE30" i="18"/>
  <c r="EG29" i="18"/>
  <c r="EH29" i="18" s="1"/>
  <c r="EI29" i="18" s="1"/>
  <c r="EE29" i="18"/>
  <c r="EG28" i="18"/>
  <c r="EH28" i="18" s="1"/>
  <c r="EI28" i="18" s="1"/>
  <c r="EE28" i="18"/>
  <c r="EG27" i="18"/>
  <c r="EH27" i="18" s="1"/>
  <c r="EI27" i="18" s="1"/>
  <c r="EE27" i="18"/>
  <c r="EG26" i="18"/>
  <c r="EH26" i="18" s="1"/>
  <c r="EI26" i="18" s="1"/>
  <c r="EE26" i="18"/>
  <c r="EG25" i="18"/>
  <c r="EH25" i="18" s="1"/>
  <c r="EI25" i="18" s="1"/>
  <c r="EE25" i="18"/>
  <c r="EG24" i="18"/>
  <c r="EH24" i="18" s="1"/>
  <c r="EI24" i="18" s="1"/>
  <c r="EE24" i="18"/>
  <c r="EG23" i="18"/>
  <c r="EH23" i="18" s="1"/>
  <c r="EI23" i="18" s="1"/>
  <c r="EE23" i="18"/>
  <c r="EG22" i="18"/>
  <c r="EH22" i="18" s="1"/>
  <c r="EI22" i="18" s="1"/>
  <c r="EE22" i="18"/>
  <c r="EG21" i="18"/>
  <c r="EH21" i="18" s="1"/>
  <c r="EI21" i="18" s="1"/>
  <c r="EE21" i="18"/>
  <c r="EG20" i="18"/>
  <c r="EH20" i="18" s="1"/>
  <c r="EI20" i="18" s="1"/>
  <c r="EE20" i="18"/>
  <c r="EG19" i="18"/>
  <c r="EH19" i="18" s="1"/>
  <c r="EI19" i="18" s="1"/>
  <c r="EE19" i="18"/>
  <c r="EG18" i="18"/>
  <c r="EH18" i="18" s="1"/>
  <c r="EI18" i="18" s="1"/>
  <c r="EE18" i="18"/>
  <c r="EG17" i="18"/>
  <c r="EH17" i="18" s="1"/>
  <c r="EI17" i="18" s="1"/>
  <c r="EE17" i="18"/>
  <c r="EG16" i="18"/>
  <c r="EH16" i="18" s="1"/>
  <c r="EI16" i="18" s="1"/>
  <c r="EE16" i="18"/>
  <c r="EG15" i="18"/>
  <c r="EH15" i="18" s="1"/>
  <c r="EI15" i="18" s="1"/>
  <c r="EE15" i="18"/>
  <c r="EG14" i="18"/>
  <c r="EH14" i="18" s="1"/>
  <c r="EI14" i="18" s="1"/>
  <c r="EE14" i="18"/>
  <c r="EG13" i="18"/>
  <c r="EH13" i="18" s="1"/>
  <c r="EI13" i="18" s="1"/>
  <c r="EE13" i="18"/>
  <c r="EG12" i="18"/>
  <c r="EH12" i="18" s="1"/>
  <c r="EI12" i="18" s="1"/>
  <c r="EE12" i="18"/>
  <c r="EG11" i="18"/>
  <c r="EH11" i="18" s="1"/>
  <c r="EI11" i="18" s="1"/>
  <c r="EE11" i="18"/>
  <c r="EG10" i="18"/>
  <c r="EH10" i="18" s="1"/>
  <c r="EI10" i="18" s="1"/>
  <c r="EE10" i="18"/>
  <c r="EG9" i="18"/>
  <c r="EH9" i="18" s="1"/>
  <c r="EI9" i="18" s="1"/>
  <c r="EE9" i="18"/>
  <c r="EG8" i="18"/>
  <c r="EH8" i="18" s="1"/>
  <c r="EI8" i="18" s="1"/>
  <c r="EE8" i="18"/>
  <c r="EG7" i="18"/>
  <c r="EH7" i="18" s="1"/>
  <c r="EI7" i="18" s="1"/>
  <c r="EE7" i="18"/>
  <c r="DR14" i="18"/>
  <c r="DT14" i="18" s="1"/>
  <c r="DV14" i="18" s="1"/>
  <c r="DQ14" i="18"/>
  <c r="DS14" i="18" s="1"/>
  <c r="DU14" i="18" s="1"/>
  <c r="DR13" i="18"/>
  <c r="DT13" i="18" s="1"/>
  <c r="DV13" i="18" s="1"/>
  <c r="DQ13" i="18"/>
  <c r="DS13" i="18" s="1"/>
  <c r="DU13" i="18" s="1"/>
  <c r="DS12" i="18"/>
  <c r="DT12" i="18" s="1"/>
  <c r="DU12" i="18" s="1"/>
  <c r="AF19" i="6" s="1"/>
  <c r="AX26" i="6" s="1"/>
  <c r="DQ12" i="18"/>
  <c r="DS11" i="18"/>
  <c r="DT11" i="18" s="1"/>
  <c r="DU11" i="18" s="1"/>
  <c r="AF23" i="6" s="1"/>
  <c r="AX35" i="6" s="1"/>
  <c r="DQ11" i="18"/>
  <c r="DS10" i="18"/>
  <c r="DT10" i="18" s="1"/>
  <c r="DU10" i="18" s="1"/>
  <c r="AF95" i="6" s="1"/>
  <c r="AX83" i="6" s="1"/>
  <c r="DQ10" i="18"/>
  <c r="DS9" i="18"/>
  <c r="DT9" i="18" s="1"/>
  <c r="DU9" i="18" s="1"/>
  <c r="AF22" i="6" s="1"/>
  <c r="AX58" i="6" s="1"/>
  <c r="DQ9" i="18"/>
  <c r="DS8" i="18"/>
  <c r="DT8" i="18" s="1"/>
  <c r="DU8" i="18" s="1"/>
  <c r="AF8" i="6" s="1"/>
  <c r="AX11" i="6" s="1"/>
  <c r="DQ8" i="18"/>
  <c r="DS7" i="18"/>
  <c r="DT7" i="18" s="1"/>
  <c r="DU7" i="18" s="1"/>
  <c r="AF10" i="6" s="1"/>
  <c r="AX14" i="6" s="1"/>
  <c r="DQ7" i="18"/>
  <c r="DD26" i="18"/>
  <c r="DF26" i="18" s="1"/>
  <c r="DH26" i="18" s="1"/>
  <c r="DC26" i="18"/>
  <c r="DE26" i="18" s="1"/>
  <c r="DG26" i="18" s="1"/>
  <c r="DD25" i="18"/>
  <c r="DF25" i="18" s="1"/>
  <c r="DH25" i="18" s="1"/>
  <c r="DC25" i="18"/>
  <c r="DE25" i="18" s="1"/>
  <c r="DG25" i="18" s="1"/>
  <c r="DE24" i="18"/>
  <c r="DF24" i="18" s="1"/>
  <c r="DG24" i="18" s="1"/>
  <c r="AE94" i="6" s="1"/>
  <c r="AW21" i="6" s="1"/>
  <c r="DC24" i="18"/>
  <c r="DE23" i="18"/>
  <c r="DF23" i="18" s="1"/>
  <c r="DG23" i="18" s="1"/>
  <c r="AE83" i="6" s="1"/>
  <c r="AW71" i="6" s="1"/>
  <c r="DC23" i="18"/>
  <c r="DE22" i="18"/>
  <c r="DF22" i="18" s="1"/>
  <c r="DG22" i="18" s="1"/>
  <c r="AE52" i="6" s="1"/>
  <c r="DC22" i="18"/>
  <c r="DE21" i="18"/>
  <c r="DF21" i="18" s="1"/>
  <c r="DG21" i="18" s="1"/>
  <c r="AE40" i="6" s="1"/>
  <c r="AW38" i="6" s="1"/>
  <c r="DC21" i="18"/>
  <c r="DE20" i="18"/>
  <c r="DF20" i="18" s="1"/>
  <c r="DG20" i="18" s="1"/>
  <c r="AE97" i="6" s="1"/>
  <c r="AW91" i="6" s="1"/>
  <c r="DC20" i="18"/>
  <c r="DE19" i="18"/>
  <c r="DF19" i="18" s="1"/>
  <c r="DG19" i="18" s="1"/>
  <c r="AE85" i="6" s="1"/>
  <c r="AW74" i="6" s="1"/>
  <c r="DC19" i="18"/>
  <c r="DE18" i="18"/>
  <c r="DF18" i="18" s="1"/>
  <c r="DG18" i="18" s="1"/>
  <c r="AE47" i="6" s="1"/>
  <c r="DC18" i="18"/>
  <c r="DE17" i="18"/>
  <c r="DF17" i="18" s="1"/>
  <c r="DG17" i="18" s="1"/>
  <c r="AE46" i="6" s="1"/>
  <c r="AW29" i="6" s="1"/>
  <c r="DC17" i="18"/>
  <c r="DE16" i="18"/>
  <c r="DF16" i="18" s="1"/>
  <c r="DG16" i="18" s="1"/>
  <c r="AE20" i="6" s="1"/>
  <c r="AW28" i="6" s="1"/>
  <c r="DC16" i="18"/>
  <c r="DE15" i="18"/>
  <c r="DF15" i="18" s="1"/>
  <c r="DG15" i="18" s="1"/>
  <c r="AE41" i="6" s="1"/>
  <c r="DC15" i="18"/>
  <c r="DE14" i="18"/>
  <c r="DF14" i="18" s="1"/>
  <c r="DG14" i="18" s="1"/>
  <c r="AE48" i="6" s="1"/>
  <c r="DC14" i="18"/>
  <c r="DE13" i="18"/>
  <c r="DF13" i="18" s="1"/>
  <c r="DG13" i="18" s="1"/>
  <c r="AE104" i="6" s="1"/>
  <c r="DC13" i="18"/>
  <c r="DE12" i="18"/>
  <c r="DF12" i="18" s="1"/>
  <c r="DG12" i="18" s="1"/>
  <c r="AE50" i="6" s="1"/>
  <c r="AW42" i="6" s="1"/>
  <c r="DC12" i="18"/>
  <c r="DE11" i="18"/>
  <c r="DF11" i="18" s="1"/>
  <c r="DG11" i="18" s="1"/>
  <c r="AE49" i="6" s="1"/>
  <c r="AW60" i="6" s="1"/>
  <c r="DC11" i="18"/>
  <c r="DE10" i="18"/>
  <c r="DF10" i="18" s="1"/>
  <c r="DG10" i="18" s="1"/>
  <c r="AE95" i="6" s="1"/>
  <c r="AW83" i="6" s="1"/>
  <c r="DC10" i="18"/>
  <c r="DE9" i="18"/>
  <c r="DF9" i="18" s="1"/>
  <c r="DC9" i="18"/>
  <c r="DE8" i="18"/>
  <c r="DF8" i="18" s="1"/>
  <c r="DG8" i="18" s="1"/>
  <c r="AE66" i="6" s="1"/>
  <c r="AW57" i="6" s="1"/>
  <c r="DC8" i="18"/>
  <c r="DE7" i="18"/>
  <c r="DF7" i="18" s="1"/>
  <c r="DG7" i="18" s="1"/>
  <c r="AE24" i="6" s="1"/>
  <c r="AW63" i="6" s="1"/>
  <c r="DC7" i="18"/>
  <c r="CB12" i="18"/>
  <c r="CD12" i="18" s="1"/>
  <c r="CF12" i="18" s="1"/>
  <c r="CA12" i="18"/>
  <c r="CC12" i="18" s="1"/>
  <c r="CE12" i="18" s="1"/>
  <c r="CB11" i="18"/>
  <c r="CD11" i="18" s="1"/>
  <c r="CF11" i="18" s="1"/>
  <c r="CA11" i="18"/>
  <c r="CC11" i="18" s="1"/>
  <c r="CE11" i="18" s="1"/>
  <c r="CC10" i="18"/>
  <c r="CD10" i="18" s="1"/>
  <c r="CE10" i="18" s="1"/>
  <c r="AA26" i="6" s="1"/>
  <c r="AV33" i="6" s="1"/>
  <c r="CA10" i="18"/>
  <c r="CC9" i="18"/>
  <c r="CD9" i="18" s="1"/>
  <c r="CE9" i="18" s="1"/>
  <c r="AA13" i="6" s="1"/>
  <c r="AV13" i="6" s="1"/>
  <c r="CA9" i="18"/>
  <c r="CC8" i="18"/>
  <c r="CD8" i="18" s="1"/>
  <c r="CE8" i="18" s="1"/>
  <c r="AA8" i="6" s="1"/>
  <c r="AV10" i="6" s="1"/>
  <c r="CA8" i="18"/>
  <c r="CC7" i="18"/>
  <c r="CD7" i="18" s="1"/>
  <c r="CE7" i="18" s="1"/>
  <c r="BN17" i="18"/>
  <c r="BP17" i="18" s="1"/>
  <c r="BR17" i="18" s="1"/>
  <c r="BM17" i="18"/>
  <c r="BO17" i="18" s="1"/>
  <c r="BQ17" i="18" s="1"/>
  <c r="BN16" i="18"/>
  <c r="BP16" i="18" s="1"/>
  <c r="BR16" i="18" s="1"/>
  <c r="BM16" i="18"/>
  <c r="BO16" i="18" s="1"/>
  <c r="BQ16" i="18" s="1"/>
  <c r="BN15" i="18"/>
  <c r="BP15" i="18" s="1"/>
  <c r="BR15" i="18" s="1"/>
  <c r="BM15" i="18"/>
  <c r="BO15" i="18" s="1"/>
  <c r="BQ15" i="18" s="1"/>
  <c r="BO14" i="18"/>
  <c r="BP14" i="18" s="1"/>
  <c r="BQ14" i="18" s="1"/>
  <c r="Z30" i="6" s="1"/>
  <c r="AU41" i="6" s="1"/>
  <c r="BO13" i="18"/>
  <c r="BP13" i="18" s="1"/>
  <c r="BQ13" i="18" s="1"/>
  <c r="Z51" i="6" s="1"/>
  <c r="AU88" i="6" s="1"/>
  <c r="BO12" i="18"/>
  <c r="BP12" i="18" s="1"/>
  <c r="BQ12" i="18" s="1"/>
  <c r="Z47" i="6" s="1"/>
  <c r="AU46" i="6" s="1"/>
  <c r="BO11" i="18"/>
  <c r="BP11" i="18" s="1"/>
  <c r="BQ11" i="18" s="1"/>
  <c r="Z19" i="6" s="1"/>
  <c r="BO10" i="18"/>
  <c r="BP10" i="18" s="1"/>
  <c r="BQ10" i="18" s="1"/>
  <c r="Z7" i="6" s="1"/>
  <c r="AU15" i="6" s="1"/>
  <c r="BO9" i="18"/>
  <c r="BP9" i="18" s="1"/>
  <c r="BQ9" i="18" s="1"/>
  <c r="Z75" i="6" s="1"/>
  <c r="AU92" i="6" s="1"/>
  <c r="BO8" i="18"/>
  <c r="BP8" i="18" s="1"/>
  <c r="BQ8" i="18" s="1"/>
  <c r="Z23" i="6" s="1"/>
  <c r="AU38" i="6" s="1"/>
  <c r="BO7" i="18"/>
  <c r="BP7" i="18" s="1"/>
  <c r="BQ7" i="18" s="1"/>
  <c r="Z16" i="6" s="1"/>
  <c r="AU76" i="6" s="1"/>
  <c r="AZ22" i="18"/>
  <c r="BB22" i="18" s="1"/>
  <c r="BD22" i="18" s="1"/>
  <c r="AY22" i="18"/>
  <c r="BA22" i="18" s="1"/>
  <c r="BC22" i="18" s="1"/>
  <c r="AZ21" i="18"/>
  <c r="BB21" i="18" s="1"/>
  <c r="BD21" i="18" s="1"/>
  <c r="AY21" i="18"/>
  <c r="BA21" i="18" s="1"/>
  <c r="BC21" i="18" s="1"/>
  <c r="AZ20" i="18"/>
  <c r="BB20" i="18" s="1"/>
  <c r="BD20" i="18" s="1"/>
  <c r="AY20" i="18"/>
  <c r="BA20" i="18" s="1"/>
  <c r="BC20" i="18" s="1"/>
  <c r="BA18" i="18"/>
  <c r="BB18" i="18" s="1"/>
  <c r="BC18" i="18" s="1"/>
  <c r="U48" i="6" s="1"/>
  <c r="AT76" i="6" s="1"/>
  <c r="BA17" i="18"/>
  <c r="BB17" i="18" s="1"/>
  <c r="BC17" i="18" s="1"/>
  <c r="U85" i="6" s="1"/>
  <c r="AT56" i="6" s="1"/>
  <c r="BA16" i="18"/>
  <c r="BB16" i="18" s="1"/>
  <c r="BC16" i="18" s="1"/>
  <c r="U54" i="6" s="1"/>
  <c r="AT83" i="6" s="1"/>
  <c r="BA15" i="18"/>
  <c r="BB15" i="18" s="1"/>
  <c r="BC15" i="18" s="1"/>
  <c r="U93" i="6" s="1"/>
  <c r="AT67" i="6" s="1"/>
  <c r="BA14" i="18"/>
  <c r="BB14" i="18" s="1"/>
  <c r="BC14" i="18" s="1"/>
  <c r="U46" i="6" s="1"/>
  <c r="AT25" i="6" s="1"/>
  <c r="BA13" i="18"/>
  <c r="BB13" i="18" s="1"/>
  <c r="BC13" i="18" s="1"/>
  <c r="U26" i="6" s="1"/>
  <c r="AT19" i="6" s="1"/>
  <c r="BA12" i="18"/>
  <c r="BB12" i="18" s="1"/>
  <c r="BC12" i="18" s="1"/>
  <c r="U12" i="6" s="1"/>
  <c r="AT12" i="6" s="1"/>
  <c r="BA11" i="18"/>
  <c r="BB11" i="18" s="1"/>
  <c r="BC11" i="18" s="1"/>
  <c r="U11" i="6" s="1"/>
  <c r="BA10" i="18"/>
  <c r="BB10" i="18" s="1"/>
  <c r="BC10" i="18" s="1"/>
  <c r="U8" i="6" s="1"/>
  <c r="BA9" i="18"/>
  <c r="BB9" i="18" s="1"/>
  <c r="BC9" i="18" s="1"/>
  <c r="U14" i="6" s="1"/>
  <c r="AT17" i="6" s="1"/>
  <c r="BA8" i="18"/>
  <c r="BB8" i="18" s="1"/>
  <c r="BC8" i="18" s="1"/>
  <c r="U9" i="6" s="1"/>
  <c r="AT7" i="6" s="1"/>
  <c r="BA7" i="18"/>
  <c r="BB7" i="18" s="1"/>
  <c r="BC7" i="18" s="1"/>
  <c r="U92" i="6" s="1"/>
  <c r="AT66" i="6" s="1"/>
  <c r="X37" i="18"/>
  <c r="Z37" i="18" s="1"/>
  <c r="AB37" i="18" s="1"/>
  <c r="W37" i="18"/>
  <c r="Y37" i="18" s="1"/>
  <c r="AA37" i="18" s="1"/>
  <c r="X36" i="18"/>
  <c r="Z36" i="18" s="1"/>
  <c r="AB36" i="18" s="1"/>
  <c r="W36" i="18"/>
  <c r="Y36" i="18" s="1"/>
  <c r="AA36" i="18" s="1"/>
  <c r="X35" i="18"/>
  <c r="Z35" i="18" s="1"/>
  <c r="AB35" i="18" s="1"/>
  <c r="W35" i="18"/>
  <c r="Y35" i="18" s="1"/>
  <c r="AA35" i="18" s="1"/>
  <c r="Y34" i="18"/>
  <c r="Z34" i="18" s="1"/>
  <c r="AA34" i="18" s="1"/>
  <c r="O100" i="6" s="1"/>
  <c r="Y33" i="18"/>
  <c r="Z33" i="18" s="1"/>
  <c r="AA33" i="18" s="1"/>
  <c r="O69" i="6" s="1"/>
  <c r="Y32" i="18"/>
  <c r="Z32" i="18" s="1"/>
  <c r="AA32" i="18" s="1"/>
  <c r="O21" i="6" s="1"/>
  <c r="Y31" i="18"/>
  <c r="Z31" i="18" s="1"/>
  <c r="AA31" i="18" s="1"/>
  <c r="O27" i="6" s="1"/>
  <c r="AS21" i="6" s="1"/>
  <c r="Y30" i="18"/>
  <c r="Z30" i="18" s="1"/>
  <c r="AA30" i="18" s="1"/>
  <c r="O79" i="6" s="1"/>
  <c r="AS48" i="6" s="1"/>
  <c r="Y29" i="18"/>
  <c r="Z29" i="18" s="1"/>
  <c r="AA29" i="18" s="1"/>
  <c r="O49" i="6" s="1"/>
  <c r="AS57" i="6" s="1"/>
  <c r="Y28" i="18"/>
  <c r="Z28" i="18" s="1"/>
  <c r="AA28" i="18" s="1"/>
  <c r="O88" i="6" s="1"/>
  <c r="AS75" i="6" s="1"/>
  <c r="Y27" i="18"/>
  <c r="Z27" i="18" s="1"/>
  <c r="AA27" i="18" s="1"/>
  <c r="O99" i="6" s="1"/>
  <c r="AS74" i="6" s="1"/>
  <c r="Y26" i="18"/>
  <c r="Z26" i="18" s="1"/>
  <c r="AA26" i="18" s="1"/>
  <c r="O93" i="6" s="1"/>
  <c r="AS79" i="6" s="1"/>
  <c r="Y25" i="18"/>
  <c r="Z25" i="18" s="1"/>
  <c r="AA25" i="18" s="1"/>
  <c r="O19" i="6" s="1"/>
  <c r="AS24" i="6" s="1"/>
  <c r="Y24" i="18"/>
  <c r="Z24" i="18" s="1"/>
  <c r="AA24" i="18" s="1"/>
  <c r="O46" i="6" s="1"/>
  <c r="AS41" i="6" s="1"/>
  <c r="Y23" i="18"/>
  <c r="Z23" i="18" s="1"/>
  <c r="AA23" i="18" s="1"/>
  <c r="O95" i="6" s="1"/>
  <c r="AS88" i="6" s="1"/>
  <c r="Y22" i="18"/>
  <c r="Z22" i="18" s="1"/>
  <c r="AA22" i="18" s="1"/>
  <c r="O12" i="6" s="1"/>
  <c r="Y21" i="18"/>
  <c r="Z21" i="18" s="1"/>
  <c r="AA21" i="18" s="1"/>
  <c r="O26" i="6" s="1"/>
  <c r="AS19" i="6" s="1"/>
  <c r="Y20" i="18"/>
  <c r="Z20" i="18" s="1"/>
  <c r="AA20" i="18" s="1"/>
  <c r="O71" i="6" s="1"/>
  <c r="AS55" i="6" s="1"/>
  <c r="Y19" i="18"/>
  <c r="Z19" i="18" s="1"/>
  <c r="AA19" i="18" s="1"/>
  <c r="O13" i="6" s="1"/>
  <c r="Y18" i="18"/>
  <c r="Z18" i="18" s="1"/>
  <c r="AA18" i="18" s="1"/>
  <c r="O8" i="6" s="1"/>
  <c r="Y17" i="18"/>
  <c r="Z17" i="18" s="1"/>
  <c r="AA17" i="18" s="1"/>
  <c r="O11" i="6" s="1"/>
  <c r="Y16" i="18"/>
  <c r="Z16" i="18" s="1"/>
  <c r="AA16" i="18" s="1"/>
  <c r="O36" i="6" s="1"/>
  <c r="AS34" i="6" s="1"/>
  <c r="Y15" i="18"/>
  <c r="Z15" i="18" s="1"/>
  <c r="AA15" i="18" s="1"/>
  <c r="O9" i="6" s="1"/>
  <c r="Y14" i="18"/>
  <c r="Z14" i="18" s="1"/>
  <c r="AA14" i="18" s="1"/>
  <c r="O60" i="6" s="1"/>
  <c r="AS42" i="6" s="1"/>
  <c r="Y13" i="18"/>
  <c r="Z13" i="18" s="1"/>
  <c r="AA13" i="18" s="1"/>
  <c r="O38" i="6" s="1"/>
  <c r="AS61" i="6" s="1"/>
  <c r="Y12" i="18"/>
  <c r="Z12" i="18" s="1"/>
  <c r="AA12" i="18" s="1"/>
  <c r="O77" i="6" s="1"/>
  <c r="Y11" i="18"/>
  <c r="Z11" i="18" s="1"/>
  <c r="AA11" i="18" s="1"/>
  <c r="O92" i="6" s="1"/>
  <c r="Y10" i="18"/>
  <c r="Z10" i="18" s="1"/>
  <c r="AA10" i="18" s="1"/>
  <c r="O25" i="6" s="1"/>
  <c r="Y9" i="18"/>
  <c r="Z9" i="18" s="1"/>
  <c r="AA9" i="18" s="1"/>
  <c r="O98" i="6" s="1"/>
  <c r="AS82" i="6" s="1"/>
  <c r="Y8" i="18"/>
  <c r="Z8" i="18" s="1"/>
  <c r="AA8" i="18" s="1"/>
  <c r="O31" i="6" s="1"/>
  <c r="Y7" i="18"/>
  <c r="Z7" i="18" s="1"/>
  <c r="AA7" i="18" s="1"/>
  <c r="O17" i="6" s="1"/>
  <c r="AS22" i="6" s="1"/>
  <c r="AH36" i="16"/>
  <c r="Y43" i="16"/>
  <c r="AH27" i="16"/>
  <c r="Y42" i="16"/>
  <c r="AH26" i="16"/>
  <c r="Y41" i="16"/>
  <c r="AH30" i="16"/>
  <c r="Y40" i="16"/>
  <c r="AH25" i="16"/>
  <c r="Y39" i="16"/>
  <c r="AH22" i="16"/>
  <c r="Y38" i="16"/>
  <c r="AH12" i="16"/>
  <c r="Y37" i="16"/>
  <c r="AH42" i="16"/>
  <c r="Y36" i="16"/>
  <c r="AH40" i="16"/>
  <c r="Y35" i="16"/>
  <c r="AH38" i="16"/>
  <c r="Y34" i="16"/>
  <c r="AH43" i="16"/>
  <c r="Y33" i="16"/>
  <c r="AH11" i="16"/>
  <c r="Y32" i="16"/>
  <c r="AH20" i="16"/>
  <c r="Y31" i="16"/>
  <c r="AH10" i="16"/>
  <c r="Y30" i="16"/>
  <c r="AH9" i="16"/>
  <c r="Y29" i="16"/>
  <c r="AH28" i="16"/>
  <c r="Y28" i="16"/>
  <c r="AH24" i="16"/>
  <c r="Y27" i="16"/>
  <c r="AH8" i="16"/>
  <c r="Y26" i="16"/>
  <c r="AH34" i="16"/>
  <c r="Y25" i="16"/>
  <c r="AH15" i="16"/>
  <c r="Y24" i="16"/>
  <c r="AH23" i="16"/>
  <c r="Y23" i="16"/>
  <c r="AH37" i="16"/>
  <c r="Y22" i="16"/>
  <c r="AH19" i="16"/>
  <c r="Y21" i="16"/>
  <c r="AH33" i="16"/>
  <c r="Y20" i="16"/>
  <c r="AH14" i="16"/>
  <c r="Y19" i="16"/>
  <c r="AH7" i="16"/>
  <c r="Y18" i="16"/>
  <c r="AH35" i="16"/>
  <c r="Y17" i="16"/>
  <c r="AH17" i="16"/>
  <c r="Y16" i="16"/>
  <c r="AH21" i="16"/>
  <c r="Y15" i="16"/>
  <c r="AH16" i="16"/>
  <c r="Y14" i="16"/>
  <c r="AH13" i="16"/>
  <c r="Y13" i="16"/>
  <c r="AH29" i="16"/>
  <c r="Y12" i="16"/>
  <c r="AH18" i="16"/>
  <c r="Y11" i="16"/>
  <c r="AH39" i="16"/>
  <c r="Y10" i="16"/>
  <c r="AH41" i="16"/>
  <c r="Y9" i="16"/>
  <c r="AH32" i="16"/>
  <c r="Y8" i="16"/>
  <c r="AH31" i="16"/>
  <c r="Y7" i="16"/>
  <c r="AW95" i="6" l="1"/>
  <c r="BB95" i="6" s="1"/>
  <c r="AW94" i="6"/>
  <c r="BB94" i="6" s="1"/>
  <c r="BD102" i="6"/>
  <c r="BD50" i="6"/>
  <c r="AW66" i="6"/>
  <c r="AS99" i="6"/>
  <c r="AW97" i="6"/>
  <c r="AW52" i="6"/>
  <c r="BD21" i="6"/>
  <c r="AQ100" i="6"/>
  <c r="AW20" i="6"/>
  <c r="BE50" i="6"/>
  <c r="AX23" i="6"/>
  <c r="AU16" i="6"/>
  <c r="AT48" i="6"/>
  <c r="AW40" i="6"/>
  <c r="BD84" i="6"/>
  <c r="BD94" i="6"/>
  <c r="AV26" i="6"/>
  <c r="AT14" i="6"/>
  <c r="BB100" i="6"/>
  <c r="BC101" i="6"/>
  <c r="AU23" i="6"/>
  <c r="BD83" i="6"/>
  <c r="AS95" i="6"/>
  <c r="AT92" i="6"/>
  <c r="AX95" i="6"/>
  <c r="BE103" i="6"/>
  <c r="G65" i="6"/>
  <c r="G73" i="6"/>
  <c r="BC115" i="6"/>
  <c r="BB110" i="6"/>
  <c r="H110" i="6" s="1"/>
  <c r="AP98" i="6"/>
  <c r="G103" i="6" s="1"/>
  <c r="AQ99" i="6"/>
  <c r="AQ97" i="6"/>
  <c r="AP99" i="6"/>
  <c r="G104" i="6" s="1"/>
  <c r="AQ98" i="6"/>
  <c r="AP97" i="6"/>
  <c r="AQ94" i="6"/>
  <c r="AP95" i="6"/>
  <c r="AP91" i="6"/>
  <c r="AT87" i="6"/>
  <c r="AW41" i="6"/>
  <c r="AW39" i="6"/>
  <c r="AQ91" i="6"/>
  <c r="AU22" i="6"/>
  <c r="BE22" i="6"/>
  <c r="AT24" i="6"/>
  <c r="BD96" i="6"/>
  <c r="AW99" i="6"/>
  <c r="AV24" i="6"/>
  <c r="AW79" i="6"/>
  <c r="BD88" i="6"/>
  <c r="AW89" i="6"/>
  <c r="AS89" i="6"/>
  <c r="BB89" i="6" s="1"/>
  <c r="AW77" i="6"/>
  <c r="BE98" i="6"/>
  <c r="AQ93" i="6"/>
  <c r="AS87" i="6"/>
  <c r="AX19" i="6"/>
  <c r="AX22" i="6"/>
  <c r="AU25" i="6"/>
  <c r="BD78" i="6"/>
  <c r="AW23" i="6"/>
  <c r="BD15" i="6"/>
  <c r="AW98" i="6"/>
  <c r="AU69" i="6"/>
  <c r="BE48" i="6"/>
  <c r="AT86" i="6"/>
  <c r="BD41" i="6"/>
  <c r="AQ90" i="6"/>
  <c r="AP96" i="6"/>
  <c r="BC94" i="6"/>
  <c r="AU24" i="6"/>
  <c r="AW88" i="6"/>
  <c r="AW16" i="6"/>
  <c r="AW87" i="6"/>
  <c r="BC87" i="6" s="1"/>
  <c r="BD76" i="6"/>
  <c r="BD95" i="6"/>
  <c r="AS32" i="6"/>
  <c r="AS47" i="6"/>
  <c r="AT11" i="6"/>
  <c r="AQ96" i="6"/>
  <c r="AW43" i="6"/>
  <c r="AU17" i="6"/>
  <c r="AW22" i="6"/>
  <c r="AW47" i="6"/>
  <c r="AW50" i="6"/>
  <c r="AQ13" i="6"/>
  <c r="AW78" i="6"/>
  <c r="BE21" i="6"/>
  <c r="AX88" i="6"/>
  <c r="AW90" i="6"/>
  <c r="AX21" i="6"/>
  <c r="AS91" i="6"/>
  <c r="BC91" i="6" s="1"/>
  <c r="AT96" i="6"/>
  <c r="BB96" i="6" s="1"/>
  <c r="AP93" i="6"/>
  <c r="AX33" i="6"/>
  <c r="AU49" i="6"/>
  <c r="BC95" i="6"/>
  <c r="BE61" i="6"/>
  <c r="AW46" i="6"/>
  <c r="AT45" i="6"/>
  <c r="AQ92" i="6"/>
  <c r="AS92" i="6"/>
  <c r="BD18" i="6"/>
  <c r="AX17" i="6"/>
  <c r="AT20" i="6"/>
  <c r="AX10" i="6"/>
  <c r="BD48" i="6"/>
  <c r="AV23" i="6"/>
  <c r="AT23" i="6"/>
  <c r="AW48" i="6"/>
  <c r="BB48" i="6" s="1"/>
  <c r="BE8" i="6"/>
  <c r="AX8" i="6"/>
  <c r="AW76" i="6"/>
  <c r="BD87" i="6"/>
  <c r="BD77" i="6"/>
  <c r="AW45" i="6"/>
  <c r="AT85" i="6"/>
  <c r="AW61" i="6"/>
  <c r="BB61" i="6" s="1"/>
  <c r="AU21" i="6"/>
  <c r="AP77" i="6"/>
  <c r="BE97" i="6"/>
  <c r="AS93" i="6"/>
  <c r="BB93" i="6" s="1"/>
  <c r="BB97" i="6"/>
  <c r="BB98" i="6"/>
  <c r="AS76" i="6"/>
  <c r="AQ27" i="6"/>
  <c r="AT91" i="6"/>
  <c r="AS25" i="6"/>
  <c r="BB157" i="6"/>
  <c r="H157" i="6" s="1"/>
  <c r="AU7" i="6"/>
  <c r="AP92" i="6"/>
  <c r="AS12" i="6"/>
  <c r="AV7" i="6"/>
  <c r="AA9" i="6"/>
  <c r="AV11" i="6"/>
  <c r="AU37" i="6"/>
  <c r="AT29" i="6"/>
  <c r="BD42" i="6"/>
  <c r="AW82" i="6"/>
  <c r="BC82" i="6" s="1"/>
  <c r="AQ77" i="6"/>
  <c r="AU35" i="6"/>
  <c r="BE7" i="6"/>
  <c r="BE57" i="6"/>
  <c r="AU65" i="6"/>
  <c r="AV18" i="6"/>
  <c r="AT74" i="6"/>
  <c r="AT41" i="6"/>
  <c r="AS86" i="6"/>
  <c r="BE42" i="6"/>
  <c r="AQ85" i="6"/>
  <c r="BE35" i="6"/>
  <c r="BD72" i="6"/>
  <c r="AU43" i="6"/>
  <c r="AP82" i="6"/>
  <c r="BD90" i="6"/>
  <c r="AQ76" i="6"/>
  <c r="AT80" i="6"/>
  <c r="AQ88" i="6"/>
  <c r="AP21" i="6"/>
  <c r="AT81" i="6"/>
  <c r="AS85" i="6"/>
  <c r="BD29" i="6"/>
  <c r="AU39" i="6"/>
  <c r="AS80" i="6"/>
  <c r="BE11" i="6"/>
  <c r="AU19" i="6"/>
  <c r="AS49" i="6"/>
  <c r="BC49" i="6" s="1"/>
  <c r="AU26" i="6"/>
  <c r="AT18" i="6"/>
  <c r="AS59" i="6"/>
  <c r="BC59" i="6" s="1"/>
  <c r="AV12" i="6"/>
  <c r="AP87" i="6"/>
  <c r="AQ84" i="6"/>
  <c r="AP89" i="6"/>
  <c r="BC164" i="6"/>
  <c r="BB151" i="6"/>
  <c r="H151" i="6" s="1"/>
  <c r="BB124" i="6"/>
  <c r="H124" i="6" s="1"/>
  <c r="BB145" i="6"/>
  <c r="H145" i="6" s="1"/>
  <c r="AP90" i="6"/>
  <c r="AP83" i="6"/>
  <c r="BD80" i="6"/>
  <c r="BC142" i="6"/>
  <c r="AT33" i="6"/>
  <c r="AS84" i="6"/>
  <c r="BB84" i="6" s="1"/>
  <c r="BC143" i="6"/>
  <c r="AT8" i="6"/>
  <c r="BC116" i="6"/>
  <c r="AP60" i="6"/>
  <c r="AS23" i="6"/>
  <c r="AS11" i="6"/>
  <c r="BC156" i="6"/>
  <c r="BC109" i="6"/>
  <c r="BB158" i="6"/>
  <c r="H158" i="6" s="1"/>
  <c r="AP81" i="6"/>
  <c r="AS65" i="6"/>
  <c r="AS56" i="6"/>
  <c r="AT9" i="6"/>
  <c r="AP88" i="6"/>
  <c r="AQ83" i="6"/>
  <c r="AS46" i="6"/>
  <c r="BC46" i="6" s="1"/>
  <c r="AP85" i="6"/>
  <c r="AS81" i="6"/>
  <c r="AQ45" i="6"/>
  <c r="AQ11" i="6"/>
  <c r="BE15" i="6"/>
  <c r="BD16" i="6"/>
  <c r="AT70" i="6"/>
  <c r="AT79" i="6"/>
  <c r="AQ60" i="6"/>
  <c r="AQ86" i="6"/>
  <c r="AQ21" i="6"/>
  <c r="BD12" i="6"/>
  <c r="AQ87" i="6"/>
  <c r="AP76" i="6"/>
  <c r="AQ89" i="6"/>
  <c r="AS26" i="6"/>
  <c r="AS8" i="6"/>
  <c r="AS62" i="6"/>
  <c r="BB62" i="6" s="1"/>
  <c r="AS71" i="6"/>
  <c r="BC71" i="6" s="1"/>
  <c r="AT10" i="6"/>
  <c r="AP86" i="6"/>
  <c r="AP84" i="6"/>
  <c r="AS78" i="6"/>
  <c r="AQ81" i="6"/>
  <c r="AS60" i="6"/>
  <c r="BB60" i="6" s="1"/>
  <c r="AQ69" i="6"/>
  <c r="BD67" i="6"/>
  <c r="AT90" i="6"/>
  <c r="AS83" i="6"/>
  <c r="BB83" i="6" s="1"/>
  <c r="BD39" i="6"/>
  <c r="AT78" i="6"/>
  <c r="AT77" i="6"/>
  <c r="BD89" i="6"/>
  <c r="AT37" i="6"/>
  <c r="AT26" i="6"/>
  <c r="BD66" i="6"/>
  <c r="AS53" i="6"/>
  <c r="BB53" i="6" s="1"/>
  <c r="AQ78" i="6"/>
  <c r="AP8" i="6"/>
  <c r="AP75" i="6"/>
  <c r="AQ50" i="6"/>
  <c r="AP58" i="6"/>
  <c r="AQ34" i="6"/>
  <c r="AQ56" i="6"/>
  <c r="AP33" i="6"/>
  <c r="AP43" i="6"/>
  <c r="AQ71" i="6"/>
  <c r="AP72" i="6"/>
  <c r="AQ40" i="6"/>
  <c r="AQ79" i="6"/>
  <c r="AQ74" i="6"/>
  <c r="AQ38" i="6"/>
  <c r="AQ46" i="6"/>
  <c r="AQ41" i="6"/>
  <c r="AP27" i="6"/>
  <c r="AQ53" i="6"/>
  <c r="AQ28" i="6"/>
  <c r="AP23" i="6"/>
  <c r="AQ67" i="6"/>
  <c r="AP68" i="6"/>
  <c r="AP57" i="6"/>
  <c r="G57" i="6" s="1"/>
  <c r="AP20" i="6"/>
  <c r="AP38" i="6"/>
  <c r="BC132" i="6"/>
  <c r="BB140" i="6"/>
  <c r="H140" i="6" s="1"/>
  <c r="BC103" i="6"/>
  <c r="AQ55" i="6"/>
  <c r="AQ14" i="6"/>
  <c r="AP59" i="6"/>
  <c r="AP48" i="6"/>
  <c r="BC108" i="6"/>
  <c r="BB105" i="6"/>
  <c r="H105" i="6" s="1"/>
  <c r="BB133" i="6"/>
  <c r="H133" i="6" s="1"/>
  <c r="AP50" i="6"/>
  <c r="G52" i="6" s="1"/>
  <c r="BC102" i="6"/>
  <c r="BC165" i="6"/>
  <c r="BC162" i="6"/>
  <c r="BB167" i="6"/>
  <c r="H167" i="6" s="1"/>
  <c r="AQ36" i="6"/>
  <c r="AP41" i="6"/>
  <c r="BB168" i="6"/>
  <c r="H168" i="6" s="1"/>
  <c r="BC153" i="6"/>
  <c r="BC150" i="6"/>
  <c r="BC111" i="6"/>
  <c r="AQ58" i="6"/>
  <c r="BC125" i="6"/>
  <c r="BB138" i="6"/>
  <c r="H138" i="6" s="1"/>
  <c r="BC114" i="6"/>
  <c r="BC127" i="6"/>
  <c r="BC159" i="6"/>
  <c r="BB134" i="6"/>
  <c r="H134" i="6" s="1"/>
  <c r="AP78" i="6"/>
  <c r="BC166" i="6"/>
  <c r="BC139" i="6"/>
  <c r="AP74" i="6"/>
  <c r="G80" i="6" s="1"/>
  <c r="BC119" i="6"/>
  <c r="BB121" i="6"/>
  <c r="H121" i="6" s="1"/>
  <c r="BB106" i="6"/>
  <c r="H106" i="6" s="1"/>
  <c r="BC122" i="6"/>
  <c r="AQ33" i="6"/>
  <c r="BC123" i="6"/>
  <c r="AQ43" i="6"/>
  <c r="BB148" i="6"/>
  <c r="H148" i="6" s="1"/>
  <c r="BB113" i="6"/>
  <c r="H113" i="6" s="1"/>
  <c r="BC169" i="6"/>
  <c r="BC170" i="6"/>
  <c r="BB128" i="6"/>
  <c r="H128" i="6" s="1"/>
  <c r="BC144" i="6"/>
  <c r="BC152" i="6"/>
  <c r="BC141" i="6"/>
  <c r="BC161" i="6"/>
  <c r="BC98" i="6"/>
  <c r="BC130" i="6"/>
  <c r="BB146" i="6"/>
  <c r="H146" i="6" s="1"/>
  <c r="BB101" i="6"/>
  <c r="AP53" i="6"/>
  <c r="AQ68" i="6"/>
  <c r="AQ82" i="6"/>
  <c r="AP28" i="6"/>
  <c r="AP55" i="6"/>
  <c r="AS51" i="6"/>
  <c r="BC51" i="6" s="1"/>
  <c r="AQ75" i="6"/>
  <c r="AQ59" i="6"/>
  <c r="AQ73" i="6"/>
  <c r="AQ9" i="6"/>
  <c r="AP17" i="6"/>
  <c r="AP71" i="6"/>
  <c r="AP14" i="6"/>
  <c r="AP12" i="6"/>
  <c r="AP40" i="6"/>
  <c r="AQ10" i="6"/>
  <c r="AP37" i="6"/>
  <c r="AQ24" i="6"/>
  <c r="AP80" i="6"/>
  <c r="AQ29" i="6"/>
  <c r="AQ64" i="6"/>
  <c r="AP18" i="6"/>
  <c r="AQ57" i="6"/>
  <c r="AQ72" i="6"/>
  <c r="AQ25" i="6"/>
  <c r="AP47" i="6"/>
  <c r="AQ42" i="6"/>
  <c r="AP79" i="6"/>
  <c r="AQ63" i="6"/>
  <c r="AP13" i="6"/>
  <c r="AQ80" i="6"/>
  <c r="BB40" i="6"/>
  <c r="BB147" i="6"/>
  <c r="H147" i="6" s="1"/>
  <c r="BC100" i="6"/>
  <c r="BC89" i="6"/>
  <c r="BC97" i="6"/>
  <c r="BB117" i="6"/>
  <c r="H117" i="6" s="1"/>
  <c r="BB129" i="6"/>
  <c r="H129" i="6" s="1"/>
  <c r="AP64" i="6"/>
  <c r="BB149" i="6"/>
  <c r="H149" i="6" s="1"/>
  <c r="BB118" i="6"/>
  <c r="H118" i="6" s="1"/>
  <c r="BB126" i="6"/>
  <c r="H126" i="6" s="1"/>
  <c r="AP25" i="6"/>
  <c r="BC154" i="6"/>
  <c r="AQ47" i="6"/>
  <c r="AP35" i="6"/>
  <c r="AP11" i="6"/>
  <c r="BB131" i="6"/>
  <c r="H131" i="6" s="1"/>
  <c r="AQ39" i="6"/>
  <c r="AP42" i="6"/>
  <c r="AQ18" i="6"/>
  <c r="AQ44" i="6"/>
  <c r="AT21" i="6"/>
  <c r="BC42" i="6"/>
  <c r="BC75" i="6"/>
  <c r="BC40" i="6"/>
  <c r="BB75" i="6"/>
  <c r="AS15" i="6"/>
  <c r="AS67" i="6"/>
  <c r="BC67" i="6" s="1"/>
  <c r="AP54" i="6"/>
  <c r="AS30" i="6"/>
  <c r="AS36" i="6"/>
  <c r="BB36" i="6" s="1"/>
  <c r="AP10" i="6"/>
  <c r="AP63" i="6"/>
  <c r="AP67" i="6"/>
  <c r="G67" i="6" s="1"/>
  <c r="AP29" i="6"/>
  <c r="AP36" i="6"/>
  <c r="AP46" i="6"/>
  <c r="AQ48" i="6"/>
  <c r="AS44" i="6"/>
  <c r="AQ19" i="6"/>
  <c r="AP52" i="6"/>
  <c r="AQ51" i="6"/>
  <c r="AQ70" i="6"/>
  <c r="AQ16" i="6"/>
  <c r="AS18" i="6"/>
  <c r="BD13" i="6"/>
  <c r="AS77" i="6"/>
  <c r="AS66" i="6"/>
  <c r="BD53" i="6"/>
  <c r="AS29" i="6"/>
  <c r="BD82" i="6"/>
  <c r="AP39" i="6"/>
  <c r="AP45" i="6"/>
  <c r="AP24" i="6"/>
  <c r="AQ12" i="6"/>
  <c r="AS52" i="6"/>
  <c r="BC52" i="6" s="1"/>
  <c r="AQ30" i="6"/>
  <c r="AS33" i="6"/>
  <c r="AP44" i="6"/>
  <c r="AQ31" i="6"/>
  <c r="AP49" i="6"/>
  <c r="AP7" i="6"/>
  <c r="AP62" i="6"/>
  <c r="BD23" i="6"/>
  <c r="BD68" i="6"/>
  <c r="AS39" i="6"/>
  <c r="BD25" i="6"/>
  <c r="AP22" i="6"/>
  <c r="AQ37" i="6"/>
  <c r="AQ20" i="6"/>
  <c r="AQ65" i="6"/>
  <c r="AP32" i="6"/>
  <c r="AP66" i="6"/>
  <c r="AQ23" i="6"/>
  <c r="AP61" i="6"/>
  <c r="G61" i="6" s="1"/>
  <c r="BD11" i="6"/>
  <c r="BB163" i="6"/>
  <c r="H163" i="6" s="1"/>
  <c r="BB104" i="6"/>
  <c r="BB112" i="6"/>
  <c r="H112" i="6" s="1"/>
  <c r="BC120" i="6"/>
  <c r="BC160" i="6"/>
  <c r="AP69" i="6"/>
  <c r="AQ49" i="6"/>
  <c r="AP31" i="6"/>
  <c r="BC107" i="6"/>
  <c r="BC135" i="6"/>
  <c r="BB136" i="6"/>
  <c r="H136" i="6" s="1"/>
  <c r="AQ61" i="6"/>
  <c r="AP30" i="6"/>
  <c r="BC155" i="6"/>
  <c r="BC57" i="6"/>
  <c r="AP26" i="6"/>
  <c r="AQ66" i="6"/>
  <c r="AS9" i="6"/>
  <c r="AS68" i="6"/>
  <c r="BC68" i="6" s="1"/>
  <c r="BC137" i="6"/>
  <c r="AP34" i="6"/>
  <c r="AP56" i="6"/>
  <c r="AS31" i="6"/>
  <c r="AQ62" i="6"/>
  <c r="AQ8" i="6"/>
  <c r="AQ15" i="6"/>
  <c r="AP9" i="6"/>
  <c r="AP70" i="6"/>
  <c r="AQ52" i="6"/>
  <c r="AP65" i="6"/>
  <c r="G75" i="6" s="1"/>
  <c r="AQ32" i="6"/>
  <c r="AQ54" i="6"/>
  <c r="AQ17" i="6"/>
  <c r="AQ7" i="6"/>
  <c r="AP16" i="6"/>
  <c r="AS38" i="6"/>
  <c r="AS27" i="6"/>
  <c r="AS63" i="6"/>
  <c r="AS7" i="6"/>
  <c r="AS16" i="6"/>
  <c r="AS50" i="6"/>
  <c r="AS43" i="6"/>
  <c r="AS13" i="6"/>
  <c r="AS64" i="6"/>
  <c r="AS10" i="6"/>
  <c r="AS69" i="6"/>
  <c r="AS70" i="6"/>
  <c r="BB57" i="6"/>
  <c r="AP73" i="6"/>
  <c r="AQ26" i="6"/>
  <c r="AP15" i="6"/>
  <c r="AQ35" i="6"/>
  <c r="AP51" i="6"/>
  <c r="AP19" i="6"/>
  <c r="AS35" i="6"/>
  <c r="AS28" i="6"/>
  <c r="AS73" i="6"/>
  <c r="BB73" i="6" s="1"/>
  <c r="AQ22" i="6"/>
  <c r="AS20" i="6"/>
  <c r="AS72" i="6"/>
  <c r="AS17" i="6"/>
  <c r="BB42" i="6"/>
  <c r="K28" i="6"/>
  <c r="K15" i="6"/>
  <c r="K17" i="6"/>
  <c r="K41" i="6"/>
  <c r="K68" i="6"/>
  <c r="K24" i="6"/>
  <c r="K87" i="6"/>
  <c r="K46" i="6"/>
  <c r="K45" i="6"/>
  <c r="K38" i="6"/>
  <c r="K95" i="6"/>
  <c r="K49" i="6"/>
  <c r="K100" i="6"/>
  <c r="K96" i="6"/>
  <c r="K101" i="6"/>
  <c r="K83" i="6"/>
  <c r="K53" i="6"/>
  <c r="K89" i="6"/>
  <c r="K75" i="6"/>
  <c r="K80" i="6"/>
  <c r="K57" i="6"/>
  <c r="K73" i="6"/>
  <c r="K108" i="6"/>
  <c r="K112" i="6"/>
  <c r="K116" i="6"/>
  <c r="K120" i="6"/>
  <c r="K124" i="6"/>
  <c r="K128" i="6"/>
  <c r="K132" i="6"/>
  <c r="K136" i="6"/>
  <c r="K140" i="6"/>
  <c r="K144" i="6"/>
  <c r="K148" i="6"/>
  <c r="K152" i="6"/>
  <c r="K164" i="6"/>
  <c r="K168" i="6"/>
  <c r="K29" i="6"/>
  <c r="K59" i="6"/>
  <c r="K63" i="6"/>
  <c r="K22" i="6"/>
  <c r="K35" i="6"/>
  <c r="K47" i="6"/>
  <c r="K12" i="6"/>
  <c r="K43" i="6"/>
  <c r="K60" i="6"/>
  <c r="K93" i="6"/>
  <c r="K79" i="6"/>
  <c r="K86" i="6"/>
  <c r="K97" i="6"/>
  <c r="K51" i="6"/>
  <c r="K50" i="6"/>
  <c r="K44" i="6"/>
  <c r="K16" i="6"/>
  <c r="K64" i="6"/>
  <c r="K104" i="6"/>
  <c r="K61" i="6"/>
  <c r="K105" i="6"/>
  <c r="K109" i="6"/>
  <c r="K113" i="6"/>
  <c r="K117" i="6"/>
  <c r="K121" i="6"/>
  <c r="K125" i="6"/>
  <c r="K129" i="6"/>
  <c r="K133" i="6"/>
  <c r="K137" i="6"/>
  <c r="K141" i="6"/>
  <c r="K145" i="6"/>
  <c r="K149" i="6"/>
  <c r="K33" i="6"/>
  <c r="K55" i="6"/>
  <c r="K18" i="6"/>
  <c r="K10" i="6"/>
  <c r="K72" i="6"/>
  <c r="K62" i="6"/>
  <c r="K34" i="6"/>
  <c r="K42" i="6"/>
  <c r="K71" i="6"/>
  <c r="K99" i="6"/>
  <c r="K21" i="6"/>
  <c r="K56" i="6"/>
  <c r="K30" i="6"/>
  <c r="K102" i="6"/>
  <c r="K84" i="6"/>
  <c r="K78" i="6"/>
  <c r="K91" i="6"/>
  <c r="K70" i="6"/>
  <c r="K52" i="6"/>
  <c r="K65" i="6"/>
  <c r="K106" i="6"/>
  <c r="K110" i="6"/>
  <c r="K114" i="6"/>
  <c r="K118" i="6"/>
  <c r="K122" i="6"/>
  <c r="K126" i="6"/>
  <c r="K130" i="6"/>
  <c r="K134" i="6"/>
  <c r="K138" i="6"/>
  <c r="K142" i="6"/>
  <c r="K146" i="6"/>
  <c r="K150" i="6"/>
  <c r="K154" i="6"/>
  <c r="K162" i="6"/>
  <c r="K32" i="6"/>
  <c r="K37" i="6"/>
  <c r="K36" i="6"/>
  <c r="K74" i="6"/>
  <c r="K76" i="6"/>
  <c r="K77" i="6"/>
  <c r="K90" i="6"/>
  <c r="K40" i="6"/>
  <c r="K20" i="6"/>
  <c r="K98" i="6"/>
  <c r="K26" i="6"/>
  <c r="K88" i="6"/>
  <c r="K69" i="6"/>
  <c r="K66" i="6"/>
  <c r="K48" i="6"/>
  <c r="K94" i="6"/>
  <c r="K54" i="6"/>
  <c r="K82" i="6"/>
  <c r="K103" i="6"/>
  <c r="K39" i="6"/>
  <c r="K81" i="6"/>
  <c r="K67" i="6"/>
  <c r="K107" i="6"/>
  <c r="K111" i="6"/>
  <c r="K115" i="6"/>
  <c r="K119" i="6"/>
  <c r="K123" i="6"/>
  <c r="K127" i="6"/>
  <c r="K131" i="6"/>
  <c r="K135" i="6"/>
  <c r="K139" i="6"/>
  <c r="K143" i="6"/>
  <c r="K147" i="6"/>
  <c r="K11" i="6"/>
  <c r="BC48" i="6" l="1"/>
  <c r="H57" i="6"/>
  <c r="BC61" i="6"/>
  <c r="H61" i="6"/>
  <c r="BC93" i="6"/>
  <c r="H73" i="6"/>
  <c r="G81" i="6"/>
  <c r="BB91" i="6"/>
  <c r="BB99" i="6"/>
  <c r="H99" i="6" s="1"/>
  <c r="BC99" i="6"/>
  <c r="H104" i="6" s="1"/>
  <c r="G54" i="6"/>
  <c r="BB50" i="6"/>
  <c r="BB87" i="6"/>
  <c r="BC96" i="6"/>
  <c r="BB65" i="6"/>
  <c r="H65" i="6" s="1"/>
  <c r="G70" i="6"/>
  <c r="BB41" i="6"/>
  <c r="G64" i="6"/>
  <c r="BB88" i="6"/>
  <c r="G39" i="6"/>
  <c r="BB76" i="6"/>
  <c r="BB90" i="6"/>
  <c r="H96" i="6" s="1"/>
  <c r="BC88" i="6"/>
  <c r="AV8" i="6"/>
  <c r="AV9" i="6"/>
  <c r="BB59" i="6"/>
  <c r="BC76" i="6"/>
  <c r="BB46" i="6"/>
  <c r="BB82" i="6"/>
  <c r="G92" i="6"/>
  <c r="BB49" i="6"/>
  <c r="G91" i="6"/>
  <c r="G48" i="6"/>
  <c r="BC65" i="6"/>
  <c r="BC84" i="6"/>
  <c r="G101" i="6"/>
  <c r="G100" i="6"/>
  <c r="G51" i="6"/>
  <c r="G93" i="6"/>
  <c r="G102" i="6"/>
  <c r="G98" i="6"/>
  <c r="BC41" i="6"/>
  <c r="G96" i="6"/>
  <c r="BC60" i="6"/>
  <c r="BC62" i="6"/>
  <c r="G99" i="6"/>
  <c r="BC81" i="6"/>
  <c r="H103" i="6"/>
  <c r="BB71" i="6"/>
  <c r="G86" i="6"/>
  <c r="BB81" i="6"/>
  <c r="H81" i="6" s="1"/>
  <c r="H97" i="6"/>
  <c r="G58" i="6"/>
  <c r="G56" i="6"/>
  <c r="BC83" i="6"/>
  <c r="BC90" i="6"/>
  <c r="G82" i="6"/>
  <c r="H102" i="6"/>
  <c r="G66" i="6"/>
  <c r="BC53" i="6"/>
  <c r="H101" i="6"/>
  <c r="G44" i="6"/>
  <c r="G85" i="6"/>
  <c r="G60" i="6"/>
  <c r="G18" i="6"/>
  <c r="G16" i="6"/>
  <c r="G79" i="6"/>
  <c r="G41" i="6"/>
  <c r="G95" i="6"/>
  <c r="G33" i="6"/>
  <c r="G26" i="6"/>
  <c r="G84" i="6"/>
  <c r="G34" i="6"/>
  <c r="G50" i="6"/>
  <c r="G8" i="6"/>
  <c r="G53" i="6"/>
  <c r="G77" i="6"/>
  <c r="G49" i="6"/>
  <c r="G76" i="6"/>
  <c r="G78" i="6"/>
  <c r="G25" i="6"/>
  <c r="G71" i="6"/>
  <c r="G72" i="6"/>
  <c r="G21" i="6"/>
  <c r="G97" i="6"/>
  <c r="G83" i="6"/>
  <c r="G94" i="6"/>
  <c r="G69" i="6"/>
  <c r="G89" i="6"/>
  <c r="G88" i="6"/>
  <c r="G30" i="6"/>
  <c r="G38" i="6"/>
  <c r="G47" i="6"/>
  <c r="G32" i="6"/>
  <c r="G19" i="6"/>
  <c r="G14" i="6"/>
  <c r="G87" i="6"/>
  <c r="G13" i="6"/>
  <c r="G36" i="6"/>
  <c r="G63" i="6"/>
  <c r="G10" i="6"/>
  <c r="G22" i="6"/>
  <c r="G37" i="6"/>
  <c r="G90" i="6"/>
  <c r="G24" i="6"/>
  <c r="G27" i="6"/>
  <c r="BC36" i="6"/>
  <c r="G12" i="6"/>
  <c r="G23" i="6"/>
  <c r="BB67" i="6"/>
  <c r="G43" i="6"/>
  <c r="G68" i="6"/>
  <c r="G15" i="6"/>
  <c r="G11" i="6"/>
  <c r="G20" i="6"/>
  <c r="G74" i="6"/>
  <c r="G55" i="6"/>
  <c r="G62" i="6"/>
  <c r="G31" i="6"/>
  <c r="BB51" i="6"/>
  <c r="G46" i="6"/>
  <c r="G17" i="6"/>
  <c r="G40" i="6"/>
  <c r="G28" i="6"/>
  <c r="G42" i="6"/>
  <c r="G9" i="6"/>
  <c r="G59" i="6"/>
  <c r="G35" i="6"/>
  <c r="G7" i="6"/>
  <c r="G29" i="6"/>
  <c r="G45" i="6"/>
  <c r="BB68" i="6"/>
  <c r="BB52" i="6"/>
  <c r="BF163" i="6"/>
  <c r="BG163" i="6" s="1"/>
  <c r="I163" i="6" s="1"/>
  <c r="K163" i="6"/>
  <c r="BF166" i="6"/>
  <c r="BG166" i="6" s="1"/>
  <c r="I166" i="6" s="1"/>
  <c r="K166" i="6"/>
  <c r="BF153" i="6"/>
  <c r="BG153" i="6" s="1"/>
  <c r="I153" i="6" s="1"/>
  <c r="K153" i="6"/>
  <c r="BF156" i="6"/>
  <c r="BG156" i="6" s="1"/>
  <c r="I156" i="6" s="1"/>
  <c r="K156" i="6"/>
  <c r="BF159" i="6"/>
  <c r="BG159" i="6" s="1"/>
  <c r="I159" i="6" s="1"/>
  <c r="K159" i="6"/>
  <c r="BF165" i="6"/>
  <c r="BG165" i="6" s="1"/>
  <c r="I165" i="6" s="1"/>
  <c r="K165" i="6"/>
  <c r="BF169" i="6"/>
  <c r="BG169" i="6" s="1"/>
  <c r="I169" i="6" s="1"/>
  <c r="K169" i="6"/>
  <c r="BF155" i="6"/>
  <c r="BG155" i="6" s="1"/>
  <c r="I155" i="6" s="1"/>
  <c r="K155" i="6"/>
  <c r="BF158" i="6"/>
  <c r="BG158" i="6" s="1"/>
  <c r="I158" i="6" s="1"/>
  <c r="K158" i="6"/>
  <c r="BF161" i="6"/>
  <c r="BG161" i="6" s="1"/>
  <c r="I161" i="6" s="1"/>
  <c r="K161" i="6"/>
  <c r="BF167" i="6"/>
  <c r="BG167" i="6" s="1"/>
  <c r="I167" i="6" s="1"/>
  <c r="K167" i="6"/>
  <c r="BF151" i="6"/>
  <c r="BG151" i="6" s="1"/>
  <c r="I151" i="6" s="1"/>
  <c r="K151" i="6"/>
  <c r="BF170" i="6"/>
  <c r="BG170" i="6" s="1"/>
  <c r="I170" i="6" s="1"/>
  <c r="K170" i="6"/>
  <c r="BF157" i="6"/>
  <c r="BG157" i="6" s="1"/>
  <c r="I157" i="6" s="1"/>
  <c r="K157" i="6"/>
  <c r="BF160" i="6"/>
  <c r="BG160" i="6" s="1"/>
  <c r="I160" i="6" s="1"/>
  <c r="K160" i="6"/>
  <c r="BC73" i="6"/>
  <c r="BC50" i="6"/>
  <c r="H52" i="6" s="1"/>
  <c r="BF39" i="6"/>
  <c r="BG39" i="6" s="1"/>
  <c r="BF33" i="6"/>
  <c r="BG33" i="6" s="1"/>
  <c r="BF168" i="6"/>
  <c r="BG168" i="6" s="1"/>
  <c r="I168" i="6" s="1"/>
  <c r="F168" i="6" s="1"/>
  <c r="BF152" i="6"/>
  <c r="BG152" i="6" s="1"/>
  <c r="I152" i="6" s="1"/>
  <c r="BF136" i="6"/>
  <c r="BG136" i="6" s="1"/>
  <c r="I136" i="6" s="1"/>
  <c r="BF120" i="6"/>
  <c r="BG120" i="6" s="1"/>
  <c r="I120" i="6" s="1"/>
  <c r="BF104" i="6"/>
  <c r="BG104" i="6" s="1"/>
  <c r="I73" i="6" s="1"/>
  <c r="BF88" i="6"/>
  <c r="BG88" i="6" s="1"/>
  <c r="BF65" i="6"/>
  <c r="BG65" i="6" s="1"/>
  <c r="BF34" i="6"/>
  <c r="BG34" i="6" s="1"/>
  <c r="BF12" i="6"/>
  <c r="BG12" i="6" s="1"/>
  <c r="BF139" i="6"/>
  <c r="BG139" i="6" s="1"/>
  <c r="I139" i="6" s="1"/>
  <c r="BF123" i="6"/>
  <c r="BG123" i="6" s="1"/>
  <c r="I123" i="6" s="1"/>
  <c r="BF107" i="6"/>
  <c r="BG107" i="6" s="1"/>
  <c r="I107" i="6" s="1"/>
  <c r="BF91" i="6"/>
  <c r="BG91" i="6" s="1"/>
  <c r="BF76" i="6"/>
  <c r="BG76" i="6" s="1"/>
  <c r="BF10" i="6"/>
  <c r="BG10" i="6" s="1"/>
  <c r="BF58" i="6"/>
  <c r="BG58" i="6" s="1"/>
  <c r="BF40" i="6"/>
  <c r="BG40" i="6" s="1"/>
  <c r="BF22" i="6"/>
  <c r="BG22" i="6" s="1"/>
  <c r="BF142" i="6"/>
  <c r="BG142" i="6" s="1"/>
  <c r="I142" i="6" s="1"/>
  <c r="BF126" i="6"/>
  <c r="BG126" i="6" s="1"/>
  <c r="I126" i="6" s="1"/>
  <c r="BF110" i="6"/>
  <c r="BG110" i="6" s="1"/>
  <c r="I110" i="6" s="1"/>
  <c r="BF94" i="6"/>
  <c r="BG94" i="6" s="1"/>
  <c r="BF79" i="6"/>
  <c r="BG79" i="6" s="1"/>
  <c r="BF66" i="6"/>
  <c r="BG66" i="6" s="1"/>
  <c r="BF60" i="6"/>
  <c r="BG60" i="6" s="1"/>
  <c r="BF43" i="6"/>
  <c r="BG43" i="6" s="1"/>
  <c r="BF24" i="6"/>
  <c r="BG24" i="6" s="1"/>
  <c r="BF145" i="6"/>
  <c r="BG145" i="6" s="1"/>
  <c r="I145" i="6" s="1"/>
  <c r="BF129" i="6"/>
  <c r="BG129" i="6" s="1"/>
  <c r="I129" i="6" s="1"/>
  <c r="BF113" i="6"/>
  <c r="BG113" i="6" s="1"/>
  <c r="I113" i="6" s="1"/>
  <c r="BF97" i="6"/>
  <c r="BG97" i="6" s="1"/>
  <c r="BF81" i="6"/>
  <c r="BG81" i="6" s="1"/>
  <c r="BF48" i="6"/>
  <c r="BG48" i="6" s="1"/>
  <c r="BF37" i="6"/>
  <c r="BG37" i="6" s="1"/>
  <c r="BF32" i="6"/>
  <c r="BG32" i="6" s="1"/>
  <c r="BF28" i="6"/>
  <c r="BG28" i="6" s="1"/>
  <c r="BF164" i="6"/>
  <c r="BG164" i="6" s="1"/>
  <c r="I164" i="6" s="1"/>
  <c r="BF148" i="6"/>
  <c r="BG148" i="6" s="1"/>
  <c r="I148" i="6" s="1"/>
  <c r="BF132" i="6"/>
  <c r="BG132" i="6" s="1"/>
  <c r="I132" i="6" s="1"/>
  <c r="BF116" i="6"/>
  <c r="BG116" i="6" s="1"/>
  <c r="I116" i="6" s="1"/>
  <c r="BF100" i="6"/>
  <c r="BG100" i="6" s="1"/>
  <c r="I57" i="6" s="1"/>
  <c r="BF84" i="6"/>
  <c r="BG84" i="6" s="1"/>
  <c r="BF71" i="6"/>
  <c r="BG71" i="6" s="1"/>
  <c r="BF15" i="6"/>
  <c r="BG15" i="6" s="1"/>
  <c r="BF52" i="6"/>
  <c r="BG52" i="6" s="1"/>
  <c r="BF31" i="6"/>
  <c r="BG31" i="6" s="1"/>
  <c r="BF147" i="6"/>
  <c r="BG147" i="6" s="1"/>
  <c r="I147" i="6" s="1"/>
  <c r="BF131" i="6"/>
  <c r="BG131" i="6" s="1"/>
  <c r="I131" i="6" s="1"/>
  <c r="BF115" i="6"/>
  <c r="BG115" i="6" s="1"/>
  <c r="I115" i="6" s="1"/>
  <c r="BF99" i="6"/>
  <c r="BG99" i="6" s="1"/>
  <c r="I81" i="6" s="1"/>
  <c r="BF83" i="6"/>
  <c r="BG83" i="6" s="1"/>
  <c r="BF70" i="6"/>
  <c r="BG70" i="6" s="1"/>
  <c r="BF8" i="6"/>
  <c r="BG8" i="6" s="1"/>
  <c r="BF47" i="6"/>
  <c r="BG47" i="6" s="1"/>
  <c r="BF30" i="6"/>
  <c r="BG30" i="6" s="1"/>
  <c r="BF150" i="6"/>
  <c r="BG150" i="6" s="1"/>
  <c r="I150" i="6" s="1"/>
  <c r="F150" i="6" s="1"/>
  <c r="BF134" i="6"/>
  <c r="BG134" i="6" s="1"/>
  <c r="I134" i="6" s="1"/>
  <c r="BF118" i="6"/>
  <c r="BG118" i="6" s="1"/>
  <c r="I118" i="6" s="1"/>
  <c r="BF102" i="6"/>
  <c r="BG102" i="6" s="1"/>
  <c r="I65" i="6" s="1"/>
  <c r="BF86" i="6"/>
  <c r="BG86" i="6" s="1"/>
  <c r="BF25" i="6"/>
  <c r="BG25" i="6" s="1"/>
  <c r="BF72" i="6"/>
  <c r="BG72" i="6" s="1"/>
  <c r="BF54" i="6"/>
  <c r="BG54" i="6" s="1"/>
  <c r="BF13" i="6"/>
  <c r="BG13" i="6" s="1"/>
  <c r="BF137" i="6"/>
  <c r="BG137" i="6" s="1"/>
  <c r="I137" i="6" s="1"/>
  <c r="BF121" i="6"/>
  <c r="BG121" i="6" s="1"/>
  <c r="I121" i="6" s="1"/>
  <c r="F121" i="6" s="1"/>
  <c r="BF105" i="6"/>
  <c r="BG105" i="6" s="1"/>
  <c r="I105" i="6" s="1"/>
  <c r="BF89" i="6"/>
  <c r="BG89" i="6" s="1"/>
  <c r="BF75" i="6"/>
  <c r="BG75" i="6" s="1"/>
  <c r="BF42" i="6"/>
  <c r="BG42" i="6" s="1"/>
  <c r="BF51" i="6"/>
  <c r="BG51" i="6" s="1"/>
  <c r="BF35" i="6"/>
  <c r="BG35" i="6" s="1"/>
  <c r="BF20" i="6"/>
  <c r="BG20" i="6" s="1"/>
  <c r="BF140" i="6"/>
  <c r="BG140" i="6" s="1"/>
  <c r="I140" i="6" s="1"/>
  <c r="BF124" i="6"/>
  <c r="BG124" i="6" s="1"/>
  <c r="I124" i="6" s="1"/>
  <c r="BF108" i="6"/>
  <c r="BG108" i="6" s="1"/>
  <c r="I108" i="6" s="1"/>
  <c r="BF92" i="6"/>
  <c r="BG92" i="6" s="1"/>
  <c r="BF77" i="6"/>
  <c r="BG77" i="6" s="1"/>
  <c r="BF67" i="6"/>
  <c r="BG67" i="6" s="1"/>
  <c r="BF56" i="6"/>
  <c r="BG56" i="6" s="1"/>
  <c r="BF41" i="6"/>
  <c r="BG41" i="6" s="1"/>
  <c r="BF14" i="6"/>
  <c r="BG14" i="6" s="1"/>
  <c r="BF143" i="6"/>
  <c r="BG143" i="6" s="1"/>
  <c r="I143" i="6" s="1"/>
  <c r="BF127" i="6"/>
  <c r="BG127" i="6" s="1"/>
  <c r="I127" i="6" s="1"/>
  <c r="BF111" i="6"/>
  <c r="BG111" i="6" s="1"/>
  <c r="I111" i="6" s="1"/>
  <c r="BF95" i="6"/>
  <c r="BG95" i="6" s="1"/>
  <c r="BF21" i="6"/>
  <c r="BG21" i="6" s="1"/>
  <c r="BF68" i="6"/>
  <c r="BG68" i="6" s="1"/>
  <c r="BF61" i="6"/>
  <c r="BG61" i="6" s="1"/>
  <c r="BF46" i="6"/>
  <c r="BG46" i="6" s="1"/>
  <c r="BF16" i="6"/>
  <c r="BG16" i="6" s="1"/>
  <c r="BF162" i="6"/>
  <c r="BG162" i="6" s="1"/>
  <c r="I162" i="6" s="1"/>
  <c r="BF146" i="6"/>
  <c r="BG146" i="6" s="1"/>
  <c r="I146" i="6" s="1"/>
  <c r="BF130" i="6"/>
  <c r="BG130" i="6" s="1"/>
  <c r="I130" i="6" s="1"/>
  <c r="BF114" i="6"/>
  <c r="BG114" i="6" s="1"/>
  <c r="I114" i="6" s="1"/>
  <c r="BF98" i="6"/>
  <c r="BG98" i="6" s="1"/>
  <c r="BF82" i="6"/>
  <c r="BG82" i="6" s="1"/>
  <c r="BF11" i="6"/>
  <c r="BG11" i="6" s="1"/>
  <c r="BF45" i="6"/>
  <c r="BG45" i="6" s="1"/>
  <c r="BF17" i="6"/>
  <c r="BG17" i="6" s="1"/>
  <c r="BF27" i="6"/>
  <c r="BG27" i="6" s="1"/>
  <c r="BF149" i="6"/>
  <c r="BG149" i="6" s="1"/>
  <c r="I149" i="6" s="1"/>
  <c r="BF133" i="6"/>
  <c r="BG133" i="6" s="1"/>
  <c r="I133" i="6" s="1"/>
  <c r="BF117" i="6"/>
  <c r="BG117" i="6" s="1"/>
  <c r="I117" i="6" s="1"/>
  <c r="BF101" i="6"/>
  <c r="BG101" i="6" s="1"/>
  <c r="I61" i="6" s="1"/>
  <c r="BF85" i="6"/>
  <c r="BG85" i="6" s="1"/>
  <c r="BF49" i="6"/>
  <c r="BG49" i="6" s="1"/>
  <c r="BF29" i="6"/>
  <c r="BG29" i="6" s="1"/>
  <c r="BF74" i="6"/>
  <c r="BG74" i="6" s="1"/>
  <c r="BF50" i="6"/>
  <c r="BG50" i="6" s="1"/>
  <c r="BF18" i="6"/>
  <c r="BG18" i="6" s="1"/>
  <c r="BF135" i="6"/>
  <c r="BG135" i="6" s="1"/>
  <c r="I135" i="6" s="1"/>
  <c r="BF119" i="6"/>
  <c r="BG119" i="6" s="1"/>
  <c r="I119" i="6" s="1"/>
  <c r="BF103" i="6"/>
  <c r="BG103" i="6" s="1"/>
  <c r="I67" i="6" s="1"/>
  <c r="BF87" i="6"/>
  <c r="BG87" i="6" s="1"/>
  <c r="BF73" i="6"/>
  <c r="BG73" i="6" s="1"/>
  <c r="BF64" i="6"/>
  <c r="BG64" i="6" s="1"/>
  <c r="BF55" i="6"/>
  <c r="BG55" i="6" s="1"/>
  <c r="BF23" i="6"/>
  <c r="BG23" i="6" s="1"/>
  <c r="BF154" i="6"/>
  <c r="BG154" i="6" s="1"/>
  <c r="I154" i="6" s="1"/>
  <c r="BF138" i="6"/>
  <c r="BG138" i="6" s="1"/>
  <c r="I138" i="6" s="1"/>
  <c r="BF122" i="6"/>
  <c r="BG122" i="6" s="1"/>
  <c r="I122" i="6" s="1"/>
  <c r="BF106" i="6"/>
  <c r="BG106" i="6" s="1"/>
  <c r="I106" i="6" s="1"/>
  <c r="BF90" i="6"/>
  <c r="BG90" i="6" s="1"/>
  <c r="BF53" i="6"/>
  <c r="BG53" i="6" s="1"/>
  <c r="BF36" i="6"/>
  <c r="BG36" i="6" s="1"/>
  <c r="BF57" i="6"/>
  <c r="BG57" i="6" s="1"/>
  <c r="BF38" i="6"/>
  <c r="BG38" i="6" s="1"/>
  <c r="BF19" i="6"/>
  <c r="BG19" i="6" s="1"/>
  <c r="BF141" i="6"/>
  <c r="BG141" i="6" s="1"/>
  <c r="I141" i="6" s="1"/>
  <c r="BF125" i="6"/>
  <c r="BG125" i="6" s="1"/>
  <c r="I125" i="6" s="1"/>
  <c r="BF109" i="6"/>
  <c r="BG109" i="6" s="1"/>
  <c r="I109" i="6" s="1"/>
  <c r="BF93" i="6"/>
  <c r="BG93" i="6" s="1"/>
  <c r="BF78" i="6"/>
  <c r="BG78" i="6" s="1"/>
  <c r="BF62" i="6"/>
  <c r="BG62" i="6" s="1"/>
  <c r="BF59" i="6"/>
  <c r="BG59" i="6" s="1"/>
  <c r="BF44" i="6"/>
  <c r="BG44" i="6" s="1"/>
  <c r="BF7" i="6"/>
  <c r="BG7" i="6" s="1"/>
  <c r="BF144" i="6"/>
  <c r="BG144" i="6" s="1"/>
  <c r="I144" i="6" s="1"/>
  <c r="BF128" i="6"/>
  <c r="BG128" i="6" s="1"/>
  <c r="I128" i="6" s="1"/>
  <c r="BF112" i="6"/>
  <c r="BG112" i="6" s="1"/>
  <c r="I112" i="6" s="1"/>
  <c r="BF96" i="6"/>
  <c r="BG96" i="6" s="1"/>
  <c r="BF80" i="6"/>
  <c r="BG80" i="6" s="1"/>
  <c r="BF69" i="6"/>
  <c r="BG69" i="6" s="1"/>
  <c r="BF63" i="6"/>
  <c r="BG63" i="6" s="1"/>
  <c r="BF26" i="6"/>
  <c r="BG26" i="6" s="1"/>
  <c r="BF9" i="6"/>
  <c r="H67" i="6" l="1"/>
  <c r="F67" i="6" s="1"/>
  <c r="I80" i="6"/>
  <c r="I52" i="6"/>
  <c r="I39" i="6"/>
  <c r="I70" i="6"/>
  <c r="I104" i="6"/>
  <c r="F104" i="6" s="1"/>
  <c r="I64" i="6"/>
  <c r="H94" i="6"/>
  <c r="I75" i="6"/>
  <c r="I103" i="6"/>
  <c r="F103" i="6" s="1"/>
  <c r="H93" i="6"/>
  <c r="I82" i="6"/>
  <c r="I16" i="6"/>
  <c r="I54" i="6"/>
  <c r="I53" i="6"/>
  <c r="I89" i="6"/>
  <c r="I44" i="6"/>
  <c r="I91" i="6"/>
  <c r="I78" i="6"/>
  <c r="I92" i="6"/>
  <c r="I51" i="6"/>
  <c r="I94" i="6"/>
  <c r="I95" i="6"/>
  <c r="I102" i="6"/>
  <c r="F102" i="6" s="1"/>
  <c r="I83" i="6"/>
  <c r="I71" i="6"/>
  <c r="I101" i="6"/>
  <c r="F101" i="6" s="1"/>
  <c r="I48" i="6"/>
  <c r="I84" i="6"/>
  <c r="I97" i="6"/>
  <c r="F97" i="6" s="1"/>
  <c r="I59" i="6"/>
  <c r="I50" i="6"/>
  <c r="F170" i="6"/>
  <c r="F167" i="6"/>
  <c r="F169" i="6"/>
  <c r="F156" i="6"/>
  <c r="F166" i="6"/>
  <c r="F158" i="6"/>
  <c r="I28" i="6"/>
  <c r="I37" i="6"/>
  <c r="I26" i="6"/>
  <c r="I66" i="6"/>
  <c r="I34" i="6"/>
  <c r="I25" i="6"/>
  <c r="I21" i="6"/>
  <c r="I96" i="6"/>
  <c r="F96" i="6" s="1"/>
  <c r="I18" i="6"/>
  <c r="I30" i="6"/>
  <c r="I85" i="6"/>
  <c r="I24" i="6"/>
  <c r="I79" i="6"/>
  <c r="I19" i="6"/>
  <c r="I10" i="6"/>
  <c r="F157" i="6"/>
  <c r="F151" i="6"/>
  <c r="F161" i="6"/>
  <c r="F155" i="6"/>
  <c r="F159" i="6"/>
  <c r="F153" i="6"/>
  <c r="F163" i="6"/>
  <c r="F160" i="6"/>
  <c r="F165" i="6"/>
  <c r="I93" i="6"/>
  <c r="I23" i="6"/>
  <c r="I87" i="6"/>
  <c r="I74" i="6"/>
  <c r="I90" i="6"/>
  <c r="I86" i="6"/>
  <c r="I27" i="6"/>
  <c r="I60" i="6"/>
  <c r="I55" i="6"/>
  <c r="I49" i="6"/>
  <c r="I43" i="6"/>
  <c r="I72" i="6"/>
  <c r="I20" i="6"/>
  <c r="I100" i="6"/>
  <c r="I31" i="6"/>
  <c r="I38" i="6"/>
  <c r="I47" i="6"/>
  <c r="I36" i="6"/>
  <c r="I88" i="6"/>
  <c r="I29" i="6"/>
  <c r="I56" i="6"/>
  <c r="I77" i="6"/>
  <c r="I41" i="6"/>
  <c r="I14" i="6"/>
  <c r="I7" i="6"/>
  <c r="I32" i="6"/>
  <c r="I58" i="6"/>
  <c r="I45" i="6"/>
  <c r="I22" i="6"/>
  <c r="I8" i="6"/>
  <c r="I42" i="6"/>
  <c r="I35" i="6"/>
  <c r="I33" i="6"/>
  <c r="I98" i="6"/>
  <c r="I46" i="6"/>
  <c r="I76" i="6"/>
  <c r="I15" i="6"/>
  <c r="I62" i="6"/>
  <c r="I69" i="6"/>
  <c r="I13" i="6"/>
  <c r="I99" i="6"/>
  <c r="F99" i="6" s="1"/>
  <c r="I40" i="6"/>
  <c r="I68" i="6"/>
  <c r="I63" i="6"/>
  <c r="F139" i="6"/>
  <c r="F107" i="6"/>
  <c r="F135" i="6"/>
  <c r="F117" i="6"/>
  <c r="F143" i="6"/>
  <c r="F116" i="6"/>
  <c r="F148" i="6"/>
  <c r="F113" i="6"/>
  <c r="F145" i="6"/>
  <c r="F126" i="6"/>
  <c r="F120" i="6"/>
  <c r="F141" i="6"/>
  <c r="F154" i="6"/>
  <c r="F115" i="6"/>
  <c r="F108" i="6"/>
  <c r="F149" i="6"/>
  <c r="F52" i="6"/>
  <c r="F130" i="6"/>
  <c r="F162" i="6"/>
  <c r="F127" i="6"/>
  <c r="F124" i="6"/>
  <c r="F105" i="6"/>
  <c r="F137" i="6"/>
  <c r="F65" i="6"/>
  <c r="F134" i="6"/>
  <c r="F147" i="6"/>
  <c r="F112" i="6"/>
  <c r="F144" i="6"/>
  <c r="F125" i="6"/>
  <c r="F106" i="6"/>
  <c r="F138" i="6"/>
  <c r="F119" i="6"/>
  <c r="F152" i="6"/>
  <c r="F61" i="6"/>
  <c r="F133" i="6"/>
  <c r="F114" i="6"/>
  <c r="F146" i="6"/>
  <c r="F111" i="6"/>
  <c r="F140" i="6"/>
  <c r="F118" i="6"/>
  <c r="F81" i="6"/>
  <c r="F131" i="6"/>
  <c r="F57" i="6"/>
  <c r="F132" i="6"/>
  <c r="F164" i="6"/>
  <c r="F129" i="6"/>
  <c r="F110" i="6"/>
  <c r="F142" i="6"/>
  <c r="F123" i="6"/>
  <c r="F128" i="6"/>
  <c r="F109" i="6"/>
  <c r="F122" i="6"/>
  <c r="F73" i="6"/>
  <c r="F136" i="6"/>
  <c r="BG9" i="6"/>
  <c r="I17" i="6" s="1"/>
  <c r="J20" i="18"/>
  <c r="L20" i="18" s="1"/>
  <c r="N20" i="18" s="1"/>
  <c r="J21" i="18"/>
  <c r="L21" i="18" s="1"/>
  <c r="N21" i="18" s="1"/>
  <c r="J22" i="18"/>
  <c r="L22" i="18" s="1"/>
  <c r="N22" i="18" s="1"/>
  <c r="B8" i="18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K14" i="18"/>
  <c r="K15" i="18"/>
  <c r="K16" i="18"/>
  <c r="L16" i="18" s="1"/>
  <c r="M16" i="18" s="1"/>
  <c r="L19" i="6" s="1"/>
  <c r="K17" i="18"/>
  <c r="L17" i="18" s="1"/>
  <c r="M17" i="18" s="1"/>
  <c r="L7" i="6" s="1"/>
  <c r="K18" i="18"/>
  <c r="L18" i="18" s="1"/>
  <c r="M18" i="18" s="1"/>
  <c r="L27" i="6" s="1"/>
  <c r="K19" i="18"/>
  <c r="L19" i="18" s="1"/>
  <c r="M19" i="18" s="1"/>
  <c r="L85" i="6" s="1"/>
  <c r="AR79" i="6" s="1"/>
  <c r="K9" i="18"/>
  <c r="K10" i="18"/>
  <c r="K11" i="18"/>
  <c r="K12" i="18"/>
  <c r="K13" i="18"/>
  <c r="K8" i="18"/>
  <c r="I15" i="18"/>
  <c r="L15" i="18"/>
  <c r="M15" i="18" s="1"/>
  <c r="L23" i="6" s="1"/>
  <c r="I16" i="18"/>
  <c r="I17" i="18"/>
  <c r="I18" i="18"/>
  <c r="I19" i="18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BB79" i="6" l="1"/>
  <c r="BC79" i="6"/>
  <c r="I9" i="6"/>
  <c r="F94" i="6"/>
  <c r="AR70" i="6"/>
  <c r="BC70" i="6" s="1"/>
  <c r="H95" i="6" s="1"/>
  <c r="F95" i="6" s="1"/>
  <c r="AR74" i="6"/>
  <c r="AR23" i="6"/>
  <c r="BC23" i="6" s="1"/>
  <c r="AR22" i="6"/>
  <c r="BC22" i="6" s="1"/>
  <c r="AR35" i="6"/>
  <c r="AR56" i="6"/>
  <c r="BC56" i="6" s="1"/>
  <c r="AR69" i="6"/>
  <c r="I12" i="6"/>
  <c r="AR33" i="6"/>
  <c r="BB33" i="6" s="1"/>
  <c r="AR24" i="6"/>
  <c r="K27" i="6"/>
  <c r="I11" i="6"/>
  <c r="AR43" i="6"/>
  <c r="BB43" i="6" s="1"/>
  <c r="K7" i="6"/>
  <c r="AR29" i="6"/>
  <c r="BB29" i="6" s="1"/>
  <c r="K19" i="6"/>
  <c r="K23" i="6"/>
  <c r="AR19" i="6"/>
  <c r="AR72" i="6"/>
  <c r="BB72" i="6" s="1"/>
  <c r="K85" i="6"/>
  <c r="AR55" i="6"/>
  <c r="B9" i="18"/>
  <c r="B10" i="18"/>
  <c r="B11" i="18"/>
  <c r="B12" i="18"/>
  <c r="B13" i="18"/>
  <c r="B14" i="18"/>
  <c r="B15" i="18"/>
  <c r="B16" i="18"/>
  <c r="B17" i="18"/>
  <c r="B18" i="18"/>
  <c r="B19" i="18"/>
  <c r="B7" i="18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BB70" i="6" l="1"/>
  <c r="BB22" i="6"/>
  <c r="BB23" i="6"/>
  <c r="BC29" i="6"/>
  <c r="BB35" i="6"/>
  <c r="BC35" i="6"/>
  <c r="BC74" i="6"/>
  <c r="BB74" i="6"/>
  <c r="H74" i="6" s="1"/>
  <c r="F74" i="6" s="1"/>
  <c r="BC33" i="6"/>
  <c r="BB56" i="6"/>
  <c r="BB24" i="6"/>
  <c r="BC24" i="6"/>
  <c r="BB69" i="6"/>
  <c r="BC69" i="6"/>
  <c r="BC43" i="6"/>
  <c r="H51" i="6" s="1"/>
  <c r="F51" i="6" s="1"/>
  <c r="BC72" i="6"/>
  <c r="H98" i="6" s="1"/>
  <c r="BC55" i="6"/>
  <c r="BB55" i="6"/>
  <c r="BC19" i="6"/>
  <c r="BB19" i="6"/>
  <c r="I12" i="18"/>
  <c r="I8" i="18"/>
  <c r="I10" i="18"/>
  <c r="I9" i="18"/>
  <c r="I7" i="18"/>
  <c r="I13" i="18"/>
  <c r="I14" i="18"/>
  <c r="I11" i="18"/>
  <c r="H60" i="6" l="1"/>
  <c r="F60" i="6" s="1"/>
  <c r="H75" i="6"/>
  <c r="F75" i="6" s="1"/>
  <c r="H41" i="6"/>
  <c r="F41" i="6" s="1"/>
  <c r="H22" i="6"/>
  <c r="F22" i="6" s="1"/>
  <c r="H68" i="6"/>
  <c r="F68" i="6" s="1"/>
  <c r="H88" i="6"/>
  <c r="F88" i="6" s="1"/>
  <c r="I20" i="18"/>
  <c r="K20" i="18" s="1"/>
  <c r="M20" i="18" s="1"/>
  <c r="I21" i="18"/>
  <c r="K21" i="18" s="1"/>
  <c r="M21" i="18" s="1"/>
  <c r="I22" i="18"/>
  <c r="K22" i="18" s="1"/>
  <c r="M22" i="18" s="1"/>
  <c r="G26" i="16" l="1"/>
  <c r="G27" i="16"/>
  <c r="G28" i="16"/>
  <c r="G29" i="16"/>
  <c r="G30" i="16"/>
  <c r="G31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L14" i="18" l="1"/>
  <c r="M14" i="18" s="1"/>
  <c r="L13" i="6" s="1"/>
  <c r="AR13" i="6" s="1"/>
  <c r="L13" i="18"/>
  <c r="M13" i="18" s="1"/>
  <c r="L8" i="6" s="1"/>
  <c r="K7" i="18"/>
  <c r="L7" i="18" s="1"/>
  <c r="M7" i="18" s="1"/>
  <c r="L31" i="6" s="1"/>
  <c r="L11" i="18"/>
  <c r="M11" i="18" s="1"/>
  <c r="L14" i="6" s="1"/>
  <c r="AR14" i="6" s="1"/>
  <c r="L9" i="18"/>
  <c r="M9" i="18" s="1"/>
  <c r="L92" i="6" s="1"/>
  <c r="AR92" i="6" s="1"/>
  <c r="L10" i="18"/>
  <c r="M10" i="18" s="1"/>
  <c r="L8" i="18"/>
  <c r="M8" i="18" s="1"/>
  <c r="L25" i="6" s="1"/>
  <c r="AR25" i="6" s="1"/>
  <c r="L12" i="18"/>
  <c r="M12" i="18" s="1"/>
  <c r="L58" i="6" s="1"/>
  <c r="AR58" i="6" s="1"/>
  <c r="BC92" i="6" l="1"/>
  <c r="BB92" i="6"/>
  <c r="BB58" i="6"/>
  <c r="BC58" i="6"/>
  <c r="BC14" i="6"/>
  <c r="BB14" i="6"/>
  <c r="BB25" i="6"/>
  <c r="BC25" i="6"/>
  <c r="AR20" i="6"/>
  <c r="BB20" i="6" s="1"/>
  <c r="AR21" i="6"/>
  <c r="AR85" i="6"/>
  <c r="AR86" i="6"/>
  <c r="AR47" i="6"/>
  <c r="AR54" i="6"/>
  <c r="BC85" i="6"/>
  <c r="BB85" i="6"/>
  <c r="BB13" i="6"/>
  <c r="BC13" i="6"/>
  <c r="BB47" i="6"/>
  <c r="BC47" i="6"/>
  <c r="AR39" i="6"/>
  <c r="BB39" i="6" s="1"/>
  <c r="H39" i="6" s="1"/>
  <c r="F39" i="6" s="1"/>
  <c r="AR31" i="6"/>
  <c r="AR78" i="6"/>
  <c r="BC78" i="6" s="1"/>
  <c r="AR80" i="6"/>
  <c r="AR11" i="6"/>
  <c r="BC11" i="6" s="1"/>
  <c r="AR12" i="6"/>
  <c r="BB78" i="6"/>
  <c r="AR17" i="6"/>
  <c r="BB17" i="6" s="1"/>
  <c r="AR16" i="6"/>
  <c r="AR34" i="6"/>
  <c r="BB34" i="6" s="1"/>
  <c r="AR44" i="6"/>
  <c r="AR30" i="6"/>
  <c r="BB30" i="6" s="1"/>
  <c r="AR27" i="6"/>
  <c r="AR66" i="6"/>
  <c r="BC66" i="6" s="1"/>
  <c r="AR77" i="6"/>
  <c r="L9" i="6"/>
  <c r="AR45" i="6"/>
  <c r="BB45" i="6" s="1"/>
  <c r="H55" i="6" s="1"/>
  <c r="F55" i="6" s="1"/>
  <c r="K58" i="6"/>
  <c r="AR37" i="6"/>
  <c r="BB37" i="6" s="1"/>
  <c r="K14" i="6"/>
  <c r="AR18" i="6"/>
  <c r="AR26" i="6"/>
  <c r="BB26" i="6" s="1"/>
  <c r="K25" i="6"/>
  <c r="AR28" i="6"/>
  <c r="AR32" i="6"/>
  <c r="BC32" i="6" s="1"/>
  <c r="K31" i="6"/>
  <c r="AR38" i="6"/>
  <c r="K8" i="6"/>
  <c r="AR63" i="6"/>
  <c r="BC63" i="6" s="1"/>
  <c r="K92" i="6"/>
  <c r="AR64" i="6"/>
  <c r="AR15" i="6"/>
  <c r="BB15" i="6" s="1"/>
  <c r="H15" i="6" s="1"/>
  <c r="F15" i="6" s="1"/>
  <c r="K13" i="6"/>
  <c r="AR10" i="6"/>
  <c r="C7" i="6"/>
  <c r="H30" i="6" l="1"/>
  <c r="F30" i="6" s="1"/>
  <c r="H85" i="6"/>
  <c r="F85" i="6" s="1"/>
  <c r="BC20" i="6"/>
  <c r="BB86" i="6"/>
  <c r="BC86" i="6"/>
  <c r="BB21" i="6"/>
  <c r="BC21" i="6"/>
  <c r="H49" i="6"/>
  <c r="F49" i="6" s="1"/>
  <c r="H18" i="6"/>
  <c r="F18" i="6" s="1"/>
  <c r="K9" i="6"/>
  <c r="AR9" i="6"/>
  <c r="BB54" i="6"/>
  <c r="BC54" i="6"/>
  <c r="BB11" i="6"/>
  <c r="AR8" i="6"/>
  <c r="BB8" i="6" s="1"/>
  <c r="BC30" i="6"/>
  <c r="H50" i="6"/>
  <c r="F50" i="6" s="1"/>
  <c r="BC12" i="6"/>
  <c r="BB12" i="6"/>
  <c r="BB31" i="6"/>
  <c r="BC31" i="6"/>
  <c r="BC39" i="6"/>
  <c r="H47" i="6" s="1"/>
  <c r="F47" i="6" s="1"/>
  <c r="BC80" i="6"/>
  <c r="BB80" i="6"/>
  <c r="H80" i="6" s="1"/>
  <c r="F80" i="6" s="1"/>
  <c r="H90" i="6"/>
  <c r="F90" i="6" s="1"/>
  <c r="BC34" i="6"/>
  <c r="H36" i="6" s="1"/>
  <c r="F36" i="6" s="1"/>
  <c r="BC17" i="6"/>
  <c r="H14" i="6" s="1"/>
  <c r="H62" i="6"/>
  <c r="F62" i="6" s="1"/>
  <c r="BC44" i="6"/>
  <c r="H71" i="6" s="1"/>
  <c r="F71" i="6" s="1"/>
  <c r="BB44" i="6"/>
  <c r="H44" i="6" s="1"/>
  <c r="F44" i="6" s="1"/>
  <c r="H59" i="6"/>
  <c r="F59" i="6" s="1"/>
  <c r="BB66" i="6"/>
  <c r="H76" i="6" s="1"/>
  <c r="F76" i="6" s="1"/>
  <c r="BC27" i="6"/>
  <c r="BB27" i="6"/>
  <c r="H29" i="6" s="1"/>
  <c r="F29" i="6" s="1"/>
  <c r="BC16" i="6"/>
  <c r="BB16" i="6"/>
  <c r="BB77" i="6"/>
  <c r="BC77" i="6"/>
  <c r="BC26" i="6"/>
  <c r="H46" i="6" s="1"/>
  <c r="F46" i="6" s="1"/>
  <c r="BC37" i="6"/>
  <c r="BB63" i="6"/>
  <c r="H63" i="6" s="1"/>
  <c r="F63" i="6" s="1"/>
  <c r="BC45" i="6"/>
  <c r="AR7" i="6"/>
  <c r="BC15" i="6"/>
  <c r="BB32" i="6"/>
  <c r="F93" i="6"/>
  <c r="BC64" i="6"/>
  <c r="F98" i="6" s="1"/>
  <c r="BB64" i="6"/>
  <c r="BC28" i="6"/>
  <c r="BB28" i="6"/>
  <c r="BC10" i="6"/>
  <c r="BB10" i="6"/>
  <c r="BC38" i="6"/>
  <c r="BB38" i="6"/>
  <c r="H43" i="6" s="1"/>
  <c r="F43" i="6" s="1"/>
  <c r="BB18" i="6"/>
  <c r="BC18" i="6"/>
  <c r="C12" i="6"/>
  <c r="C13" i="6"/>
  <c r="C15" i="6"/>
  <c r="C8" i="6"/>
  <c r="C16" i="6"/>
  <c r="C10" i="6"/>
  <c r="C17" i="6"/>
  <c r="C11" i="6"/>
  <c r="C9" i="6"/>
  <c r="C19" i="6"/>
  <c r="C21" i="6"/>
  <c r="C23" i="6"/>
  <c r="C14" i="6"/>
  <c r="C26" i="6"/>
  <c r="C27" i="6"/>
  <c r="C22" i="6"/>
  <c r="C29" i="6"/>
  <c r="C30" i="6"/>
  <c r="C24" i="6"/>
  <c r="C32" i="6"/>
  <c r="C33" i="6"/>
  <c r="C35" i="6"/>
  <c r="C37" i="6"/>
  <c r="C39" i="6"/>
  <c r="C20" i="6"/>
  <c r="C28" i="6"/>
  <c r="C46" i="6"/>
  <c r="C38" i="6"/>
  <c r="C47" i="6"/>
  <c r="C18" i="6"/>
  <c r="C48" i="6"/>
  <c r="C49" i="6"/>
  <c r="C40" i="6"/>
  <c r="C41" i="6"/>
  <c r="C50" i="6"/>
  <c r="C51" i="6"/>
  <c r="C52" i="6"/>
  <c r="C53" i="6"/>
  <c r="C54" i="6"/>
  <c r="C55" i="6"/>
  <c r="C59" i="6"/>
  <c r="C68" i="6"/>
  <c r="C69" i="6"/>
  <c r="C43" i="6"/>
  <c r="C58" i="6"/>
  <c r="C56" i="6"/>
  <c r="C70" i="6"/>
  <c r="C60" i="6"/>
  <c r="C61" i="6"/>
  <c r="C34" i="6"/>
  <c r="C31" i="6"/>
  <c r="C25" i="6"/>
  <c r="C62" i="6"/>
  <c r="C57" i="6"/>
  <c r="C63" i="6"/>
  <c r="C64" i="6"/>
  <c r="C65" i="6"/>
  <c r="C42" i="6"/>
  <c r="C45" i="6"/>
  <c r="C66" i="6"/>
  <c r="C67" i="6"/>
  <c r="C71" i="6"/>
  <c r="C72" i="6"/>
  <c r="C73" i="6"/>
  <c r="C74" i="6"/>
  <c r="C36" i="6"/>
  <c r="C4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H70" i="6" l="1"/>
  <c r="F70" i="6" s="1"/>
  <c r="H64" i="6"/>
  <c r="F64" i="6" s="1"/>
  <c r="H66" i="6"/>
  <c r="F66" i="6" s="1"/>
  <c r="H54" i="6"/>
  <c r="F54" i="6" s="1"/>
  <c r="H87" i="6"/>
  <c r="F87" i="6" s="1"/>
  <c r="H86" i="6"/>
  <c r="F86" i="6" s="1"/>
  <c r="H10" i="6"/>
  <c r="F10" i="6" s="1"/>
  <c r="H72" i="6"/>
  <c r="F72" i="6" s="1"/>
  <c r="H27" i="6"/>
  <c r="F27" i="6" s="1"/>
  <c r="H48" i="6"/>
  <c r="F48" i="6" s="1"/>
  <c r="H53" i="6"/>
  <c r="F53" i="6" s="1"/>
  <c r="H35" i="6"/>
  <c r="F35" i="6" s="1"/>
  <c r="BB9" i="6"/>
  <c r="BC9" i="6"/>
  <c r="H89" i="6"/>
  <c r="F89" i="6" s="1"/>
  <c r="H84" i="6"/>
  <c r="F84" i="6" s="1"/>
  <c r="H24" i="6"/>
  <c r="F24" i="6" s="1"/>
  <c r="H69" i="6"/>
  <c r="F69" i="6" s="1"/>
  <c r="BC8" i="6"/>
  <c r="H11" i="6" s="1"/>
  <c r="F11" i="6" s="1"/>
  <c r="H40" i="6"/>
  <c r="F40" i="6" s="1"/>
  <c r="H38" i="6"/>
  <c r="F38" i="6" s="1"/>
  <c r="H19" i="6"/>
  <c r="F19" i="6" s="1"/>
  <c r="H92" i="6"/>
  <c r="F92" i="6" s="1"/>
  <c r="H28" i="6"/>
  <c r="F28" i="6" s="1"/>
  <c r="H26" i="6"/>
  <c r="F26" i="6" s="1"/>
  <c r="H16" i="6"/>
  <c r="F16" i="6" s="1"/>
  <c r="H20" i="6"/>
  <c r="F20" i="6" s="1"/>
  <c r="H33" i="6"/>
  <c r="F33" i="6" s="1"/>
  <c r="H45" i="6"/>
  <c r="F45" i="6" s="1"/>
  <c r="H58" i="6"/>
  <c r="F58" i="6" s="1"/>
  <c r="H31" i="6"/>
  <c r="F31" i="6" s="1"/>
  <c r="H21" i="6"/>
  <c r="F21" i="6" s="1"/>
  <c r="H83" i="6"/>
  <c r="F83" i="6" s="1"/>
  <c r="H82" i="6"/>
  <c r="F82" i="6" s="1"/>
  <c r="H78" i="6"/>
  <c r="F78" i="6" s="1"/>
  <c r="H77" i="6"/>
  <c r="F77" i="6" s="1"/>
  <c r="H100" i="6"/>
  <c r="F100" i="6" s="1"/>
  <c r="H91" i="6"/>
  <c r="F91" i="6" s="1"/>
  <c r="H79" i="6"/>
  <c r="F79" i="6" s="1"/>
  <c r="H56" i="6"/>
  <c r="F56" i="6" s="1"/>
  <c r="H34" i="6"/>
  <c r="F34" i="6" s="1"/>
  <c r="H25" i="6"/>
  <c r="F25" i="6" s="1"/>
  <c r="H23" i="6"/>
  <c r="F23" i="6" s="1"/>
  <c r="H12" i="6"/>
  <c r="F12" i="6" s="1"/>
  <c r="H42" i="6"/>
  <c r="F42" i="6" s="1"/>
  <c r="H13" i="6"/>
  <c r="F13" i="6" s="1"/>
  <c r="H37" i="6"/>
  <c r="F37" i="6" s="1"/>
  <c r="H32" i="6"/>
  <c r="F32" i="6" s="1"/>
  <c r="H17" i="6"/>
  <c r="F17" i="6" s="1"/>
  <c r="BB7" i="6"/>
  <c r="BC7" i="6"/>
  <c r="F14" i="6"/>
  <c r="H8" i="6" l="1"/>
  <c r="F8" i="6" s="1"/>
  <c r="H7" i="6"/>
  <c r="F7" i="6" s="1"/>
  <c r="H9" i="6"/>
  <c r="F9" i="6" s="1"/>
</calcChain>
</file>

<file path=xl/sharedStrings.xml><?xml version="1.0" encoding="utf-8"?>
<sst xmlns="http://schemas.openxmlformats.org/spreadsheetml/2006/main" count="935" uniqueCount="252">
  <si>
    <t>Name</t>
  </si>
  <si>
    <t>Newburn River Run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</si>
  <si>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</si>
  <si>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</si>
  <si>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</si>
  <si>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</si>
  <si>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</si>
  <si>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</si>
  <si>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</si>
  <si>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Change</t>
  </si>
  <si>
    <t>Brian Hetherington</t>
  </si>
  <si>
    <t>Emma Walton</t>
  </si>
  <si>
    <t>Chrystal Skeldon</t>
  </si>
  <si>
    <t>Jack Armstrong</t>
  </si>
  <si>
    <t>Ellen Williams</t>
  </si>
  <si>
    <t>Pred Time</t>
  </si>
  <si>
    <t>Time Faster</t>
  </si>
  <si>
    <t>% diff</t>
  </si>
  <si>
    <t xml:space="preserve">Points (no max) </t>
  </si>
  <si>
    <t>Table</t>
  </si>
  <si>
    <t>Wallsend Harriers Summer Grand Prix 2017</t>
  </si>
  <si>
    <t>Andy Clark</t>
  </si>
  <si>
    <t>Kayleigh Dunn</t>
  </si>
  <si>
    <t>Adam Hamilton</t>
  </si>
  <si>
    <t>Simon Lyon</t>
  </si>
  <si>
    <t>Andy Wigmore</t>
  </si>
  <si>
    <t>Denver Stretesky</t>
  </si>
  <si>
    <t>Mason Stretesky</t>
  </si>
  <si>
    <t>Paddy Dinsmore</t>
  </si>
  <si>
    <t>Matty Summers</t>
  </si>
  <si>
    <t>Emily James</t>
  </si>
  <si>
    <t>Stacey Davidson</t>
  </si>
  <si>
    <t>Matt Darbyshire</t>
  </si>
  <si>
    <t>Penny Pegman</t>
  </si>
  <si>
    <t>Vicky Erickson</t>
  </si>
  <si>
    <t>Mish Margison</t>
  </si>
  <si>
    <t>Kevin Wilson</t>
  </si>
  <si>
    <t>Nina Wilkinson</t>
  </si>
  <si>
    <t>Dan Weatherill</t>
  </si>
  <si>
    <t>Julie Williams</t>
  </si>
  <si>
    <t>Mark Summers</t>
  </si>
  <si>
    <t>Sarah Graham</t>
  </si>
  <si>
    <t>Gary Lewis</t>
  </si>
  <si>
    <t>Jamie Davis</t>
  </si>
  <si>
    <t>Gavin Lee</t>
  </si>
  <si>
    <t>James Hardie</t>
  </si>
  <si>
    <t>Sean McIntyre</t>
  </si>
  <si>
    <t>Keith O'Donnell</t>
  </si>
  <si>
    <t>Sarah Robson</t>
  </si>
  <si>
    <t>Becki Newman</t>
  </si>
  <si>
    <t>Alan Heslington</t>
  </si>
  <si>
    <t>Joseph Hoben</t>
  </si>
  <si>
    <t>Tony Maddocks</t>
  </si>
  <si>
    <t>Names</t>
  </si>
  <si>
    <t>Harry Coates</t>
  </si>
  <si>
    <t>Phil Aiston</t>
  </si>
  <si>
    <t>Olly Aird</t>
  </si>
  <si>
    <t>Robbie Livermore</t>
  </si>
  <si>
    <t>Gez Davidson</t>
  </si>
  <si>
    <t>Mark Richardson</t>
  </si>
  <si>
    <t>Paul McAleer</t>
  </si>
  <si>
    <t>Alan Moses</t>
  </si>
  <si>
    <t>Liam Smart</t>
  </si>
  <si>
    <t>Gill Weatherill</t>
  </si>
  <si>
    <t>Anna French</t>
  </si>
  <si>
    <t>Rob McMahon</t>
  </si>
  <si>
    <t>Jackie Garnett</t>
  </si>
  <si>
    <t>Joesph Hoben</t>
  </si>
  <si>
    <t>Tim Nicholson</t>
  </si>
  <si>
    <t>Erin Prior</t>
  </si>
  <si>
    <t>Dave Collinson</t>
  </si>
  <si>
    <t>Lyndsey Day</t>
  </si>
  <si>
    <t>Alastair Willis</t>
  </si>
  <si>
    <t>Nathan Dalgarno</t>
  </si>
  <si>
    <t>Kevin Hood</t>
  </si>
  <si>
    <t>Sarah Cawthorn</t>
  </si>
  <si>
    <t>Ian McDougall</t>
  </si>
  <si>
    <t>Elaine Ashton</t>
  </si>
  <si>
    <t>Laura Murphy</t>
  </si>
  <si>
    <t>Paul Stretesky</t>
  </si>
  <si>
    <t>Samuel Charlton</t>
  </si>
  <si>
    <t>Darryl Roe</t>
  </si>
  <si>
    <t>Mick Skeldon</t>
  </si>
  <si>
    <t>Julie Collinson</t>
  </si>
  <si>
    <t>Elena Walker</t>
  </si>
  <si>
    <t>Thomas Ferguson</t>
  </si>
  <si>
    <t>Daniel Broderick</t>
  </si>
  <si>
    <t>Joe Colligan</t>
  </si>
  <si>
    <t>Jitka Richards</t>
  </si>
  <si>
    <t>Paul James</t>
  </si>
  <si>
    <t>Ruth Marshall</t>
  </si>
  <si>
    <t>Leanne Lewis</t>
  </si>
  <si>
    <t>Graham Armstrong</t>
  </si>
  <si>
    <t>James Torbett</t>
  </si>
  <si>
    <t>John Young</t>
  </si>
  <si>
    <t>Oisian Hegarty</t>
  </si>
  <si>
    <t>Kevin Payne</t>
  </si>
  <si>
    <t>Kris Stobbs</t>
  </si>
  <si>
    <t>Becky Armstrong</t>
  </si>
  <si>
    <t>Caroline Cunningham</t>
  </si>
  <si>
    <t>Jeanette Gibson</t>
  </si>
  <si>
    <t>Willem Harrison</t>
  </si>
  <si>
    <t>Karen Livermore</t>
  </si>
  <si>
    <t>Bill Todd</t>
  </si>
  <si>
    <t>Emma Gallagher</t>
  </si>
  <si>
    <t>Jacob Lisle</t>
  </si>
  <si>
    <t>Katherine O'donnell</t>
  </si>
  <si>
    <t>Mathew O'donnell</t>
  </si>
  <si>
    <t>Neil Armstrong</t>
  </si>
  <si>
    <t>Sarah Wylie</t>
  </si>
  <si>
    <t>Shaun Broderick</t>
  </si>
  <si>
    <t>Simon Williams</t>
  </si>
  <si>
    <t>Sophie Reid-McGlinn</t>
  </si>
  <si>
    <t>Tim Flannery</t>
  </si>
  <si>
    <t>William Gibson</t>
  </si>
  <si>
    <t>Ian Gowing</t>
  </si>
  <si>
    <t>Kath Robertson</t>
  </si>
  <si>
    <t>Steve Armstrong</t>
  </si>
  <si>
    <t>Katherine Sayer</t>
  </si>
  <si>
    <t>Zack Stobbs</t>
  </si>
  <si>
    <t>Casey Stobbs</t>
  </si>
  <si>
    <t>Marion  Dreano-Thwaite</t>
  </si>
  <si>
    <t>Joe Collins</t>
  </si>
  <si>
    <t>Lesley Cummins</t>
  </si>
  <si>
    <t>Callum Livermore</t>
  </si>
  <si>
    <t>Kate Weatherill</t>
  </si>
  <si>
    <t>Alex Walker</t>
  </si>
  <si>
    <t>Hannah Walker</t>
  </si>
  <si>
    <t>Luke Pichler</t>
  </si>
  <si>
    <t>Ella Davidson</t>
  </si>
  <si>
    <t>Ernie Noble</t>
  </si>
  <si>
    <t>Laura Firth</t>
  </si>
  <si>
    <t>Samuel Train</t>
  </si>
  <si>
    <t>Thomas Davidson</t>
  </si>
  <si>
    <t>Steve Aird</t>
  </si>
  <si>
    <t>Josh Oates</t>
  </si>
  <si>
    <t>Louie Margison</t>
  </si>
  <si>
    <t>Thomas Dunlop</t>
  </si>
  <si>
    <t>Naomi Powell</t>
  </si>
  <si>
    <t>David Diston</t>
  </si>
  <si>
    <t>Danny Hughes</t>
  </si>
  <si>
    <t>Matthew Darbyshire</t>
  </si>
  <si>
    <t>Jude Smith</t>
  </si>
  <si>
    <t>Sam Proud</t>
  </si>
  <si>
    <t>Andy Graham</t>
  </si>
  <si>
    <t>Katie Dillon</t>
  </si>
  <si>
    <t>Sharon Myers</t>
  </si>
  <si>
    <t>Joseph Myers</t>
  </si>
  <si>
    <t>Barry Allsopp</t>
  </si>
  <si>
    <t>Eira Hegarty</t>
  </si>
  <si>
    <t>Mick Costello</t>
  </si>
  <si>
    <t>Christine Stretesky</t>
  </si>
  <si>
    <t>Summer Grand Prix</t>
  </si>
  <si>
    <t>Blyth 10k</t>
  </si>
  <si>
    <t>TOG 5k</t>
  </si>
  <si>
    <t>Clive Cookson 10k</t>
  </si>
  <si>
    <t>Anita Nott (women only)</t>
  </si>
  <si>
    <t>Tynedale 10k</t>
  </si>
  <si>
    <t>LGBT 5k (Town Moor)</t>
  </si>
  <si>
    <t>Sunderland 5k</t>
  </si>
  <si>
    <t>Quayside 5k</t>
  </si>
  <si>
    <t>Pier to Pier</t>
  </si>
  <si>
    <t>Newburn River Run (TBC)</t>
  </si>
  <si>
    <t>Gateshead 10k trail run</t>
  </si>
  <si>
    <t>Spring track relays</t>
  </si>
  <si>
    <t>Elswick Good Friday relays</t>
  </si>
  <si>
    <t>T&amp;F 1 - Monkton</t>
  </si>
  <si>
    <t>Gordon Smith relays</t>
  </si>
  <si>
    <t>T&amp;F 2 - Monkton</t>
  </si>
  <si>
    <t>T&amp;F 3 - Monkton</t>
  </si>
  <si>
    <t>SGP 1</t>
  </si>
  <si>
    <t>SGP 2</t>
  </si>
  <si>
    <t>SGP 3</t>
  </si>
  <si>
    <t>SGP 4</t>
  </si>
  <si>
    <t>Kameron Mohammed</t>
  </si>
  <si>
    <t>Steve Sayer</t>
  </si>
  <si>
    <t>Emilia Marciszewska</t>
  </si>
  <si>
    <t>Donna Thompson</t>
  </si>
  <si>
    <t>Darren Flynn</t>
  </si>
  <si>
    <t>Briony Livermore</t>
  </si>
  <si>
    <t>Jenna Higgs</t>
  </si>
  <si>
    <t>NR</t>
  </si>
  <si>
    <t>Danielle Hodgkinson</t>
  </si>
  <si>
    <t>David Hall</t>
  </si>
  <si>
    <t>Daniel Smith</t>
  </si>
  <si>
    <t>Keith O'donnell</t>
  </si>
  <si>
    <t>Jimmy Flynn</t>
  </si>
  <si>
    <t>Alex Richardson</t>
  </si>
  <si>
    <t>PD pred times</t>
  </si>
  <si>
    <t>2x Best SGP</t>
  </si>
  <si>
    <t>[sgp cell1]</t>
  </si>
  <si>
    <t>[sgp cell2]</t>
  </si>
  <si>
    <t>[sgp cell3]</t>
  </si>
  <si>
    <t>[sgp cell4]</t>
  </si>
  <si>
    <t>[Sgp best]</t>
  </si>
  <si>
    <t>[sgp 2nd best]</t>
  </si>
  <si>
    <t>[Road cell1]</t>
  </si>
  <si>
    <t>[Road cell2]</t>
  </si>
  <si>
    <t>[Road cell3]</t>
  </si>
  <si>
    <t>[Road cell4]</t>
  </si>
  <si>
    <t>[Road best]</t>
  </si>
  <si>
    <t>[Road 2nd best]</t>
  </si>
  <si>
    <t>[Road cell5]</t>
  </si>
  <si>
    <t>[Road cell6]</t>
  </si>
  <si>
    <t>[Road cell7]</t>
  </si>
  <si>
    <t>[Road cell8]</t>
  </si>
  <si>
    <t>[Trail cell1]</t>
  </si>
  <si>
    <t>[Trail cell2]</t>
  </si>
  <si>
    <t>[Trail cell3]</t>
  </si>
  <si>
    <t>[Trail best]</t>
  </si>
  <si>
    <t>Best Relay / Track</t>
  </si>
  <si>
    <t>[Relay / Track cell1]</t>
  </si>
  <si>
    <t>[Relay / Track cell2]</t>
  </si>
  <si>
    <t>[Relay / Track cell3]</t>
  </si>
  <si>
    <t>[Relay / Track cell4]</t>
  </si>
  <si>
    <t>[Relay / Track cell5]</t>
  </si>
  <si>
    <t>[Relay / Track cell6]</t>
  </si>
  <si>
    <t>[Relay / Track cell7]</t>
  </si>
  <si>
    <t>[Relay / Track best]</t>
  </si>
  <si>
    <t>Club Champs (50 points)</t>
  </si>
  <si>
    <t>T&amp;F 4 - Churchill</t>
  </si>
  <si>
    <t>Sunderland 10k/13.1M</t>
  </si>
  <si>
    <t>Sunderland 10km / Half marathon</t>
  </si>
  <si>
    <t>Coquet Half Marathon</t>
  </si>
  <si>
    <t>[Road cell9]</t>
  </si>
  <si>
    <t>[Road cell10]</t>
  </si>
  <si>
    <t>Event Point (1 / event)</t>
  </si>
  <si>
    <t>Overall Points
+ Events</t>
  </si>
  <si>
    <t>Hcap_v.7 - 10km*1.2</t>
  </si>
  <si>
    <t>Hcap_v.7 - 5km*1.005</t>
  </si>
  <si>
    <t>Hcap_v.7 - 2mile*1.12</t>
  </si>
  <si>
    <t>Best Trail</t>
  </si>
  <si>
    <t>2x Best Road</t>
  </si>
  <si>
    <t>Brian Robertson</t>
  </si>
  <si>
    <t>Hcap_v.7.1 - 10km*1.05 / 10km*2.3663</t>
  </si>
  <si>
    <t>Gordon Smiths relays</t>
  </si>
  <si>
    <t>Michael Day</t>
  </si>
  <si>
    <t>Hcap_v.7.4 - 10km/6.2(*7.5)</t>
  </si>
  <si>
    <t>Joshua Oates</t>
  </si>
  <si>
    <t>Steven Compton</t>
  </si>
  <si>
    <t>Koen Vandoremaele</t>
  </si>
  <si>
    <t>Hcap_v.7.8 - 5km*1.045</t>
  </si>
  <si>
    <t>Hcap_v.7.91 - 10km*1.04</t>
  </si>
  <si>
    <t>Hcap_v.7.91 - 10km*2.3663</t>
  </si>
  <si>
    <t>Hcap_v.7.8 - 10km</t>
  </si>
  <si>
    <t>Paul Stubbs</t>
  </si>
  <si>
    <t>Steve Mallam</t>
  </si>
  <si>
    <t>Marie Collinson</t>
  </si>
  <si>
    <t>Hcap_v.8.1 - 10km</t>
  </si>
  <si>
    <t>Rob Strettle</t>
  </si>
  <si>
    <t>Nicole Davison</t>
  </si>
  <si>
    <t>Kelly Richards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</si>
</sst>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.0"/>
    <numFmt numFmtId="166" formatCode="ddd\ dd\ mmm\ yyyy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trike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thin">
        <color theme="0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" fontId="0" fillId="0" borderId="12" xfId="0" applyNumberForma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2" applyBorder="1"/>
    <xf numFmtId="164" fontId="7" fillId="0" borderId="12" xfId="0" applyNumberFormat="1" applyFont="1" applyBorder="1" applyAlignment="1">
      <alignment horizontal="center"/>
    </xf>
    <xf numFmtId="0" fontId="0" fillId="0" borderId="11" xfId="0" applyBorder="1" applyAlignment="1"/>
    <xf numFmtId="0" fontId="11" fillId="0" borderId="1" xfId="0" applyFont="1" applyBorder="1"/>
    <xf numFmtId="165" fontId="0" fillId="0" borderId="12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7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25" xfId="0" applyFont="1" applyBorder="1"/>
    <xf numFmtId="0" fontId="9" fillId="0" borderId="5" xfId="0" applyFont="1" applyBorder="1" applyAlignment="1">
      <alignment horizontal="left"/>
    </xf>
    <xf numFmtId="0" fontId="9" fillId="0" borderId="5" xfId="0" applyFont="1" applyBorder="1"/>
    <xf numFmtId="164" fontId="9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1" fillId="0" borderId="14" xfId="0" applyFont="1" applyBorder="1"/>
    <xf numFmtId="0" fontId="11" fillId="0" borderId="17" xfId="0" applyFont="1" applyBorder="1"/>
    <xf numFmtId="0" fontId="11" fillId="0" borderId="30" xfId="0" applyFont="1" applyFill="1" applyBorder="1"/>
    <xf numFmtId="0" fontId="0" fillId="0" borderId="31" xfId="0" applyNumberFormat="1" applyBorder="1"/>
    <xf numFmtId="1" fontId="0" fillId="0" borderId="31" xfId="0" applyNumberFormat="1" applyBorder="1"/>
    <xf numFmtId="0" fontId="11" fillId="0" borderId="30" xfId="0" applyFont="1" applyBorder="1"/>
    <xf numFmtId="164" fontId="0" fillId="0" borderId="18" xfId="0" applyNumberFormat="1" applyBorder="1" applyAlignment="1">
      <alignment horizontal="center"/>
    </xf>
    <xf numFmtId="0" fontId="11" fillId="0" borderId="32" xfId="0" applyFont="1" applyBorder="1"/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164" fontId="9" fillId="0" borderId="20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6" xfId="0" applyBorder="1"/>
    <xf numFmtId="0" fontId="0" fillId="0" borderId="13" xfId="0" applyBorder="1"/>
    <xf numFmtId="0" fontId="0" fillId="0" borderId="25" xfId="0" applyBorder="1"/>
    <xf numFmtId="0" fontId="13" fillId="0" borderId="8" xfId="0" applyFont="1" applyFill="1" applyBorder="1" applyAlignment="1">
      <alignment horizontal="center" vertical="center" textRotation="90" wrapText="1"/>
    </xf>
    <xf numFmtId="0" fontId="0" fillId="0" borderId="33" xfId="0" applyBorder="1"/>
    <xf numFmtId="0" fontId="12" fillId="0" borderId="5" xfId="0" applyFont="1" applyBorder="1" applyAlignment="1">
      <alignment horizontal="center"/>
    </xf>
    <xf numFmtId="0" fontId="12" fillId="0" borderId="25" xfId="0" applyFont="1" applyBorder="1" applyAlignment="1"/>
    <xf numFmtId="0" fontId="5" fillId="0" borderId="1" xfId="0" applyFont="1" applyBorder="1" applyAlignment="1">
      <alignment horizontal="center"/>
    </xf>
    <xf numFmtId="0" fontId="0" fillId="0" borderId="0" xfId="0" applyBorder="1"/>
    <xf numFmtId="0" fontId="6" fillId="0" borderId="18" xfId="0" applyFont="1" applyBorder="1" applyAlignment="1">
      <alignment horizontal="center"/>
    </xf>
    <xf numFmtId="164" fontId="0" fillId="0" borderId="31" xfId="0" applyNumberFormat="1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5" fillId="0" borderId="43" xfId="0" applyFont="1" applyBorder="1" applyAlignment="1">
      <alignment horizontal="left"/>
    </xf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0" fillId="0" borderId="43" xfId="0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0" fillId="0" borderId="43" xfId="0" applyBorder="1"/>
    <xf numFmtId="165" fontId="0" fillId="0" borderId="43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0" fontId="5" fillId="0" borderId="42" xfId="0" applyFont="1" applyBorder="1" applyAlignment="1">
      <alignment horizontal="left"/>
    </xf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0" fillId="0" borderId="42" xfId="0" applyBorder="1"/>
    <xf numFmtId="165" fontId="0" fillId="0" borderId="42" xfId="0" applyNumberForma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0" fontId="11" fillId="0" borderId="19" xfId="0" applyFont="1" applyBorder="1"/>
    <xf numFmtId="0" fontId="11" fillId="2" borderId="1" xfId="0" applyFont="1" applyFill="1" applyBorder="1" applyAlignment="1">
      <alignment horizontal="center"/>
    </xf>
    <xf numFmtId="0" fontId="16" fillId="0" borderId="17" xfId="0" applyFont="1" applyBorder="1"/>
    <xf numFmtId="0" fontId="17" fillId="0" borderId="8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166" fontId="12" fillId="0" borderId="22" xfId="0" applyNumberFormat="1" applyFont="1" applyBorder="1" applyAlignment="1">
      <alignment horizontal="center"/>
    </xf>
    <xf numFmtId="166" fontId="12" fillId="0" borderId="23" xfId="0" applyNumberFormat="1" applyFont="1" applyBorder="1" applyAlignment="1">
      <alignment horizontal="center"/>
    </xf>
    <xf numFmtId="166" fontId="12" fillId="0" borderId="24" xfId="0" applyNumberFormat="1" applyFont="1" applyBorder="1" applyAlignment="1">
      <alignment horizontal="center"/>
    </xf>
    <xf numFmtId="166" fontId="12" fillId="0" borderId="27" xfId="0" applyNumberFormat="1" applyFont="1" applyBorder="1" applyAlignment="1">
      <alignment horizontal="center"/>
    </xf>
    <xf numFmtId="166" fontId="12" fillId="0" borderId="28" xfId="0" applyNumberFormat="1" applyFont="1" applyBorder="1" applyAlignment="1">
      <alignment horizontal="center"/>
    </xf>
    <xf numFmtId="166" fontId="12" fillId="0" borderId="29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170"/>
  <sheetViews>
    <sheetView tabSelected="1" zoomScaleNormal="100" workbookViewId="0">
      <pane ySplit="6" topLeftCell="A7" activePane="bottomLeft" state="frozen"/>
      <selection pane="bottomLeft" activeCell="BQ12" sqref="BQ12"/>
    </sheetView>
  </sheetViews>
  <sheetFormatPr defaultRowHeight="15" x14ac:dyDescent="0.25"/>
  <cols>
    <col min="1" max="1" width="6.140625" style="1" customWidth="1"/>
    <col min="2" max="2" width="7.42578125" style="2" hidden="1" customWidth="1"/>
    <col min="3" max="3" width="7" style="2" customWidth="1"/>
    <col min="4" max="4" width="5" style="2" customWidth="1"/>
    <col min="5" max="5" width="28.7109375" style="22" customWidth="1"/>
    <col min="6" max="6" width="7.5703125" style="1" customWidth="1"/>
    <col min="7" max="7" width="5.85546875" style="58" customWidth="1"/>
    <col min="8" max="8" width="7" style="58" customWidth="1"/>
    <col min="9" max="9" width="5" style="58" customWidth="1"/>
    <col min="10" max="10" width="7" style="58" customWidth="1"/>
    <col min="11" max="11" width="6.5703125" style="58" customWidth="1"/>
    <col min="12" max="12" width="4" style="1" customWidth="1"/>
    <col min="13" max="13" width="4" style="2" customWidth="1"/>
    <col min="14" max="14" width="4" style="56" customWidth="1"/>
    <col min="15" max="15" width="4" style="32" customWidth="1"/>
    <col min="16" max="16" width="4" style="1" customWidth="1"/>
    <col min="17" max="17" width="4" style="56" customWidth="1"/>
    <col min="18" max="18" width="4" style="58" customWidth="1"/>
    <col min="19" max="20" width="4" style="1" customWidth="1"/>
    <col min="21" max="23" width="4" style="56" customWidth="1"/>
    <col min="24" max="24" width="4" style="32" customWidth="1"/>
    <col min="25" max="25" width="4" style="1" customWidth="1"/>
    <col min="26" max="26" width="4" style="56" customWidth="1"/>
    <col min="27" max="27" width="4" style="2" customWidth="1"/>
    <col min="28" max="28" width="4" style="58" customWidth="1"/>
    <col min="29" max="29" width="4" style="32" customWidth="1"/>
    <col min="30" max="30" width="4" style="1" customWidth="1"/>
    <col min="31" max="31" width="4" style="35" customWidth="1"/>
    <col min="32" max="33" width="4" style="1" customWidth="1"/>
    <col min="34" max="34" width="4" style="2" customWidth="1"/>
    <col min="35" max="36" width="4" style="56" customWidth="1"/>
    <col min="37" max="37" width="8.28515625" style="58" hidden="1" customWidth="1"/>
    <col min="38" max="38" width="5.42578125" style="58" hidden="1" customWidth="1"/>
    <col min="39" max="39" width="4.140625" style="58" hidden="1" customWidth="1"/>
    <col min="40" max="40" width="4.7109375" style="58" hidden="1" customWidth="1"/>
    <col min="41" max="43" width="3.85546875" style="58" hidden="1" customWidth="1"/>
    <col min="44" max="44" width="3.7109375" style="58" hidden="1" customWidth="1"/>
    <col min="45" max="45" width="4.140625" style="58" hidden="1" customWidth="1"/>
    <col min="46" max="67" width="3.85546875" style="58" hidden="1" customWidth="1"/>
    <col min="68" max="68" width="9.140625" style="1" customWidth="1"/>
    <col min="69" max="16384" width="9.140625" style="1"/>
  </cols>
  <sheetData>
    <row r="2" spans="1:68" x14ac:dyDescent="0.25">
      <c r="B2" s="16"/>
      <c r="C2" s="16"/>
      <c r="D2" s="16"/>
      <c r="E2" s="17" t="s">
        <v>20</v>
      </c>
      <c r="L2" s="19"/>
      <c r="M2" s="19"/>
      <c r="N2" s="19"/>
      <c r="O2" s="30"/>
      <c r="P2" s="19"/>
      <c r="S2" s="19"/>
      <c r="T2" s="19"/>
      <c r="W2" s="19"/>
      <c r="X2" s="30"/>
      <c r="Y2" s="19"/>
      <c r="AA2" s="19"/>
      <c r="AB2" s="19"/>
      <c r="AC2" s="30"/>
      <c r="AD2" s="19"/>
      <c r="AF2" s="19"/>
      <c r="AG2" s="19"/>
    </row>
    <row r="3" spans="1:68" ht="6.75" customHeight="1" x14ac:dyDescent="0.25">
      <c r="B3" s="18"/>
      <c r="C3" s="18"/>
      <c r="D3" s="18"/>
      <c r="E3" s="18"/>
      <c r="K3" s="20"/>
      <c r="L3" s="19"/>
      <c r="M3" s="19"/>
      <c r="N3" s="20"/>
      <c r="O3" s="31"/>
      <c r="P3" s="18"/>
      <c r="S3" s="18"/>
      <c r="T3" s="21"/>
      <c r="U3" s="20"/>
      <c r="V3" s="20"/>
      <c r="W3" s="20"/>
      <c r="X3" s="31"/>
      <c r="Y3" s="18"/>
      <c r="Z3" s="20"/>
      <c r="AA3" s="20"/>
      <c r="AB3" s="20"/>
      <c r="AC3" s="31"/>
      <c r="AD3" s="18"/>
      <c r="AF3" s="18"/>
      <c r="AG3" s="21"/>
      <c r="AH3" s="20"/>
      <c r="AI3" s="20"/>
      <c r="AJ3" s="20"/>
    </row>
    <row r="4" spans="1:68" ht="6.75" customHeight="1" x14ac:dyDescent="0.25">
      <c r="T4" s="21"/>
      <c r="AG4" s="21"/>
    </row>
    <row r="5" spans="1:68" ht="6.75" customHeight="1" x14ac:dyDescent="0.25">
      <c r="B5" s="36"/>
      <c r="C5" s="6"/>
      <c r="D5" s="6"/>
      <c r="E5" s="23"/>
      <c r="F5" s="5"/>
      <c r="G5" s="6"/>
      <c r="H5" s="6"/>
      <c r="I5" s="6"/>
      <c r="J5" s="6"/>
      <c r="K5" s="6"/>
      <c r="L5" s="5"/>
      <c r="M5" s="29"/>
      <c r="N5" s="6"/>
      <c r="O5" s="33"/>
      <c r="P5" s="34"/>
      <c r="Q5" s="6"/>
      <c r="R5" s="6"/>
      <c r="S5" s="5"/>
      <c r="T5" s="24"/>
      <c r="U5" s="6"/>
      <c r="V5" s="6"/>
      <c r="W5" s="6"/>
      <c r="X5" s="33"/>
      <c r="Y5" s="34"/>
      <c r="Z5" s="6"/>
      <c r="AA5" s="6"/>
      <c r="AB5" s="6"/>
      <c r="AC5" s="33"/>
      <c r="AD5" s="34"/>
      <c r="AE5" s="6"/>
      <c r="AF5" s="5"/>
      <c r="AG5" s="24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68" ht="163.5" customHeight="1" x14ac:dyDescent="0.25">
      <c r="A6" s="3"/>
      <c r="B6" s="28"/>
      <c r="C6" s="119" t="s">
        <v>9</v>
      </c>
      <c r="D6" s="120" t="s">
        <v>4</v>
      </c>
      <c r="E6" s="121" t="s">
        <v>0</v>
      </c>
      <c r="F6" s="116" t="s">
        <v>227</v>
      </c>
      <c r="G6" s="117" t="s">
        <v>189</v>
      </c>
      <c r="H6" s="116" t="s">
        <v>232</v>
      </c>
      <c r="I6" s="116" t="s">
        <v>231</v>
      </c>
      <c r="J6" s="116" t="s">
        <v>210</v>
      </c>
      <c r="K6" s="118" t="s">
        <v>226</v>
      </c>
      <c r="L6" s="94" t="s">
        <v>153</v>
      </c>
      <c r="M6" s="94" t="s">
        <v>164</v>
      </c>
      <c r="N6" s="94" t="s">
        <v>165</v>
      </c>
      <c r="O6" s="94" t="s">
        <v>154</v>
      </c>
      <c r="P6" s="94" t="s">
        <v>170</v>
      </c>
      <c r="Q6" s="141" t="s">
        <v>166</v>
      </c>
      <c r="R6" s="94" t="s">
        <v>221</v>
      </c>
      <c r="S6" s="109" t="s">
        <v>167</v>
      </c>
      <c r="T6" s="94" t="s">
        <v>161</v>
      </c>
      <c r="U6" s="109" t="s">
        <v>155</v>
      </c>
      <c r="V6" s="109" t="s">
        <v>171</v>
      </c>
      <c r="W6" s="141" t="s">
        <v>168</v>
      </c>
      <c r="X6" s="94" t="s">
        <v>1</v>
      </c>
      <c r="Y6" s="94" t="s">
        <v>219</v>
      </c>
      <c r="Z6" s="109" t="s">
        <v>156</v>
      </c>
      <c r="AA6" s="94" t="s">
        <v>157</v>
      </c>
      <c r="AB6" s="94" t="s">
        <v>223</v>
      </c>
      <c r="AC6" s="141" t="s">
        <v>169</v>
      </c>
      <c r="AD6" s="94" t="s">
        <v>172</v>
      </c>
      <c r="AE6" s="94" t="s">
        <v>158</v>
      </c>
      <c r="AF6" s="109" t="s">
        <v>159</v>
      </c>
      <c r="AG6" s="141" t="s">
        <v>220</v>
      </c>
      <c r="AH6" s="109" t="s">
        <v>163</v>
      </c>
      <c r="AI6" s="109" t="s">
        <v>160</v>
      </c>
      <c r="AJ6" s="109" t="s">
        <v>173</v>
      </c>
      <c r="AK6" s="110"/>
      <c r="AL6" s="106" t="s">
        <v>190</v>
      </c>
      <c r="AM6" s="105" t="s">
        <v>191</v>
      </c>
      <c r="AN6" s="105" t="s">
        <v>192</v>
      </c>
      <c r="AO6" s="105" t="s">
        <v>193</v>
      </c>
      <c r="AP6" s="105" t="s">
        <v>194</v>
      </c>
      <c r="AQ6" s="107" t="s">
        <v>195</v>
      </c>
      <c r="AR6" s="106" t="s">
        <v>196</v>
      </c>
      <c r="AS6" s="105" t="s">
        <v>197</v>
      </c>
      <c r="AT6" s="105" t="s">
        <v>198</v>
      </c>
      <c r="AU6" s="105" t="s">
        <v>199</v>
      </c>
      <c r="AV6" s="105" t="s">
        <v>202</v>
      </c>
      <c r="AW6" s="105" t="s">
        <v>203</v>
      </c>
      <c r="AX6" s="105" t="s">
        <v>204</v>
      </c>
      <c r="AY6" s="105" t="s">
        <v>205</v>
      </c>
      <c r="AZ6" s="105" t="s">
        <v>224</v>
      </c>
      <c r="BA6" s="105" t="s">
        <v>225</v>
      </c>
      <c r="BB6" s="105" t="s">
        <v>200</v>
      </c>
      <c r="BC6" s="107" t="s">
        <v>201</v>
      </c>
      <c r="BD6" s="105" t="s">
        <v>206</v>
      </c>
      <c r="BE6" s="105" t="s">
        <v>207</v>
      </c>
      <c r="BF6" s="105" t="s">
        <v>208</v>
      </c>
      <c r="BG6" s="108" t="s">
        <v>209</v>
      </c>
      <c r="BH6" s="105" t="s">
        <v>211</v>
      </c>
      <c r="BI6" s="105" t="s">
        <v>212</v>
      </c>
      <c r="BJ6" s="105" t="s">
        <v>213</v>
      </c>
      <c r="BK6" s="105" t="s">
        <v>214</v>
      </c>
      <c r="BL6" s="105" t="s">
        <v>215</v>
      </c>
      <c r="BM6" s="105" t="s">
        <v>216</v>
      </c>
      <c r="BN6" s="105" t="s">
        <v>217</v>
      </c>
      <c r="BO6" s="108" t="s">
        <v>218</v>
      </c>
      <c r="BP6" s="4"/>
    </row>
    <row r="7" spans="1:68" x14ac:dyDescent="0.25">
      <c r="A7" s="3"/>
      <c r="B7" s="25">
        <v>1</v>
      </c>
      <c r="C7" s="25">
        <f t="shared" ref="C7:C38" si="0">B7-D7</f>
        <v>0</v>
      </c>
      <c r="D7" s="25">
        <v>1</v>
      </c>
      <c r="E7" s="51" t="s">
        <v>177</v>
      </c>
      <c r="F7" s="112">
        <f t="shared" ref="F7:F38" si="1">SUM(G7:J7)+K7+Y7</f>
        <v>264</v>
      </c>
      <c r="G7" s="111">
        <f t="shared" ref="G7:G38" si="2">IF(AP7="","",(SUM(AP7:AQ7)))</f>
        <v>68</v>
      </c>
      <c r="H7" s="25">
        <f t="shared" ref="H7:H38" si="3">IF(BB7="","",(SUM(BB7:BC7)))</f>
        <v>98</v>
      </c>
      <c r="I7" s="25">
        <f t="shared" ref="I7:I38" si="4">BG7</f>
        <v>39</v>
      </c>
      <c r="J7" s="25">
        <f t="shared" ref="J7:J38" si="5">BO7</f>
        <v>50</v>
      </c>
      <c r="K7" s="115">
        <f t="shared" ref="K7:K38" si="6">COUNT(L7:AJ7)*1</f>
        <v>9</v>
      </c>
      <c r="L7" s="114">
        <f>IFERROR(VLOOKUP(E7,'Road Races'!C:M,11,FALSE),"")</f>
        <v>0</v>
      </c>
      <c r="M7" s="27" t="str">
        <f>IFERROR(VLOOKUP(E7,'Relays - track &amp; field'!C:M,11,FALSE),"")</f>
        <v/>
      </c>
      <c r="N7" s="27">
        <f>IFERROR(VLOOKUP(E7,'Relays - track &amp; field'!R:AB,11,FALSE),"")</f>
        <v>0</v>
      </c>
      <c r="O7" s="26" t="str">
        <f>IFERROR(VLOOKUP(E7,'Road Races'!Q:AA,11,FALSE),"")</f>
        <v/>
      </c>
      <c r="P7" s="27">
        <f>IFERROR(VLOOKUP(E7,SGP!C:K,6,FALSE),"")</f>
        <v>27</v>
      </c>
      <c r="Q7" s="26"/>
      <c r="R7" s="26" t="str">
        <f>IFERROR(VLOOKUP(E7,'Road Races'!AE:AO,11,FALSE),"")</f>
        <v/>
      </c>
      <c r="S7" s="26">
        <f>IFERROR(VLOOKUP(E7,'Relays - track &amp; field'!AF:AP,11,FALSE),"")</f>
        <v>50</v>
      </c>
      <c r="T7" s="26" t="str">
        <f>IFERROR(VLOOKUP(E7,'Off Road - Trail'!C:M,11,FALSE),"")</f>
        <v/>
      </c>
      <c r="U7" s="26" t="str">
        <f>IFERROR(VLOOKUP(E7,'Road Races'!AS:BC,11,FALSE),"")</f>
        <v/>
      </c>
      <c r="V7" s="26" t="str">
        <f>IFERROR(VLOOKUP(E7,SGP!U:Z,6,FALSE),"")</f>
        <v/>
      </c>
      <c r="W7" s="27"/>
      <c r="X7" s="26">
        <f>IFERROR(VLOOKUP(E7,'Off Road - Trail'!Q:AA,11,FALSE),"")</f>
        <v>39</v>
      </c>
      <c r="Y7" s="26"/>
      <c r="Z7" s="26">
        <f>IFERROR(VLOOKUP(E7,'Road Races'!BG:BQ,11,FALSE),"")</f>
        <v>50</v>
      </c>
      <c r="AA7" s="27" t="str">
        <f>IFERROR(VLOOKUP(E7,'Road Races'!BU:CE,11,FALSE),"")</f>
        <v/>
      </c>
      <c r="AB7" s="27">
        <f>IFERROR(VLOOKUP(E7,'Road Races'!CI:CS,11,FALSE),"")</f>
        <v>48</v>
      </c>
      <c r="AC7" s="26"/>
      <c r="AD7" s="26">
        <f>IFERROR(VLOOKUP(E7,SGP!AM:AR,6,FALSE),"")</f>
        <v>41</v>
      </c>
      <c r="AE7" s="26" t="str">
        <f>IFERROR(VLOOKUP(E7,'Road Races'!CW:DG,11,FALSE),"")</f>
        <v/>
      </c>
      <c r="AF7" s="26" t="str">
        <f>IFERROR(VLOOKUP(E7,'Road Races'!DK:DU,11,FALSE),"")</f>
        <v/>
      </c>
      <c r="AG7" s="26"/>
      <c r="AH7" s="26">
        <f>IFERROR(VLOOKUP(E7,'Off Road - Trail'!AE:AO,11,FALSE),"")</f>
        <v>0</v>
      </c>
      <c r="AI7" s="26" t="str">
        <f>IFERROR(VLOOKUP(E7,'Road Races'!DY:EI,11,FALSE),"")</f>
        <v/>
      </c>
      <c r="AJ7" s="26" t="str">
        <f>IFERROR(VLOOKUP(E7,SGP!BE:BJ,6,FALSE),"")</f>
        <v/>
      </c>
      <c r="AK7" s="25"/>
      <c r="AL7" s="25">
        <f t="shared" ref="AL7:AL38" si="7">IF(P7="","",P7)</f>
        <v>27</v>
      </c>
      <c r="AM7" s="25" t="str">
        <f t="shared" ref="AM7:AM38" si="8">IF(V7="","",V7)</f>
        <v/>
      </c>
      <c r="AN7" s="25">
        <f t="shared" ref="AN7:AN38" si="9">IF(AD7="","",AD7)</f>
        <v>41</v>
      </c>
      <c r="AO7" s="25" t="str">
        <f t="shared" ref="AO7:AO38" si="10">IF(AJ7="","",AJ7)</f>
        <v/>
      </c>
      <c r="AP7" s="25">
        <f t="shared" ref="AP7:AP38" si="11">IF(COUNT(AL7:AO7)&gt;=1,(LARGE(AL7:AO7,1)),"")</f>
        <v>41</v>
      </c>
      <c r="AQ7" s="25">
        <f t="shared" ref="AQ7:AQ38" si="12">IF(COUNT(AL7:AO7)&gt;=2,(LARGE(AL7:AO7,2)),"")</f>
        <v>27</v>
      </c>
      <c r="AR7" s="25">
        <f t="shared" ref="AR7:AR38" si="13">IF(L7="","",L7)</f>
        <v>0</v>
      </c>
      <c r="AS7" s="25" t="str">
        <f t="shared" ref="AS7:AS38" si="14">IF(O7="","",O7)</f>
        <v/>
      </c>
      <c r="AT7" s="25" t="str">
        <f t="shared" ref="AT7:AT38" si="15">IF(U7="","",U7)</f>
        <v/>
      </c>
      <c r="AU7" s="25">
        <f t="shared" ref="AU7:AU38" si="16">IF(Z7="","",Z7)</f>
        <v>50</v>
      </c>
      <c r="AV7" s="25" t="str">
        <f t="shared" ref="AV7:AV38" si="17">IF(AA7="","",AA7)</f>
        <v/>
      </c>
      <c r="AW7" s="25" t="str">
        <f t="shared" ref="AW7:AW38" si="18">IF(AE7="","",AE7)</f>
        <v/>
      </c>
      <c r="AX7" s="25" t="str">
        <f t="shared" ref="AX7:AX38" si="19">IF(AF7="","",AF7)</f>
        <v/>
      </c>
      <c r="AY7" s="25" t="str">
        <f t="shared" ref="AY7:AY38" si="20">IF(R7="","",R7)</f>
        <v/>
      </c>
      <c r="AZ7" s="25">
        <f t="shared" ref="AZ7:AZ38" si="21">IF(AB7="","",AB7)</f>
        <v>48</v>
      </c>
      <c r="BA7" s="25" t="str">
        <f t="shared" ref="BA7:BA38" si="22">IF(AI7="","",AI7)</f>
        <v/>
      </c>
      <c r="BB7" s="25">
        <f t="shared" ref="BB7:BB38" si="23">IF(COUNT(AR7:BA7)&gt;=1,(LARGE(AR7:BA7,1)),"")</f>
        <v>50</v>
      </c>
      <c r="BC7" s="25">
        <f t="shared" ref="BC7:BC38" si="24">IF(COUNT(AR7:BA7)&gt;=2,(LARGE(AR7:BA7,2)),"")</f>
        <v>48</v>
      </c>
      <c r="BD7" s="25" t="str">
        <f t="shared" ref="BD7:BD38" si="25">IF(T7="","",T7)</f>
        <v/>
      </c>
      <c r="BE7" s="25">
        <f t="shared" ref="BE7:BE38" si="26">IF(X7="","",X7)</f>
        <v>39</v>
      </c>
      <c r="BF7" s="25">
        <f t="shared" ref="BF7:BF38" si="27">IF(AH7="","",AH7)</f>
        <v>0</v>
      </c>
      <c r="BG7" s="25">
        <f t="shared" ref="BG7:BG38" si="28">IF(COUNT(BD7:BF7)&gt;=1,(LARGE(BD7:BF7,1)),"")</f>
        <v>39</v>
      </c>
      <c r="BH7" s="25" t="str">
        <f t="shared" ref="BH7:BH38" si="29">IF(M7="","",M7)</f>
        <v/>
      </c>
      <c r="BI7" s="25">
        <f t="shared" ref="BI7:BI38" si="30">IF(N7="","",N7)</f>
        <v>0</v>
      </c>
      <c r="BJ7" s="25" t="str">
        <f t="shared" ref="BJ7:BJ38" si="31">IF(Q7="","",Q7)</f>
        <v/>
      </c>
      <c r="BK7" s="25">
        <f t="shared" ref="BK7:BK38" si="32">IF(S7="","",S7)</f>
        <v>50</v>
      </c>
      <c r="BL7" s="25" t="str">
        <f t="shared" ref="BL7:BL38" si="33">IF(W7="","",W7)</f>
        <v/>
      </c>
      <c r="BM7" s="25" t="str">
        <f t="shared" ref="BM7:BM38" si="34">IF(AC7="","",AC7)</f>
        <v/>
      </c>
      <c r="BN7" s="25" t="str">
        <f t="shared" ref="BN7:BN38" si="35">IF(AG7="","",AG7)</f>
        <v/>
      </c>
      <c r="BO7" s="25">
        <f t="shared" ref="BO7:BO38" si="36">IF(COUNT(BH7:BN7)&gt;=1,(LARGE(BH7:BN7,1)),"")</f>
        <v>50</v>
      </c>
      <c r="BP7" s="4"/>
    </row>
    <row r="8" spans="1:68" x14ac:dyDescent="0.25">
      <c r="A8" s="3"/>
      <c r="B8" s="25">
        <v>2</v>
      </c>
      <c r="C8" s="25">
        <f t="shared" si="0"/>
        <v>0</v>
      </c>
      <c r="D8" s="25">
        <v>2</v>
      </c>
      <c r="E8" s="51" t="s">
        <v>25</v>
      </c>
      <c r="F8" s="112">
        <f t="shared" si="1"/>
        <v>215</v>
      </c>
      <c r="G8" s="111">
        <f t="shared" si="2"/>
        <v>44</v>
      </c>
      <c r="H8" s="25">
        <f t="shared" si="3"/>
        <v>98</v>
      </c>
      <c r="I8" s="25">
        <f t="shared" si="4"/>
        <v>29</v>
      </c>
      <c r="J8" s="25">
        <f t="shared" si="5"/>
        <v>34</v>
      </c>
      <c r="K8" s="115">
        <f t="shared" si="6"/>
        <v>10</v>
      </c>
      <c r="L8" s="114">
        <f>IFERROR(VLOOKUP(E8,'Road Races'!C:M,11,FALSE),"")</f>
        <v>48</v>
      </c>
      <c r="M8" s="27" t="str">
        <f>IFERROR(VLOOKUP(E8,'Relays - track &amp; field'!C:M,11,FALSE),"")</f>
        <v/>
      </c>
      <c r="N8" s="27">
        <f>IFERROR(VLOOKUP(E8,'Relays - track &amp; field'!R:AB,11,FALSE),"")</f>
        <v>30</v>
      </c>
      <c r="O8" s="26">
        <f>IFERROR(VLOOKUP(E8,'Road Races'!Q:AA,11,FALSE),"")</f>
        <v>24</v>
      </c>
      <c r="P8" s="27" t="str">
        <f>IFERROR(VLOOKUP(E8,SGP!C:K,6,FALSE),"")</f>
        <v/>
      </c>
      <c r="Q8" s="26"/>
      <c r="R8" s="26">
        <f>IFERROR(VLOOKUP(E8,'Road Races'!AE:AO,11,FALSE),"")</f>
        <v>50</v>
      </c>
      <c r="S8" s="26">
        <f>IFERROR(VLOOKUP(E8,'Relays - track &amp; field'!AF:AP,11,FALSE),"")</f>
        <v>34</v>
      </c>
      <c r="T8" s="26" t="str">
        <f>IFERROR(VLOOKUP(E8,'Off Road - Trail'!C:M,11,FALSE),"")</f>
        <v/>
      </c>
      <c r="U8" s="26">
        <f>IFERROR(VLOOKUP(E8,'Road Races'!AS:BC,11,FALSE),"")</f>
        <v>10</v>
      </c>
      <c r="V8" s="26" t="str">
        <f>IFERROR(VLOOKUP(E8,SGP!U:Z,6,FALSE),"")</f>
        <v/>
      </c>
      <c r="W8" s="27"/>
      <c r="X8" s="26">
        <f>IFERROR(VLOOKUP(E8,'Off Road - Trail'!Q:AA,11,FALSE),"")</f>
        <v>29</v>
      </c>
      <c r="Y8" s="26"/>
      <c r="Z8" s="26" t="str">
        <f>IFERROR(VLOOKUP(E8,'Road Races'!BG:BQ,11,FALSE),"")</f>
        <v/>
      </c>
      <c r="AA8" s="27">
        <f>IFERROR(VLOOKUP(E8,'Road Races'!BU:CE,11,FALSE),"")</f>
        <v>34</v>
      </c>
      <c r="AB8" s="27" t="str">
        <f>IFERROR(VLOOKUP(E8,'Road Races'!CI:CS,11,FALSE),"")</f>
        <v/>
      </c>
      <c r="AC8" s="26"/>
      <c r="AD8" s="26">
        <f>IFERROR(VLOOKUP(E8,SGP!AM:AR,6,FALSE),"")</f>
        <v>44</v>
      </c>
      <c r="AE8" s="26" t="str">
        <f>IFERROR(VLOOKUP(E8,'Road Races'!CW:DG,11,FALSE),"")</f>
        <v/>
      </c>
      <c r="AF8" s="26">
        <f>IFERROR(VLOOKUP(E8,'Road Races'!DK:DU,11,FALSE),"")</f>
        <v>0</v>
      </c>
      <c r="AG8" s="26"/>
      <c r="AH8" s="26" t="str">
        <f>IFERROR(VLOOKUP(E8,'Off Road - Trail'!AE:AO,11,FALSE),"")</f>
        <v/>
      </c>
      <c r="AI8" s="26"/>
      <c r="AJ8" s="26" t="str">
        <f>IFERROR(VLOOKUP(E8,SGP!BE:BJ,6,FALSE),"")</f>
        <v/>
      </c>
      <c r="AK8" s="25"/>
      <c r="AL8" s="25" t="str">
        <f t="shared" si="7"/>
        <v/>
      </c>
      <c r="AM8" s="25" t="str">
        <f t="shared" si="8"/>
        <v/>
      </c>
      <c r="AN8" s="25">
        <f t="shared" si="9"/>
        <v>44</v>
      </c>
      <c r="AO8" s="25" t="str">
        <f t="shared" si="10"/>
        <v/>
      </c>
      <c r="AP8" s="25">
        <f t="shared" si="11"/>
        <v>44</v>
      </c>
      <c r="AQ8" s="25" t="str">
        <f t="shared" si="12"/>
        <v/>
      </c>
      <c r="AR8" s="25">
        <f t="shared" si="13"/>
        <v>48</v>
      </c>
      <c r="AS8" s="25">
        <f t="shared" si="14"/>
        <v>24</v>
      </c>
      <c r="AT8" s="25">
        <f t="shared" si="15"/>
        <v>10</v>
      </c>
      <c r="AU8" s="25" t="str">
        <f t="shared" si="16"/>
        <v/>
      </c>
      <c r="AV8" s="25">
        <f t="shared" si="17"/>
        <v>34</v>
      </c>
      <c r="AW8" s="25" t="str">
        <f t="shared" si="18"/>
        <v/>
      </c>
      <c r="AX8" s="25">
        <f t="shared" si="19"/>
        <v>0</v>
      </c>
      <c r="AY8" s="25">
        <f t="shared" si="20"/>
        <v>50</v>
      </c>
      <c r="AZ8" s="25" t="str">
        <f t="shared" si="21"/>
        <v/>
      </c>
      <c r="BA8" s="25" t="str">
        <f t="shared" si="22"/>
        <v/>
      </c>
      <c r="BB8" s="25">
        <f t="shared" si="23"/>
        <v>50</v>
      </c>
      <c r="BC8" s="25">
        <f t="shared" si="24"/>
        <v>48</v>
      </c>
      <c r="BD8" s="25" t="str">
        <f t="shared" si="25"/>
        <v/>
      </c>
      <c r="BE8" s="25">
        <f t="shared" si="26"/>
        <v>29</v>
      </c>
      <c r="BF8" s="25" t="str">
        <f t="shared" si="27"/>
        <v/>
      </c>
      <c r="BG8" s="25">
        <f t="shared" si="28"/>
        <v>29</v>
      </c>
      <c r="BH8" s="25" t="str">
        <f t="shared" si="29"/>
        <v/>
      </c>
      <c r="BI8" s="25">
        <f t="shared" si="30"/>
        <v>30</v>
      </c>
      <c r="BJ8" s="25" t="str">
        <f t="shared" si="31"/>
        <v/>
      </c>
      <c r="BK8" s="25">
        <f t="shared" si="32"/>
        <v>34</v>
      </c>
      <c r="BL8" s="25" t="str">
        <f t="shared" si="33"/>
        <v/>
      </c>
      <c r="BM8" s="25" t="str">
        <f t="shared" si="34"/>
        <v/>
      </c>
      <c r="BN8" s="25" t="str">
        <f t="shared" si="35"/>
        <v/>
      </c>
      <c r="BO8" s="25">
        <f t="shared" si="36"/>
        <v>34</v>
      </c>
      <c r="BP8" s="4"/>
    </row>
    <row r="9" spans="1:68" x14ac:dyDescent="0.25">
      <c r="A9" s="3"/>
      <c r="B9" s="25">
        <v>3</v>
      </c>
      <c r="C9" s="25">
        <f t="shared" si="0"/>
        <v>0</v>
      </c>
      <c r="D9" s="25">
        <v>3</v>
      </c>
      <c r="E9" s="51" t="s">
        <v>139</v>
      </c>
      <c r="F9" s="112">
        <f t="shared" si="1"/>
        <v>199</v>
      </c>
      <c r="G9" s="111">
        <f t="shared" si="2"/>
        <v>82</v>
      </c>
      <c r="H9" s="25">
        <f t="shared" si="3"/>
        <v>93</v>
      </c>
      <c r="I9" s="25" t="str">
        <f t="shared" si="4"/>
        <v/>
      </c>
      <c r="J9" s="25">
        <f t="shared" si="5"/>
        <v>14</v>
      </c>
      <c r="K9" s="115">
        <f t="shared" si="6"/>
        <v>10</v>
      </c>
      <c r="L9" s="114">
        <f>IFERROR(VLOOKUP(E9,'Road Races'!C:M,11,FALSE),"")</f>
        <v>44</v>
      </c>
      <c r="M9" s="27" t="str">
        <f>IFERROR(VLOOKUP(E9,'Relays - track &amp; field'!C:M,11,FALSE),"")</f>
        <v/>
      </c>
      <c r="N9" s="27">
        <f>IFERROR(VLOOKUP(E9,'Relays - track &amp; field'!R:AB,11,FALSE),"")</f>
        <v>14</v>
      </c>
      <c r="O9" s="26">
        <f>IFERROR(VLOOKUP(E9,'Road Races'!Q:AA,11,FALSE),"")</f>
        <v>17</v>
      </c>
      <c r="P9" s="27">
        <f>IFERROR(VLOOKUP(E9,SGP!C:K,6,FALSE),"")</f>
        <v>44</v>
      </c>
      <c r="Q9" s="26"/>
      <c r="R9" s="26">
        <f>IFERROR(VLOOKUP(E9,'Road Races'!AE:AO,11,FALSE),"")</f>
        <v>49</v>
      </c>
      <c r="S9" s="26" t="str">
        <f>IFERROR(VLOOKUP(E9,'Relays - track &amp; field'!AF:AP,11,FALSE),"")</f>
        <v/>
      </c>
      <c r="T9" s="26" t="str">
        <f>IFERROR(VLOOKUP(E9,'Off Road - Trail'!C:M,11,FALSE),"")</f>
        <v/>
      </c>
      <c r="U9" s="26">
        <f>IFERROR(VLOOKUP(E9,'Road Races'!AS:BC,11,FALSE),"")</f>
        <v>10</v>
      </c>
      <c r="V9" s="26">
        <f>IFERROR(VLOOKUP(E9,SGP!U:Z,6,FALSE),"")</f>
        <v>38</v>
      </c>
      <c r="W9" s="27"/>
      <c r="X9" s="26" t="str">
        <f>IFERROR(VLOOKUP(E9,'Off Road - Trail'!Q:AA,11,FALSE),"")</f>
        <v/>
      </c>
      <c r="Y9" s="26"/>
      <c r="Z9" s="26" t="str">
        <f>IFERROR(VLOOKUP(E9,'Road Races'!BG:BQ,11,FALSE),"")</f>
        <v/>
      </c>
      <c r="AA9" s="27">
        <f>IFERROR(VLOOKUP(E9,'Road Races'!BU:CE,11,FALSE),"")</f>
        <v>40</v>
      </c>
      <c r="AB9" s="27" t="str">
        <f>IFERROR(VLOOKUP(E9,'Road Races'!CI:CS,11,FALSE),"")</f>
        <v/>
      </c>
      <c r="AC9" s="26"/>
      <c r="AD9" s="26">
        <f>IFERROR(VLOOKUP(E9,SGP!AM:AR,6,FALSE),"")</f>
        <v>37</v>
      </c>
      <c r="AE9" s="26" t="str">
        <f>IFERROR(VLOOKUP(E9,'Road Races'!CW:DG,11,FALSE),"")</f>
        <v/>
      </c>
      <c r="AF9" s="26" t="str">
        <f>IFERROR(VLOOKUP(E9,'Road Races'!DK:DU,11,FALSE),"")</f>
        <v/>
      </c>
      <c r="AG9" s="26"/>
      <c r="AH9" s="26" t="str">
        <f>IFERROR(VLOOKUP(E9,'Off Road - Trail'!AE:AO,11,FALSE),"")</f>
        <v/>
      </c>
      <c r="AI9" s="26" t="str">
        <f>IFERROR(VLOOKUP(E9,'Road Races'!DY:EI,11,FALSE),"")</f>
        <v/>
      </c>
      <c r="AJ9" s="26">
        <f>IFERROR(VLOOKUP(E9,SGP!BE:BJ,6,FALSE),"")</f>
        <v>30</v>
      </c>
      <c r="AK9" s="25"/>
      <c r="AL9" s="25">
        <f t="shared" si="7"/>
        <v>44</v>
      </c>
      <c r="AM9" s="25">
        <f t="shared" si="8"/>
        <v>38</v>
      </c>
      <c r="AN9" s="25">
        <f t="shared" si="9"/>
        <v>37</v>
      </c>
      <c r="AO9" s="25">
        <f t="shared" si="10"/>
        <v>30</v>
      </c>
      <c r="AP9" s="25">
        <f t="shared" si="11"/>
        <v>44</v>
      </c>
      <c r="AQ9" s="25">
        <f t="shared" si="12"/>
        <v>38</v>
      </c>
      <c r="AR9" s="25">
        <f t="shared" si="13"/>
        <v>44</v>
      </c>
      <c r="AS9" s="25">
        <f t="shared" si="14"/>
        <v>17</v>
      </c>
      <c r="AT9" s="25">
        <f t="shared" si="15"/>
        <v>10</v>
      </c>
      <c r="AU9" s="25" t="str">
        <f t="shared" si="16"/>
        <v/>
      </c>
      <c r="AV9" s="25">
        <f t="shared" si="17"/>
        <v>40</v>
      </c>
      <c r="AW9" s="25" t="str">
        <f t="shared" si="18"/>
        <v/>
      </c>
      <c r="AX9" s="25" t="str">
        <f t="shared" si="19"/>
        <v/>
      </c>
      <c r="AY9" s="25">
        <f t="shared" si="20"/>
        <v>49</v>
      </c>
      <c r="AZ9" s="25" t="str">
        <f t="shared" si="21"/>
        <v/>
      </c>
      <c r="BA9" s="25" t="str">
        <f t="shared" si="22"/>
        <v/>
      </c>
      <c r="BB9" s="25">
        <f t="shared" si="23"/>
        <v>49</v>
      </c>
      <c r="BC9" s="25">
        <f t="shared" si="24"/>
        <v>44</v>
      </c>
      <c r="BD9" s="25" t="str">
        <f t="shared" si="25"/>
        <v/>
      </c>
      <c r="BE9" s="25" t="str">
        <f t="shared" si="26"/>
        <v/>
      </c>
      <c r="BF9" s="25" t="str">
        <f t="shared" si="27"/>
        <v/>
      </c>
      <c r="BG9" s="25" t="str">
        <f t="shared" si="28"/>
        <v/>
      </c>
      <c r="BH9" s="25" t="str">
        <f t="shared" si="29"/>
        <v/>
      </c>
      <c r="BI9" s="25">
        <f t="shared" si="30"/>
        <v>14</v>
      </c>
      <c r="BJ9" s="25" t="str">
        <f t="shared" si="31"/>
        <v/>
      </c>
      <c r="BK9" s="25" t="str">
        <f t="shared" si="32"/>
        <v/>
      </c>
      <c r="BL9" s="25" t="str">
        <f t="shared" si="33"/>
        <v/>
      </c>
      <c r="BM9" s="25" t="str">
        <f t="shared" si="34"/>
        <v/>
      </c>
      <c r="BN9" s="25" t="str">
        <f t="shared" si="35"/>
        <v/>
      </c>
      <c r="BO9" s="25">
        <f t="shared" si="36"/>
        <v>14</v>
      </c>
      <c r="BP9" s="4"/>
    </row>
    <row r="10" spans="1:68" x14ac:dyDescent="0.25">
      <c r="A10" s="3"/>
      <c r="B10" s="25">
        <v>4</v>
      </c>
      <c r="C10" s="25">
        <f t="shared" si="0"/>
        <v>0</v>
      </c>
      <c r="D10" s="25">
        <v>4</v>
      </c>
      <c r="E10" s="51" t="s">
        <v>144</v>
      </c>
      <c r="F10" s="112">
        <f t="shared" si="1"/>
        <v>178</v>
      </c>
      <c r="G10" s="111">
        <f t="shared" si="2"/>
        <v>74</v>
      </c>
      <c r="H10" s="25">
        <f t="shared" si="3"/>
        <v>48</v>
      </c>
      <c r="I10" s="25" t="str">
        <f t="shared" si="4"/>
        <v/>
      </c>
      <c r="J10" s="25">
        <f t="shared" si="5"/>
        <v>50</v>
      </c>
      <c r="K10" s="115">
        <f t="shared" si="6"/>
        <v>6</v>
      </c>
      <c r="L10" s="114" t="str">
        <f>IFERROR(VLOOKUP(E10,'Road Races'!C:M,11,FALSE),"")</f>
        <v/>
      </c>
      <c r="M10" s="27">
        <f>IFERROR(VLOOKUP(E10,'Relays - track &amp; field'!C:M,11,FALSE),"")</f>
        <v>0</v>
      </c>
      <c r="N10" s="27">
        <f>IFERROR(VLOOKUP(E10,'Relays - track &amp; field'!R:AB,11,FALSE),"")</f>
        <v>23</v>
      </c>
      <c r="O10" s="26" t="str">
        <f>IFERROR(VLOOKUP(E10,'Road Races'!Q:AA,11,FALSE),"")</f>
        <v/>
      </c>
      <c r="P10" s="27">
        <f>IFERROR(VLOOKUP(E10,SGP!C:K,6,FALSE),"")</f>
        <v>35</v>
      </c>
      <c r="Q10" s="26"/>
      <c r="R10" s="26" t="str">
        <f>IFERROR(VLOOKUP(E10,'Road Races'!AE:AO,11,FALSE),"")</f>
        <v/>
      </c>
      <c r="S10" s="26">
        <f>IFERROR(VLOOKUP(E10,'Relays - track &amp; field'!AF:AP,11,FALSE),"")</f>
        <v>50</v>
      </c>
      <c r="T10" s="26" t="str">
        <f>IFERROR(VLOOKUP(E10,'Off Road - Trail'!C:M,11,FALSE),"")</f>
        <v/>
      </c>
      <c r="U10" s="26" t="str">
        <f>IFERROR(VLOOKUP(E10,'Road Races'!AS:BC,11,FALSE),"")</f>
        <v/>
      </c>
      <c r="V10" s="26">
        <f>IFERROR(VLOOKUP(E10,SGP!U:Z,6,FALSE),"")</f>
        <v>39</v>
      </c>
      <c r="W10" s="27"/>
      <c r="X10" s="26" t="str">
        <f>IFERROR(VLOOKUP(E10,'Off Road - Trail'!Q:AA,11,FALSE),"")</f>
        <v/>
      </c>
      <c r="Y10" s="26"/>
      <c r="Z10" s="26" t="str">
        <f>IFERROR(VLOOKUP(E10,'Road Races'!BG:BQ,11,FALSE),"")</f>
        <v/>
      </c>
      <c r="AA10" s="27" t="str">
        <f>IFERROR(VLOOKUP(E10,'Road Races'!BU:CE,11,FALSE),"")</f>
        <v/>
      </c>
      <c r="AB10" s="27" t="str">
        <f>IFERROR(VLOOKUP(E10,'Road Races'!CI:CS,11,FALSE),"")</f>
        <v/>
      </c>
      <c r="AC10" s="26"/>
      <c r="AD10" s="26" t="str">
        <f>IFERROR(VLOOKUP(E10,SGP!AM:AR,6,FALSE),"")</f>
        <v/>
      </c>
      <c r="AE10" s="26" t="str">
        <f>IFERROR(VLOOKUP(E10,'Road Races'!CW:DG,11,FALSE),"")</f>
        <v/>
      </c>
      <c r="AF10" s="26">
        <f>IFERROR(VLOOKUP(E10,'Road Races'!DK:DU,11,FALSE),"")</f>
        <v>48</v>
      </c>
      <c r="AG10" s="26"/>
      <c r="AH10" s="26" t="str">
        <f>IFERROR(VLOOKUP(E10,'Off Road - Trail'!AE:AO,11,FALSE),"")</f>
        <v/>
      </c>
      <c r="AI10" s="26" t="str">
        <f>IFERROR(VLOOKUP(E10,'Road Races'!DY:EI,11,FALSE),"")</f>
        <v/>
      </c>
      <c r="AJ10" s="26" t="str">
        <f>IFERROR(VLOOKUP(E10,SGP!BE:BJ,6,FALSE),"")</f>
        <v/>
      </c>
      <c r="AK10" s="25"/>
      <c r="AL10" s="25">
        <f t="shared" si="7"/>
        <v>35</v>
      </c>
      <c r="AM10" s="25">
        <f t="shared" si="8"/>
        <v>39</v>
      </c>
      <c r="AN10" s="25" t="str">
        <f t="shared" si="9"/>
        <v/>
      </c>
      <c r="AO10" s="25" t="str">
        <f t="shared" si="10"/>
        <v/>
      </c>
      <c r="AP10" s="25">
        <f t="shared" si="11"/>
        <v>39</v>
      </c>
      <c r="AQ10" s="25">
        <f t="shared" si="12"/>
        <v>35</v>
      </c>
      <c r="AR10" s="25" t="str">
        <f t="shared" si="13"/>
        <v/>
      </c>
      <c r="AS10" s="25" t="str">
        <f t="shared" si="14"/>
        <v/>
      </c>
      <c r="AT10" s="25" t="str">
        <f t="shared" si="15"/>
        <v/>
      </c>
      <c r="AU10" s="25" t="str">
        <f t="shared" si="16"/>
        <v/>
      </c>
      <c r="AV10" s="25" t="str">
        <f t="shared" si="17"/>
        <v/>
      </c>
      <c r="AW10" s="25" t="str">
        <f t="shared" si="18"/>
        <v/>
      </c>
      <c r="AX10" s="25">
        <f t="shared" si="19"/>
        <v>48</v>
      </c>
      <c r="AY10" s="25" t="str">
        <f t="shared" si="20"/>
        <v/>
      </c>
      <c r="AZ10" s="25" t="str">
        <f t="shared" si="21"/>
        <v/>
      </c>
      <c r="BA10" s="25" t="str">
        <f t="shared" si="22"/>
        <v/>
      </c>
      <c r="BB10" s="25">
        <f t="shared" si="23"/>
        <v>48</v>
      </c>
      <c r="BC10" s="25" t="str">
        <f t="shared" si="24"/>
        <v/>
      </c>
      <c r="BD10" s="25" t="str">
        <f t="shared" si="25"/>
        <v/>
      </c>
      <c r="BE10" s="25" t="str">
        <f t="shared" si="26"/>
        <v/>
      </c>
      <c r="BF10" s="25" t="str">
        <f t="shared" si="27"/>
        <v/>
      </c>
      <c r="BG10" s="25" t="str">
        <f t="shared" si="28"/>
        <v/>
      </c>
      <c r="BH10" s="25">
        <f t="shared" si="29"/>
        <v>0</v>
      </c>
      <c r="BI10" s="25">
        <f t="shared" si="30"/>
        <v>23</v>
      </c>
      <c r="BJ10" s="25" t="str">
        <f t="shared" si="31"/>
        <v/>
      </c>
      <c r="BK10" s="25">
        <f t="shared" si="32"/>
        <v>50</v>
      </c>
      <c r="BL10" s="25" t="str">
        <f t="shared" si="33"/>
        <v/>
      </c>
      <c r="BM10" s="25" t="str">
        <f t="shared" si="34"/>
        <v/>
      </c>
      <c r="BN10" s="25" t="str">
        <f t="shared" si="35"/>
        <v/>
      </c>
      <c r="BO10" s="25">
        <f t="shared" si="36"/>
        <v>50</v>
      </c>
      <c r="BP10" s="4"/>
    </row>
    <row r="11" spans="1:68" x14ac:dyDescent="0.25">
      <c r="A11" s="3"/>
      <c r="B11" s="25">
        <v>5</v>
      </c>
      <c r="C11" s="25">
        <f t="shared" si="0"/>
        <v>0</v>
      </c>
      <c r="D11" s="25">
        <v>5</v>
      </c>
      <c r="E11" s="51" t="s">
        <v>74</v>
      </c>
      <c r="F11" s="112">
        <f t="shared" si="1"/>
        <v>175</v>
      </c>
      <c r="G11" s="111">
        <f t="shared" si="2"/>
        <v>93</v>
      </c>
      <c r="H11" s="25">
        <f t="shared" si="3"/>
        <v>38</v>
      </c>
      <c r="I11" s="25" t="str">
        <f t="shared" si="4"/>
        <v/>
      </c>
      <c r="J11" s="25">
        <f t="shared" si="5"/>
        <v>38</v>
      </c>
      <c r="K11" s="115">
        <f t="shared" si="6"/>
        <v>6</v>
      </c>
      <c r="L11" s="114" t="str">
        <f>IFERROR(VLOOKUP(E11,'Road Races'!C:M,11,FALSE),"")</f>
        <v/>
      </c>
      <c r="M11" s="27" t="str">
        <f>IFERROR(VLOOKUP(E11,'Relays - track &amp; field'!C:M,11,FALSE),"")</f>
        <v/>
      </c>
      <c r="N11" s="27" t="str">
        <f>IFERROR(VLOOKUP(E11,'Relays - track &amp; field'!R:AB,11,FALSE),"")</f>
        <v/>
      </c>
      <c r="O11" s="26">
        <f>IFERROR(VLOOKUP(E11,'Road Races'!Q:AA,11,FALSE),"")</f>
        <v>23</v>
      </c>
      <c r="P11" s="27">
        <f>IFERROR(VLOOKUP(E11,SGP!C:K,6,FALSE),"")</f>
        <v>50</v>
      </c>
      <c r="Q11" s="26"/>
      <c r="R11" s="26" t="str">
        <f>IFERROR(VLOOKUP(E11,'Road Races'!AE:AO,11,FALSE),"")</f>
        <v/>
      </c>
      <c r="S11" s="26">
        <f>IFERROR(VLOOKUP(E11,'Relays - track &amp; field'!AF:AP,11,FALSE),"")</f>
        <v>38</v>
      </c>
      <c r="T11" s="26" t="str">
        <f>IFERROR(VLOOKUP(E11,'Off Road - Trail'!C:M,11,FALSE),"")</f>
        <v/>
      </c>
      <c r="U11" s="26">
        <f>IFERROR(VLOOKUP(E11,'Road Races'!AS:BC,11,FALSE),"")</f>
        <v>15</v>
      </c>
      <c r="V11" s="26">
        <f>IFERROR(VLOOKUP(E11,SGP!U:Z,6,FALSE),"")</f>
        <v>43</v>
      </c>
      <c r="W11" s="27"/>
      <c r="X11" s="26" t="str">
        <f>IFERROR(VLOOKUP(E11,'Off Road - Trail'!Q:AA,11,FALSE),"")</f>
        <v/>
      </c>
      <c r="Y11" s="26"/>
      <c r="Z11" s="26" t="str">
        <f>IFERROR(VLOOKUP(E11,'Road Races'!BG:BQ,11,FALSE),"")</f>
        <v/>
      </c>
      <c r="AA11" s="27" t="str">
        <f>IFERROR(VLOOKUP(E11,'Road Races'!BU:CE,11,FALSE),"")</f>
        <v/>
      </c>
      <c r="AB11" s="27" t="str">
        <f>IFERROR(VLOOKUP(E11,'Road Races'!CI:CS,11,FALSE),"")</f>
        <v/>
      </c>
      <c r="AC11" s="26"/>
      <c r="AD11" s="26">
        <f>IFERROR(VLOOKUP(E11,SGP!AM:AR,6,FALSE),"")</f>
        <v>40</v>
      </c>
      <c r="AE11" s="26" t="str">
        <f>IFERROR(VLOOKUP(E11,'Road Races'!CW:DG,11,FALSE),"")</f>
        <v/>
      </c>
      <c r="AF11" s="26" t="str">
        <f>IFERROR(VLOOKUP(E11,'Road Races'!DK:DU,11,FALSE),"")</f>
        <v/>
      </c>
      <c r="AG11" s="26"/>
      <c r="AH11" s="26" t="str">
        <f>IFERROR(VLOOKUP(E11,'Off Road - Trail'!AE:AO,11,FALSE),"")</f>
        <v/>
      </c>
      <c r="AI11" s="26" t="str">
        <f>IFERROR(VLOOKUP(E11,'Road Races'!DY:EI,11,FALSE),"")</f>
        <v/>
      </c>
      <c r="AJ11" s="26" t="str">
        <f>IFERROR(VLOOKUP(E11,SGP!BE:BJ,6,FALSE),"")</f>
        <v/>
      </c>
      <c r="AK11" s="25"/>
      <c r="AL11" s="25">
        <f t="shared" si="7"/>
        <v>50</v>
      </c>
      <c r="AM11" s="25">
        <f t="shared" si="8"/>
        <v>43</v>
      </c>
      <c r="AN11" s="25">
        <f t="shared" si="9"/>
        <v>40</v>
      </c>
      <c r="AO11" s="25" t="str">
        <f t="shared" si="10"/>
        <v/>
      </c>
      <c r="AP11" s="25">
        <f t="shared" si="11"/>
        <v>50</v>
      </c>
      <c r="AQ11" s="25">
        <f t="shared" si="12"/>
        <v>43</v>
      </c>
      <c r="AR11" s="25" t="str">
        <f t="shared" si="13"/>
        <v/>
      </c>
      <c r="AS11" s="25">
        <f t="shared" si="14"/>
        <v>23</v>
      </c>
      <c r="AT11" s="25">
        <f t="shared" si="15"/>
        <v>15</v>
      </c>
      <c r="AU11" s="25" t="str">
        <f t="shared" si="16"/>
        <v/>
      </c>
      <c r="AV11" s="25" t="str">
        <f t="shared" si="17"/>
        <v/>
      </c>
      <c r="AW11" s="25" t="str">
        <f t="shared" si="18"/>
        <v/>
      </c>
      <c r="AX11" s="25" t="str">
        <f t="shared" si="19"/>
        <v/>
      </c>
      <c r="AY11" s="25" t="str">
        <f t="shared" si="20"/>
        <v/>
      </c>
      <c r="AZ11" s="25" t="str">
        <f t="shared" si="21"/>
        <v/>
      </c>
      <c r="BA11" s="25" t="str">
        <f t="shared" si="22"/>
        <v/>
      </c>
      <c r="BB11" s="25">
        <f t="shared" si="23"/>
        <v>23</v>
      </c>
      <c r="BC11" s="25">
        <f t="shared" si="24"/>
        <v>15</v>
      </c>
      <c r="BD11" s="25" t="str">
        <f t="shared" si="25"/>
        <v/>
      </c>
      <c r="BE11" s="25" t="str">
        <f t="shared" si="26"/>
        <v/>
      </c>
      <c r="BF11" s="25" t="str">
        <f t="shared" si="27"/>
        <v/>
      </c>
      <c r="BG11" s="25" t="str">
        <f t="shared" si="28"/>
        <v/>
      </c>
      <c r="BH11" s="25" t="str">
        <f t="shared" si="29"/>
        <v/>
      </c>
      <c r="BI11" s="25" t="str">
        <f t="shared" si="30"/>
        <v/>
      </c>
      <c r="BJ11" s="25" t="str">
        <f t="shared" si="31"/>
        <v/>
      </c>
      <c r="BK11" s="25">
        <f t="shared" si="32"/>
        <v>38</v>
      </c>
      <c r="BL11" s="25" t="str">
        <f t="shared" si="33"/>
        <v/>
      </c>
      <c r="BM11" s="25" t="str">
        <f t="shared" si="34"/>
        <v/>
      </c>
      <c r="BN11" s="25" t="str">
        <f t="shared" si="35"/>
        <v/>
      </c>
      <c r="BO11" s="25">
        <f t="shared" si="36"/>
        <v>38</v>
      </c>
      <c r="BP11" s="4"/>
    </row>
    <row r="12" spans="1:68" x14ac:dyDescent="0.25">
      <c r="A12" s="3"/>
      <c r="B12" s="25">
        <v>6</v>
      </c>
      <c r="C12" s="25">
        <f t="shared" si="0"/>
        <v>0</v>
      </c>
      <c r="D12" s="25">
        <v>6</v>
      </c>
      <c r="E12" s="51" t="s">
        <v>93</v>
      </c>
      <c r="F12" s="112">
        <f t="shared" si="1"/>
        <v>171</v>
      </c>
      <c r="G12" s="111">
        <f t="shared" si="2"/>
        <v>66</v>
      </c>
      <c r="H12" s="25">
        <f t="shared" si="3"/>
        <v>50</v>
      </c>
      <c r="I12" s="25" t="str">
        <f t="shared" si="4"/>
        <v/>
      </c>
      <c r="J12" s="25">
        <f t="shared" si="5"/>
        <v>50</v>
      </c>
      <c r="K12" s="115">
        <f t="shared" si="6"/>
        <v>5</v>
      </c>
      <c r="L12" s="114" t="str">
        <f>IFERROR(VLOOKUP(E12,'Road Races'!C:M,11,FALSE),"")</f>
        <v/>
      </c>
      <c r="M12" s="27" t="str">
        <f>IFERROR(VLOOKUP(E12,'Relays - track &amp; field'!C:M,11,FALSE),"")</f>
        <v/>
      </c>
      <c r="N12" s="27" t="str">
        <f>IFERROR(VLOOKUP(E12,'Relays - track &amp; field'!R:AB,11,FALSE),"")</f>
        <v/>
      </c>
      <c r="O12" s="26">
        <f>IFERROR(VLOOKUP(E12,'Road Races'!Q:AA,11,FALSE),"")</f>
        <v>0</v>
      </c>
      <c r="P12" s="27">
        <f>IFERROR(VLOOKUP(E12,SGP!C:K,6,FALSE),"")</f>
        <v>20</v>
      </c>
      <c r="Q12" s="26"/>
      <c r="R12" s="26" t="str">
        <f>IFERROR(VLOOKUP(E12,'Road Races'!AE:AO,11,FALSE),"")</f>
        <v/>
      </c>
      <c r="S12" s="26">
        <f>IFERROR(VLOOKUP(E12,'Relays - track &amp; field'!AF:AP,11,FALSE),"")</f>
        <v>50</v>
      </c>
      <c r="T12" s="26" t="str">
        <f>IFERROR(VLOOKUP(E12,'Off Road - Trail'!C:M,11,FALSE),"")</f>
        <v/>
      </c>
      <c r="U12" s="26">
        <f>IFERROR(VLOOKUP(E12,'Road Races'!AS:BC,11,FALSE),"")</f>
        <v>50</v>
      </c>
      <c r="V12" s="26">
        <f>IFERROR(VLOOKUP(E12,SGP!U:Z,6,FALSE),"")</f>
        <v>46</v>
      </c>
      <c r="W12" s="27"/>
      <c r="X12" s="26" t="str">
        <f>IFERROR(VLOOKUP(E12,'Off Road - Trail'!Q:AA,11,FALSE),"")</f>
        <v/>
      </c>
      <c r="Y12" s="26"/>
      <c r="Z12" s="26" t="str">
        <f>IFERROR(VLOOKUP(E12,'Road Races'!BG:BQ,11,FALSE),"")</f>
        <v/>
      </c>
      <c r="AA12" s="27" t="str">
        <f>IFERROR(VLOOKUP(E12,'Road Races'!BU:CE,11,FALSE),"")</f>
        <v/>
      </c>
      <c r="AB12" s="27" t="str">
        <f>IFERROR(VLOOKUP(E12,'Road Races'!CI:CS,11,FALSE),"")</f>
        <v/>
      </c>
      <c r="AC12" s="26"/>
      <c r="AD12" s="26" t="str">
        <f>IFERROR(VLOOKUP(E12,SGP!AM:AR,6,FALSE),"")</f>
        <v/>
      </c>
      <c r="AE12" s="26" t="str">
        <f>IFERROR(VLOOKUP(E12,'Road Races'!CW:DG,11,FALSE),"")</f>
        <v/>
      </c>
      <c r="AF12" s="26" t="str">
        <f>IFERROR(VLOOKUP(E12,'Road Races'!DK:DU,11,FALSE),"")</f>
        <v/>
      </c>
      <c r="AG12" s="26"/>
      <c r="AH12" s="26" t="str">
        <f>IFERROR(VLOOKUP(E12,'Off Road - Trail'!AE:AO,11,FALSE),"")</f>
        <v/>
      </c>
      <c r="AI12" s="26" t="str">
        <f>IFERROR(VLOOKUP(E12,'Road Races'!DY:EI,11,FALSE),"")</f>
        <v/>
      </c>
      <c r="AJ12" s="26" t="str">
        <f>IFERROR(VLOOKUP(E12,SGP!BE:BJ,6,FALSE),"")</f>
        <v/>
      </c>
      <c r="AK12" s="25"/>
      <c r="AL12" s="25">
        <f t="shared" si="7"/>
        <v>20</v>
      </c>
      <c r="AM12" s="25">
        <f t="shared" si="8"/>
        <v>46</v>
      </c>
      <c r="AN12" s="25" t="str">
        <f t="shared" si="9"/>
        <v/>
      </c>
      <c r="AO12" s="25" t="str">
        <f t="shared" si="10"/>
        <v/>
      </c>
      <c r="AP12" s="25">
        <f t="shared" si="11"/>
        <v>46</v>
      </c>
      <c r="AQ12" s="25">
        <f t="shared" si="12"/>
        <v>20</v>
      </c>
      <c r="AR12" s="25" t="str">
        <f t="shared" si="13"/>
        <v/>
      </c>
      <c r="AS12" s="25">
        <f t="shared" si="14"/>
        <v>0</v>
      </c>
      <c r="AT12" s="25">
        <f t="shared" si="15"/>
        <v>50</v>
      </c>
      <c r="AU12" s="25" t="str">
        <f t="shared" si="16"/>
        <v/>
      </c>
      <c r="AV12" s="25" t="str">
        <f t="shared" si="17"/>
        <v/>
      </c>
      <c r="AW12" s="25" t="str">
        <f t="shared" si="18"/>
        <v/>
      </c>
      <c r="AX12" s="25" t="str">
        <f t="shared" si="19"/>
        <v/>
      </c>
      <c r="AY12" s="25" t="str">
        <f t="shared" si="20"/>
        <v/>
      </c>
      <c r="AZ12" s="25" t="str">
        <f t="shared" si="21"/>
        <v/>
      </c>
      <c r="BA12" s="25" t="str">
        <f t="shared" si="22"/>
        <v/>
      </c>
      <c r="BB12" s="25">
        <f t="shared" si="23"/>
        <v>50</v>
      </c>
      <c r="BC12" s="25">
        <f t="shared" si="24"/>
        <v>0</v>
      </c>
      <c r="BD12" s="25" t="str">
        <f t="shared" si="25"/>
        <v/>
      </c>
      <c r="BE12" s="25" t="str">
        <f t="shared" si="26"/>
        <v/>
      </c>
      <c r="BF12" s="25" t="str">
        <f t="shared" si="27"/>
        <v/>
      </c>
      <c r="BG12" s="25" t="str">
        <f t="shared" si="28"/>
        <v/>
      </c>
      <c r="BH12" s="25" t="str">
        <f t="shared" si="29"/>
        <v/>
      </c>
      <c r="BI12" s="25" t="str">
        <f t="shared" si="30"/>
        <v/>
      </c>
      <c r="BJ12" s="25" t="str">
        <f t="shared" si="31"/>
        <v/>
      </c>
      <c r="BK12" s="25">
        <f t="shared" si="32"/>
        <v>50</v>
      </c>
      <c r="BL12" s="25" t="str">
        <f t="shared" si="33"/>
        <v/>
      </c>
      <c r="BM12" s="25" t="str">
        <f t="shared" si="34"/>
        <v/>
      </c>
      <c r="BN12" s="25" t="str">
        <f t="shared" si="35"/>
        <v/>
      </c>
      <c r="BO12" s="25">
        <f t="shared" si="36"/>
        <v>50</v>
      </c>
      <c r="BP12" s="4"/>
    </row>
    <row r="13" spans="1:68" x14ac:dyDescent="0.25">
      <c r="A13" s="3"/>
      <c r="B13" s="25">
        <v>7</v>
      </c>
      <c r="C13" s="25">
        <f t="shared" si="0"/>
        <v>0</v>
      </c>
      <c r="D13" s="25">
        <v>7</v>
      </c>
      <c r="E13" s="51" t="s">
        <v>82</v>
      </c>
      <c r="F13" s="112">
        <f t="shared" si="1"/>
        <v>167</v>
      </c>
      <c r="G13" s="111">
        <f t="shared" si="2"/>
        <v>41</v>
      </c>
      <c r="H13" s="25">
        <f t="shared" si="3"/>
        <v>82</v>
      </c>
      <c r="I13" s="25" t="str">
        <f t="shared" si="4"/>
        <v/>
      </c>
      <c r="J13" s="25">
        <f t="shared" si="5"/>
        <v>37</v>
      </c>
      <c r="K13" s="115">
        <f t="shared" si="6"/>
        <v>7</v>
      </c>
      <c r="L13" s="114">
        <f>IFERROR(VLOOKUP(E13,'Road Races'!C:M,11,FALSE),"")</f>
        <v>15</v>
      </c>
      <c r="M13" s="27" t="str">
        <f>IFERROR(VLOOKUP(E13,'Relays - track &amp; field'!C:M,11,FALSE),"")</f>
        <v/>
      </c>
      <c r="N13" s="27">
        <f>IFERROR(VLOOKUP(E13,'Relays - track &amp; field'!R:AB,11,FALSE),"")</f>
        <v>28</v>
      </c>
      <c r="O13" s="26">
        <f>IFERROR(VLOOKUP(E13,'Road Races'!Q:AA,11,FALSE),"")</f>
        <v>13</v>
      </c>
      <c r="P13" s="27" t="str">
        <f>IFERROR(VLOOKUP(E13,SGP!C:K,6,FALSE),"")</f>
        <v/>
      </c>
      <c r="Q13" s="26"/>
      <c r="R13" s="26" t="str">
        <f>IFERROR(VLOOKUP(E13,'Road Races'!AE:AO,11,FALSE),"")</f>
        <v/>
      </c>
      <c r="S13" s="26">
        <f>IFERROR(VLOOKUP(E13,'Relays - track &amp; field'!AF:AP,11,FALSE),"")</f>
        <v>37</v>
      </c>
      <c r="T13" s="26" t="str">
        <f>IFERROR(VLOOKUP(E13,'Off Road - Trail'!C:M,11,FALSE),"")</f>
        <v/>
      </c>
      <c r="U13" s="26">
        <f>IFERROR(VLOOKUP(E13,'Road Races'!AS:BC,11,FALSE),"")</f>
        <v>36</v>
      </c>
      <c r="V13" s="26">
        <f>IFERROR(VLOOKUP(E13,SGP!U:Z,6,FALSE),"")</f>
        <v>41</v>
      </c>
      <c r="W13" s="27"/>
      <c r="X13" s="26" t="str">
        <f>IFERROR(VLOOKUP(E13,'Off Road - Trail'!Q:AA,11,FALSE),"")</f>
        <v/>
      </c>
      <c r="Y13" s="26"/>
      <c r="Z13" s="26" t="str">
        <f>IFERROR(VLOOKUP(E13,'Road Races'!BG:BQ,11,FALSE),"")</f>
        <v/>
      </c>
      <c r="AA13" s="27">
        <f>IFERROR(VLOOKUP(E13,'Road Races'!BU:CE,11,FALSE),"")</f>
        <v>46</v>
      </c>
      <c r="AB13" s="27" t="str">
        <f>IFERROR(VLOOKUP(E13,'Road Races'!CI:CS,11,FALSE),"")</f>
        <v/>
      </c>
      <c r="AC13" s="26"/>
      <c r="AD13" s="26" t="str">
        <f>IFERROR(VLOOKUP(E13,SGP!AM:AR,6,FALSE),"")</f>
        <v/>
      </c>
      <c r="AE13" s="26" t="str">
        <f>IFERROR(VLOOKUP(E13,'Road Races'!CW:DG,11,FALSE),"")</f>
        <v/>
      </c>
      <c r="AF13" s="26" t="str">
        <f>IFERROR(VLOOKUP(E13,'Road Races'!DK:DU,11,FALSE),"")</f>
        <v/>
      </c>
      <c r="AG13" s="26"/>
      <c r="AH13" s="26" t="str">
        <f>IFERROR(VLOOKUP(E13,'Off Road - Trail'!AE:AO,11,FALSE),"")</f>
        <v/>
      </c>
      <c r="AI13" s="26" t="str">
        <f>IFERROR(VLOOKUP(E13,'Road Races'!DY:EI,11,FALSE),"")</f>
        <v/>
      </c>
      <c r="AJ13" s="26" t="str">
        <f>IFERROR(VLOOKUP(E13,SGP!BE:BJ,6,FALSE),"")</f>
        <v/>
      </c>
      <c r="AK13" s="25"/>
      <c r="AL13" s="25" t="str">
        <f t="shared" si="7"/>
        <v/>
      </c>
      <c r="AM13" s="25">
        <f t="shared" si="8"/>
        <v>41</v>
      </c>
      <c r="AN13" s="25" t="str">
        <f t="shared" si="9"/>
        <v/>
      </c>
      <c r="AO13" s="25" t="str">
        <f t="shared" si="10"/>
        <v/>
      </c>
      <c r="AP13" s="25">
        <f t="shared" si="11"/>
        <v>41</v>
      </c>
      <c r="AQ13" s="25" t="str">
        <f t="shared" si="12"/>
        <v/>
      </c>
      <c r="AR13" s="25">
        <f t="shared" si="13"/>
        <v>15</v>
      </c>
      <c r="AS13" s="25">
        <f t="shared" si="14"/>
        <v>13</v>
      </c>
      <c r="AT13" s="25">
        <f t="shared" si="15"/>
        <v>36</v>
      </c>
      <c r="AU13" s="25" t="str">
        <f t="shared" si="16"/>
        <v/>
      </c>
      <c r="AV13" s="25">
        <f t="shared" si="17"/>
        <v>46</v>
      </c>
      <c r="AW13" s="25" t="str">
        <f t="shared" si="18"/>
        <v/>
      </c>
      <c r="AX13" s="25" t="str">
        <f t="shared" si="19"/>
        <v/>
      </c>
      <c r="AY13" s="25" t="str">
        <f t="shared" si="20"/>
        <v/>
      </c>
      <c r="AZ13" s="25" t="str">
        <f t="shared" si="21"/>
        <v/>
      </c>
      <c r="BA13" s="25" t="str">
        <f t="shared" si="22"/>
        <v/>
      </c>
      <c r="BB13" s="25">
        <f t="shared" si="23"/>
        <v>46</v>
      </c>
      <c r="BC13" s="25">
        <f t="shared" si="24"/>
        <v>36</v>
      </c>
      <c r="BD13" s="25" t="str">
        <f t="shared" si="25"/>
        <v/>
      </c>
      <c r="BE13" s="25" t="str">
        <f t="shared" si="26"/>
        <v/>
      </c>
      <c r="BF13" s="25" t="str">
        <f t="shared" si="27"/>
        <v/>
      </c>
      <c r="BG13" s="25" t="str">
        <f t="shared" si="28"/>
        <v/>
      </c>
      <c r="BH13" s="25" t="str">
        <f t="shared" si="29"/>
        <v/>
      </c>
      <c r="BI13" s="25">
        <f t="shared" si="30"/>
        <v>28</v>
      </c>
      <c r="BJ13" s="25" t="str">
        <f t="shared" si="31"/>
        <v/>
      </c>
      <c r="BK13" s="25">
        <f t="shared" si="32"/>
        <v>37</v>
      </c>
      <c r="BL13" s="25" t="str">
        <f t="shared" si="33"/>
        <v/>
      </c>
      <c r="BM13" s="25" t="str">
        <f t="shared" si="34"/>
        <v/>
      </c>
      <c r="BN13" s="25" t="str">
        <f t="shared" si="35"/>
        <v/>
      </c>
      <c r="BO13" s="25">
        <f t="shared" si="36"/>
        <v>37</v>
      </c>
      <c r="BP13" s="4"/>
    </row>
    <row r="14" spans="1:68" x14ac:dyDescent="0.25">
      <c r="A14" s="3"/>
      <c r="B14" s="25">
        <v>15</v>
      </c>
      <c r="C14" s="25">
        <f t="shared" si="0"/>
        <v>7</v>
      </c>
      <c r="D14" s="25">
        <v>8</v>
      </c>
      <c r="E14" s="51" t="s">
        <v>72</v>
      </c>
      <c r="F14" s="112">
        <f t="shared" si="1"/>
        <v>158</v>
      </c>
      <c r="G14" s="111">
        <f t="shared" si="2"/>
        <v>82</v>
      </c>
      <c r="H14" s="25">
        <f t="shared" si="3"/>
        <v>38</v>
      </c>
      <c r="I14" s="25" t="str">
        <f t="shared" si="4"/>
        <v/>
      </c>
      <c r="J14" s="25">
        <f t="shared" si="5"/>
        <v>33</v>
      </c>
      <c r="K14" s="115">
        <f t="shared" si="6"/>
        <v>5</v>
      </c>
      <c r="L14" s="114">
        <f>IFERROR(VLOOKUP(E14,'Road Races'!C:M,11,FALSE),"")</f>
        <v>33</v>
      </c>
      <c r="M14" s="27" t="str">
        <f>IFERROR(VLOOKUP(E14,'Relays - track &amp; field'!C:M,11,FALSE),"")</f>
        <v/>
      </c>
      <c r="N14" s="27" t="str">
        <f>IFERROR(VLOOKUP(E14,'Relays - track &amp; field'!R:AB,11,FALSE),"")</f>
        <v/>
      </c>
      <c r="O14" s="26" t="str">
        <f>IFERROR(VLOOKUP(E14,'Road Races'!Q:AA,11,FALSE),"")</f>
        <v/>
      </c>
      <c r="P14" s="27" t="str">
        <f>IFERROR(VLOOKUP(E14,SGP!C:K,6,FALSE),"")</f>
        <v/>
      </c>
      <c r="Q14" s="26"/>
      <c r="R14" s="26" t="str">
        <f>IFERROR(VLOOKUP(E14,'Road Races'!AE:AO,11,FALSE),"")</f>
        <v/>
      </c>
      <c r="S14" s="26">
        <f>IFERROR(VLOOKUP(E14,'Relays - track &amp; field'!AF:AP,11,FALSE),"")</f>
        <v>33</v>
      </c>
      <c r="T14" s="26" t="str">
        <f>IFERROR(VLOOKUP(E14,'Off Road - Trail'!C:M,11,FALSE),"")</f>
        <v/>
      </c>
      <c r="U14" s="26">
        <f>IFERROR(VLOOKUP(E14,'Road Races'!AS:BC,11,FALSE),"")</f>
        <v>5</v>
      </c>
      <c r="V14" s="26">
        <f>IFERROR(VLOOKUP(E14,SGP!U:Z,6,FALSE),"")</f>
        <v>33</v>
      </c>
      <c r="W14" s="27"/>
      <c r="X14" s="26" t="str">
        <f>IFERROR(VLOOKUP(E14,'Off Road - Trail'!Q:AA,11,FALSE),"")</f>
        <v/>
      </c>
      <c r="Y14" s="26"/>
      <c r="Z14" s="26" t="str">
        <f>IFERROR(VLOOKUP(E14,'Road Races'!BG:BQ,11,FALSE),"")</f>
        <v/>
      </c>
      <c r="AA14" s="27" t="str">
        <f>IFERROR(VLOOKUP(E14,'Road Races'!BU:CE,11,FALSE),"")</f>
        <v/>
      </c>
      <c r="AB14" s="27" t="str">
        <f>IFERROR(VLOOKUP(E14,'Road Races'!CI:CS,11,FALSE),"")</f>
        <v/>
      </c>
      <c r="AC14" s="26"/>
      <c r="AD14" s="26" t="str">
        <f>IFERROR(VLOOKUP(E14,SGP!AM:AR,6,FALSE),"")</f>
        <v/>
      </c>
      <c r="AE14" s="26" t="str">
        <f>IFERROR(VLOOKUP(E14,'Road Races'!CW:DG,11,FALSE),"")</f>
        <v/>
      </c>
      <c r="AF14" s="26" t="str">
        <f>IFERROR(VLOOKUP(E14,'Road Races'!DK:DU,11,FALSE),"")</f>
        <v/>
      </c>
      <c r="AG14" s="26"/>
      <c r="AH14" s="26" t="str">
        <f>IFERROR(VLOOKUP(E14,'Off Road - Trail'!AE:AO,11,FALSE),"")</f>
        <v/>
      </c>
      <c r="AI14" s="26" t="str">
        <f>IFERROR(VLOOKUP(E14,'Road Races'!DY:EI,11,FALSE),"")</f>
        <v/>
      </c>
      <c r="AJ14" s="26">
        <f>IFERROR(VLOOKUP(E14,SGP!BE:BJ,6,FALSE),"")</f>
        <v>49</v>
      </c>
      <c r="AK14" s="25"/>
      <c r="AL14" s="25" t="str">
        <f t="shared" si="7"/>
        <v/>
      </c>
      <c r="AM14" s="25">
        <f t="shared" si="8"/>
        <v>33</v>
      </c>
      <c r="AN14" s="25" t="str">
        <f t="shared" si="9"/>
        <v/>
      </c>
      <c r="AO14" s="25">
        <f t="shared" si="10"/>
        <v>49</v>
      </c>
      <c r="AP14" s="25">
        <f t="shared" si="11"/>
        <v>49</v>
      </c>
      <c r="AQ14" s="25">
        <f t="shared" si="12"/>
        <v>33</v>
      </c>
      <c r="AR14" s="25">
        <f t="shared" si="13"/>
        <v>33</v>
      </c>
      <c r="AS14" s="25" t="str">
        <f t="shared" si="14"/>
        <v/>
      </c>
      <c r="AT14" s="25">
        <f t="shared" si="15"/>
        <v>5</v>
      </c>
      <c r="AU14" s="25" t="str">
        <f t="shared" si="16"/>
        <v/>
      </c>
      <c r="AV14" s="25" t="str">
        <f t="shared" si="17"/>
        <v/>
      </c>
      <c r="AW14" s="25" t="str">
        <f t="shared" si="18"/>
        <v/>
      </c>
      <c r="AX14" s="25" t="str">
        <f t="shared" si="19"/>
        <v/>
      </c>
      <c r="AY14" s="25" t="str">
        <f t="shared" si="20"/>
        <v/>
      </c>
      <c r="AZ14" s="25" t="str">
        <f t="shared" si="21"/>
        <v/>
      </c>
      <c r="BA14" s="25" t="str">
        <f t="shared" si="22"/>
        <v/>
      </c>
      <c r="BB14" s="25">
        <f t="shared" si="23"/>
        <v>33</v>
      </c>
      <c r="BC14" s="25">
        <f t="shared" si="24"/>
        <v>5</v>
      </c>
      <c r="BD14" s="25" t="str">
        <f t="shared" si="25"/>
        <v/>
      </c>
      <c r="BE14" s="25" t="str">
        <f t="shared" si="26"/>
        <v/>
      </c>
      <c r="BF14" s="25" t="str">
        <f t="shared" si="27"/>
        <v/>
      </c>
      <c r="BG14" s="25" t="str">
        <f t="shared" si="28"/>
        <v/>
      </c>
      <c r="BH14" s="25" t="str">
        <f t="shared" si="29"/>
        <v/>
      </c>
      <c r="BI14" s="25" t="str">
        <f t="shared" si="30"/>
        <v/>
      </c>
      <c r="BJ14" s="25" t="str">
        <f t="shared" si="31"/>
        <v/>
      </c>
      <c r="BK14" s="25">
        <f t="shared" si="32"/>
        <v>33</v>
      </c>
      <c r="BL14" s="25" t="str">
        <f t="shared" si="33"/>
        <v/>
      </c>
      <c r="BM14" s="25" t="str">
        <f t="shared" si="34"/>
        <v/>
      </c>
      <c r="BN14" s="25" t="str">
        <f t="shared" si="35"/>
        <v/>
      </c>
      <c r="BO14" s="25">
        <f t="shared" si="36"/>
        <v>33</v>
      </c>
      <c r="BP14" s="4"/>
    </row>
    <row r="15" spans="1:68" x14ac:dyDescent="0.25">
      <c r="A15" s="3"/>
      <c r="B15" s="25">
        <v>8</v>
      </c>
      <c r="C15" s="25">
        <f t="shared" si="0"/>
        <v>-1</v>
      </c>
      <c r="D15" s="25">
        <v>9</v>
      </c>
      <c r="E15" s="51" t="s">
        <v>13</v>
      </c>
      <c r="F15" s="112">
        <f t="shared" si="1"/>
        <v>149</v>
      </c>
      <c r="G15" s="111">
        <f t="shared" si="2"/>
        <v>94</v>
      </c>
      <c r="H15" s="25" t="str">
        <f t="shared" si="3"/>
        <v/>
      </c>
      <c r="I15" s="25" t="str">
        <f t="shared" si="4"/>
        <v/>
      </c>
      <c r="J15" s="25">
        <f t="shared" si="5"/>
        <v>50</v>
      </c>
      <c r="K15" s="115">
        <f t="shared" si="6"/>
        <v>5</v>
      </c>
      <c r="L15" s="114" t="str">
        <f>IFERROR(VLOOKUP(E15,'Road Races'!C:M,11,FALSE),"")</f>
        <v/>
      </c>
      <c r="M15" s="27" t="str">
        <f>IFERROR(VLOOKUP(E15,'Relays - track &amp; field'!C:M,11,FALSE),"")</f>
        <v/>
      </c>
      <c r="N15" s="27">
        <f>IFERROR(VLOOKUP(E15,'Relays - track &amp; field'!R:AB,11,FALSE),"")</f>
        <v>14</v>
      </c>
      <c r="O15" s="26" t="str">
        <f>IFERROR(VLOOKUP(E15,'Road Races'!Q:AA,11,FALSE),"")</f>
        <v/>
      </c>
      <c r="P15" s="27">
        <f>IFERROR(VLOOKUP(E15,SGP!C:K,6,FALSE),"")</f>
        <v>45</v>
      </c>
      <c r="Q15" s="26"/>
      <c r="R15" s="26" t="str">
        <f>IFERROR(VLOOKUP(E15,'Road Races'!AE:AO,11,FALSE),"")</f>
        <v/>
      </c>
      <c r="S15" s="26">
        <f>IFERROR(VLOOKUP(E15,'Relays - track &amp; field'!AF:AP,11,FALSE),"")</f>
        <v>50</v>
      </c>
      <c r="T15" s="26" t="str">
        <f>IFERROR(VLOOKUP(E15,'Off Road - Trail'!C:M,11,FALSE),"")</f>
        <v/>
      </c>
      <c r="U15" s="26" t="str">
        <f>IFERROR(VLOOKUP(E15,'Road Races'!AS:BC,11,FALSE),"")</f>
        <v/>
      </c>
      <c r="V15" s="26">
        <f>IFERROR(VLOOKUP(E15,SGP!U:Z,6,FALSE),"")</f>
        <v>27</v>
      </c>
      <c r="W15" s="27"/>
      <c r="X15" s="26" t="str">
        <f>IFERROR(VLOOKUP(E15,'Off Road - Trail'!Q:AA,11,FALSE),"")</f>
        <v/>
      </c>
      <c r="Y15" s="26"/>
      <c r="Z15" s="26" t="str">
        <f>IFERROR(VLOOKUP(E15,'Road Races'!BG:BQ,11,FALSE),"")</f>
        <v/>
      </c>
      <c r="AA15" s="27" t="str">
        <f>IFERROR(VLOOKUP(E15,'Road Races'!BU:CE,11,FALSE),"")</f>
        <v/>
      </c>
      <c r="AB15" s="27" t="str">
        <f>IFERROR(VLOOKUP(E15,'Road Races'!CI:CS,11,FALSE),"")</f>
        <v/>
      </c>
      <c r="AC15" s="26"/>
      <c r="AD15" s="26">
        <f>IFERROR(VLOOKUP(E15,SGP!AM:AR,6,FALSE),"")</f>
        <v>49</v>
      </c>
      <c r="AE15" s="26" t="str">
        <f>IFERROR(VLOOKUP(E15,'Road Races'!CW:DG,11,FALSE),"")</f>
        <v/>
      </c>
      <c r="AF15" s="26" t="str">
        <f>IFERROR(VLOOKUP(E15,'Road Races'!DK:DU,11,FALSE),"")</f>
        <v/>
      </c>
      <c r="AG15" s="26"/>
      <c r="AH15" s="26" t="str">
        <f>IFERROR(VLOOKUP(E15,'Off Road - Trail'!AE:AO,11,FALSE),"")</f>
        <v/>
      </c>
      <c r="AI15" s="26" t="str">
        <f>IFERROR(VLOOKUP(E15,'Road Races'!DY:EI,11,FALSE),"")</f>
        <v/>
      </c>
      <c r="AJ15" s="26" t="str">
        <f>IFERROR(VLOOKUP(E15,SGP!BE:BJ,6,FALSE),"")</f>
        <v/>
      </c>
      <c r="AK15" s="25"/>
      <c r="AL15" s="25">
        <f t="shared" si="7"/>
        <v>45</v>
      </c>
      <c r="AM15" s="25">
        <f t="shared" si="8"/>
        <v>27</v>
      </c>
      <c r="AN15" s="25">
        <f t="shared" si="9"/>
        <v>49</v>
      </c>
      <c r="AO15" s="25" t="str">
        <f t="shared" si="10"/>
        <v/>
      </c>
      <c r="AP15" s="25">
        <f t="shared" si="11"/>
        <v>49</v>
      </c>
      <c r="AQ15" s="25">
        <f t="shared" si="12"/>
        <v>45</v>
      </c>
      <c r="AR15" s="25" t="str">
        <f t="shared" si="13"/>
        <v/>
      </c>
      <c r="AS15" s="25" t="str">
        <f t="shared" si="14"/>
        <v/>
      </c>
      <c r="AT15" s="25" t="str">
        <f t="shared" si="15"/>
        <v/>
      </c>
      <c r="AU15" s="25" t="str">
        <f t="shared" si="16"/>
        <v/>
      </c>
      <c r="AV15" s="25" t="str">
        <f t="shared" si="17"/>
        <v/>
      </c>
      <c r="AW15" s="25" t="str">
        <f t="shared" si="18"/>
        <v/>
      </c>
      <c r="AX15" s="25" t="str">
        <f t="shared" si="19"/>
        <v/>
      </c>
      <c r="AY15" s="25" t="str">
        <f t="shared" si="20"/>
        <v/>
      </c>
      <c r="AZ15" s="25" t="str">
        <f t="shared" si="21"/>
        <v/>
      </c>
      <c r="BA15" s="25" t="str">
        <f t="shared" si="22"/>
        <v/>
      </c>
      <c r="BB15" s="25" t="str">
        <f t="shared" si="23"/>
        <v/>
      </c>
      <c r="BC15" s="25" t="str">
        <f t="shared" si="24"/>
        <v/>
      </c>
      <c r="BD15" s="25" t="str">
        <f t="shared" si="25"/>
        <v/>
      </c>
      <c r="BE15" s="25" t="str">
        <f t="shared" si="26"/>
        <v/>
      </c>
      <c r="BF15" s="25" t="str">
        <f t="shared" si="27"/>
        <v/>
      </c>
      <c r="BG15" s="25" t="str">
        <f t="shared" si="28"/>
        <v/>
      </c>
      <c r="BH15" s="25" t="str">
        <f t="shared" si="29"/>
        <v/>
      </c>
      <c r="BI15" s="25">
        <f t="shared" si="30"/>
        <v>14</v>
      </c>
      <c r="BJ15" s="25" t="str">
        <f t="shared" si="31"/>
        <v/>
      </c>
      <c r="BK15" s="25">
        <f t="shared" si="32"/>
        <v>50</v>
      </c>
      <c r="BL15" s="25" t="str">
        <f t="shared" si="33"/>
        <v/>
      </c>
      <c r="BM15" s="25" t="str">
        <f t="shared" si="34"/>
        <v/>
      </c>
      <c r="BN15" s="25" t="str">
        <f t="shared" si="35"/>
        <v/>
      </c>
      <c r="BO15" s="25">
        <f t="shared" si="36"/>
        <v>50</v>
      </c>
      <c r="BP15" s="4"/>
    </row>
    <row r="16" spans="1:68" x14ac:dyDescent="0.25">
      <c r="A16" s="3"/>
      <c r="B16" s="25">
        <v>14</v>
      </c>
      <c r="C16" s="25">
        <f t="shared" si="0"/>
        <v>4</v>
      </c>
      <c r="D16" s="25">
        <v>10</v>
      </c>
      <c r="E16" s="51" t="s">
        <v>69</v>
      </c>
      <c r="F16" s="112">
        <f t="shared" si="1"/>
        <v>136</v>
      </c>
      <c r="G16" s="111">
        <f t="shared" si="2"/>
        <v>94</v>
      </c>
      <c r="H16" s="25">
        <f t="shared" si="3"/>
        <v>38</v>
      </c>
      <c r="I16" s="25" t="str">
        <f t="shared" si="4"/>
        <v/>
      </c>
      <c r="J16" s="25" t="str">
        <f t="shared" si="5"/>
        <v/>
      </c>
      <c r="K16" s="115">
        <f t="shared" si="6"/>
        <v>4</v>
      </c>
      <c r="L16" s="114" t="str">
        <f>IFERROR(VLOOKUP(E16,'Road Races'!C:M,11,FALSE),"")</f>
        <v/>
      </c>
      <c r="M16" s="27" t="str">
        <f>IFERROR(VLOOKUP(E16,'Relays - track &amp; field'!C:M,11,FALSE),"")</f>
        <v/>
      </c>
      <c r="N16" s="27" t="str">
        <f>IFERROR(VLOOKUP(E16,'Relays - track &amp; field'!R:AB,11,FALSE),"")</f>
        <v/>
      </c>
      <c r="O16" s="26" t="str">
        <f>IFERROR(VLOOKUP(E16,'Road Races'!Q:AA,11,FALSE),"")</f>
        <v/>
      </c>
      <c r="P16" s="27" t="str">
        <f>IFERROR(VLOOKUP(E16,SGP!C:K,6,FALSE),"")</f>
        <v/>
      </c>
      <c r="Q16" s="26"/>
      <c r="R16" s="26" t="str">
        <f>IFERROR(VLOOKUP(E16,'Road Races'!AE:AO,11,FALSE),"")</f>
        <v/>
      </c>
      <c r="S16" s="26" t="str">
        <f>IFERROR(VLOOKUP(E16,'Relays - track &amp; field'!AF:AP,11,FALSE),"")</f>
        <v/>
      </c>
      <c r="T16" s="26" t="str">
        <f>IFERROR(VLOOKUP(E16,'Off Road - Trail'!C:M,11,FALSE),"")</f>
        <v/>
      </c>
      <c r="U16" s="26" t="str">
        <f>IFERROR(VLOOKUP(E16,'Road Races'!AS:BC,11,FALSE),"")</f>
        <v/>
      </c>
      <c r="V16" s="26">
        <f>IFERROR(VLOOKUP(E16,SGP!U:Z,6,FALSE),"")</f>
        <v>20</v>
      </c>
      <c r="W16" s="27"/>
      <c r="X16" s="26" t="str">
        <f>IFERROR(VLOOKUP(E16,'Off Road - Trail'!Q:AA,11,FALSE),"")</f>
        <v/>
      </c>
      <c r="Y16" s="26"/>
      <c r="Z16" s="26">
        <f>IFERROR(VLOOKUP(E16,'Road Races'!BG:BQ,11,FALSE),"")</f>
        <v>38</v>
      </c>
      <c r="AA16" s="27" t="str">
        <f>IFERROR(VLOOKUP(E16,'Road Races'!BU:CE,11,FALSE),"")</f>
        <v/>
      </c>
      <c r="AB16" s="27" t="str">
        <f>IFERROR(VLOOKUP(E16,'Road Races'!CI:CS,11,FALSE),"")</f>
        <v/>
      </c>
      <c r="AC16" s="26"/>
      <c r="AD16" s="26">
        <f>IFERROR(VLOOKUP(E16,SGP!AM:AR,6,FALSE),"")</f>
        <v>48</v>
      </c>
      <c r="AE16" s="26" t="str">
        <f>IFERROR(VLOOKUP(E16,'Road Races'!CW:DG,11,FALSE),"")</f>
        <v/>
      </c>
      <c r="AF16" s="26" t="str">
        <f>IFERROR(VLOOKUP(E16,'Road Races'!DK:DU,11,FALSE),"")</f>
        <v/>
      </c>
      <c r="AG16" s="26"/>
      <c r="AH16" s="26" t="str">
        <f>IFERROR(VLOOKUP(E16,'Off Road - Trail'!AE:AO,11,FALSE),"")</f>
        <v/>
      </c>
      <c r="AI16" s="26" t="str">
        <f>IFERROR(VLOOKUP(E16,'Road Races'!DY:EI,11,FALSE),"")</f>
        <v/>
      </c>
      <c r="AJ16" s="26">
        <f>IFERROR(VLOOKUP(E16,SGP!BE:BJ,6,FALSE),"")</f>
        <v>46</v>
      </c>
      <c r="AK16" s="25"/>
      <c r="AL16" s="25" t="str">
        <f t="shared" si="7"/>
        <v/>
      </c>
      <c r="AM16" s="25">
        <f t="shared" si="8"/>
        <v>20</v>
      </c>
      <c r="AN16" s="25">
        <f t="shared" si="9"/>
        <v>48</v>
      </c>
      <c r="AO16" s="25">
        <f t="shared" si="10"/>
        <v>46</v>
      </c>
      <c r="AP16" s="25">
        <f t="shared" si="11"/>
        <v>48</v>
      </c>
      <c r="AQ16" s="25">
        <f t="shared" si="12"/>
        <v>46</v>
      </c>
      <c r="AR16" s="25" t="str">
        <f t="shared" si="13"/>
        <v/>
      </c>
      <c r="AS16" s="25" t="str">
        <f t="shared" si="14"/>
        <v/>
      </c>
      <c r="AT16" s="25" t="str">
        <f t="shared" si="15"/>
        <v/>
      </c>
      <c r="AU16" s="25">
        <f t="shared" si="16"/>
        <v>38</v>
      </c>
      <c r="AV16" s="25" t="str">
        <f t="shared" si="17"/>
        <v/>
      </c>
      <c r="AW16" s="25" t="str">
        <f t="shared" si="18"/>
        <v/>
      </c>
      <c r="AX16" s="25" t="str">
        <f t="shared" si="19"/>
        <v/>
      </c>
      <c r="AY16" s="25" t="str">
        <f t="shared" si="20"/>
        <v/>
      </c>
      <c r="AZ16" s="25" t="str">
        <f t="shared" si="21"/>
        <v/>
      </c>
      <c r="BA16" s="25" t="str">
        <f t="shared" si="22"/>
        <v/>
      </c>
      <c r="BB16" s="25">
        <f t="shared" si="23"/>
        <v>38</v>
      </c>
      <c r="BC16" s="25" t="str">
        <f t="shared" si="24"/>
        <v/>
      </c>
      <c r="BD16" s="25" t="str">
        <f t="shared" si="25"/>
        <v/>
      </c>
      <c r="BE16" s="25" t="str">
        <f t="shared" si="26"/>
        <v/>
      </c>
      <c r="BF16" s="25" t="str">
        <f t="shared" si="27"/>
        <v/>
      </c>
      <c r="BG16" s="25" t="str">
        <f t="shared" si="28"/>
        <v/>
      </c>
      <c r="BH16" s="25" t="str">
        <f t="shared" si="29"/>
        <v/>
      </c>
      <c r="BI16" s="25" t="str">
        <f t="shared" si="30"/>
        <v/>
      </c>
      <c r="BJ16" s="25" t="str">
        <f t="shared" si="31"/>
        <v/>
      </c>
      <c r="BK16" s="25" t="str">
        <f t="shared" si="32"/>
        <v/>
      </c>
      <c r="BL16" s="25" t="str">
        <f t="shared" si="33"/>
        <v/>
      </c>
      <c r="BM16" s="25" t="str">
        <f t="shared" si="34"/>
        <v/>
      </c>
      <c r="BN16" s="25" t="str">
        <f t="shared" si="35"/>
        <v/>
      </c>
      <c r="BO16" s="25" t="str">
        <f t="shared" si="36"/>
        <v/>
      </c>
      <c r="BP16" s="4"/>
    </row>
    <row r="17" spans="1:68" x14ac:dyDescent="0.25">
      <c r="A17" s="3"/>
      <c r="B17" s="25">
        <v>27</v>
      </c>
      <c r="C17" s="25">
        <f t="shared" si="0"/>
        <v>16</v>
      </c>
      <c r="D17" s="25">
        <v>11</v>
      </c>
      <c r="E17" s="51" t="s">
        <v>80</v>
      </c>
      <c r="F17" s="112">
        <f t="shared" si="1"/>
        <v>134</v>
      </c>
      <c r="G17" s="111">
        <f t="shared" si="2"/>
        <v>89</v>
      </c>
      <c r="H17" s="25">
        <f t="shared" si="3"/>
        <v>42</v>
      </c>
      <c r="I17" s="25" t="str">
        <f t="shared" si="4"/>
        <v/>
      </c>
      <c r="J17" s="25" t="str">
        <f t="shared" si="5"/>
        <v/>
      </c>
      <c r="K17" s="115">
        <f t="shared" si="6"/>
        <v>3</v>
      </c>
      <c r="L17" s="114" t="str">
        <f>IFERROR(VLOOKUP(E17,'Road Races'!C:M,11,FALSE),"")</f>
        <v/>
      </c>
      <c r="M17" s="27" t="str">
        <f>IFERROR(VLOOKUP(E17,'Relays - track &amp; field'!C:M,11,FALSE),"")</f>
        <v/>
      </c>
      <c r="N17" s="27" t="str">
        <f>IFERROR(VLOOKUP(E17,'Relays - track &amp; field'!R:AB,11,FALSE),"")</f>
        <v/>
      </c>
      <c r="O17" s="26">
        <f>IFERROR(VLOOKUP(E17,'Road Races'!Q:AA,11,FALSE),"")</f>
        <v>42</v>
      </c>
      <c r="P17" s="27">
        <f>IFERROR(VLOOKUP(E17,SGP!C:K,6,FALSE),"")</f>
        <v>41</v>
      </c>
      <c r="Q17" s="26"/>
      <c r="R17" s="26" t="str">
        <f>IFERROR(VLOOKUP(E17,'Road Races'!AE:AO,11,FALSE),"")</f>
        <v/>
      </c>
      <c r="S17" s="26" t="str">
        <f>IFERROR(VLOOKUP(E17,'Relays - track &amp; field'!AF:AP,11,FALSE),"")</f>
        <v/>
      </c>
      <c r="T17" s="26" t="str">
        <f>IFERROR(VLOOKUP(E17,'Off Road - Trail'!C:M,11,FALSE),"")</f>
        <v/>
      </c>
      <c r="U17" s="26" t="str">
        <f>IFERROR(VLOOKUP(E17,'Road Races'!AS:BC,11,FALSE),"")</f>
        <v/>
      </c>
      <c r="V17" s="26" t="str">
        <f>IFERROR(VLOOKUP(E17,SGP!U:Z,6,FALSE),"")</f>
        <v/>
      </c>
      <c r="W17" s="27"/>
      <c r="X17" s="26" t="str">
        <f>IFERROR(VLOOKUP(E17,'Off Road - Trail'!Q:AA,11,FALSE),"")</f>
        <v/>
      </c>
      <c r="Y17" s="26"/>
      <c r="Z17" s="26" t="str">
        <f>IFERROR(VLOOKUP(E17,'Road Races'!BG:BQ,11,FALSE),"")</f>
        <v/>
      </c>
      <c r="AA17" s="27" t="str">
        <f>IFERROR(VLOOKUP(E17,'Road Races'!BU:CE,11,FALSE),"")</f>
        <v/>
      </c>
      <c r="AB17" s="27" t="str">
        <f>IFERROR(VLOOKUP(E17,'Road Races'!CI:CS,11,FALSE),"")</f>
        <v/>
      </c>
      <c r="AC17" s="26"/>
      <c r="AD17" s="26" t="str">
        <f>IFERROR(VLOOKUP(E17,SGP!AM:AR,6,FALSE),"")</f>
        <v/>
      </c>
      <c r="AE17" s="26" t="str">
        <f>IFERROR(VLOOKUP(E17,'Road Races'!CW:DG,11,FALSE),"")</f>
        <v/>
      </c>
      <c r="AF17" s="26" t="str">
        <f>IFERROR(VLOOKUP(E17,'Road Races'!DK:DU,11,FALSE),"")</f>
        <v/>
      </c>
      <c r="AG17" s="26"/>
      <c r="AH17" s="26" t="str">
        <f>IFERROR(VLOOKUP(E17,'Off Road - Trail'!AE:AO,11,FALSE),"")</f>
        <v/>
      </c>
      <c r="AI17" s="26" t="str">
        <f>IFERROR(VLOOKUP(E17,'Road Races'!DY:EI,11,FALSE),"")</f>
        <v/>
      </c>
      <c r="AJ17" s="26">
        <f>IFERROR(VLOOKUP(E17,SGP!BE:BJ,6,FALSE),"")</f>
        <v>48</v>
      </c>
      <c r="AK17" s="25"/>
      <c r="AL17" s="25">
        <f t="shared" si="7"/>
        <v>41</v>
      </c>
      <c r="AM17" s="25" t="str">
        <f t="shared" si="8"/>
        <v/>
      </c>
      <c r="AN17" s="25" t="str">
        <f t="shared" si="9"/>
        <v/>
      </c>
      <c r="AO17" s="25">
        <f t="shared" si="10"/>
        <v>48</v>
      </c>
      <c r="AP17" s="25">
        <f t="shared" si="11"/>
        <v>48</v>
      </c>
      <c r="AQ17" s="25">
        <f t="shared" si="12"/>
        <v>41</v>
      </c>
      <c r="AR17" s="25" t="str">
        <f t="shared" si="13"/>
        <v/>
      </c>
      <c r="AS17" s="25">
        <f t="shared" si="14"/>
        <v>42</v>
      </c>
      <c r="AT17" s="25" t="str">
        <f t="shared" si="15"/>
        <v/>
      </c>
      <c r="AU17" s="25" t="str">
        <f t="shared" si="16"/>
        <v/>
      </c>
      <c r="AV17" s="25" t="str">
        <f t="shared" si="17"/>
        <v/>
      </c>
      <c r="AW17" s="25" t="str">
        <f t="shared" si="18"/>
        <v/>
      </c>
      <c r="AX17" s="25" t="str">
        <f t="shared" si="19"/>
        <v/>
      </c>
      <c r="AY17" s="25" t="str">
        <f t="shared" si="20"/>
        <v/>
      </c>
      <c r="AZ17" s="25" t="str">
        <f t="shared" si="21"/>
        <v/>
      </c>
      <c r="BA17" s="25" t="str">
        <f t="shared" si="22"/>
        <v/>
      </c>
      <c r="BB17" s="25">
        <f t="shared" si="23"/>
        <v>42</v>
      </c>
      <c r="BC17" s="25" t="str">
        <f t="shared" si="24"/>
        <v/>
      </c>
      <c r="BD17" s="25" t="str">
        <f t="shared" si="25"/>
        <v/>
      </c>
      <c r="BE17" s="25" t="str">
        <f t="shared" si="26"/>
        <v/>
      </c>
      <c r="BF17" s="25" t="str">
        <f t="shared" si="27"/>
        <v/>
      </c>
      <c r="BG17" s="25" t="str">
        <f t="shared" si="28"/>
        <v/>
      </c>
      <c r="BH17" s="25" t="str">
        <f t="shared" si="29"/>
        <v/>
      </c>
      <c r="BI17" s="25" t="str">
        <f t="shared" si="30"/>
        <v/>
      </c>
      <c r="BJ17" s="25" t="str">
        <f t="shared" si="31"/>
        <v/>
      </c>
      <c r="BK17" s="25" t="str">
        <f t="shared" si="32"/>
        <v/>
      </c>
      <c r="BL17" s="25" t="str">
        <f t="shared" si="33"/>
        <v/>
      </c>
      <c r="BM17" s="25" t="str">
        <f t="shared" si="34"/>
        <v/>
      </c>
      <c r="BN17" s="25" t="str">
        <f t="shared" si="35"/>
        <v/>
      </c>
      <c r="BO17" s="25" t="str">
        <f t="shared" si="36"/>
        <v/>
      </c>
      <c r="BP17" s="4"/>
    </row>
    <row r="18" spans="1:68" x14ac:dyDescent="0.25">
      <c r="A18" s="3"/>
      <c r="B18" s="25">
        <v>9</v>
      </c>
      <c r="C18" s="25">
        <f t="shared" si="0"/>
        <v>-3</v>
      </c>
      <c r="D18" s="25">
        <v>12</v>
      </c>
      <c r="E18" s="51" t="s">
        <v>41</v>
      </c>
      <c r="F18" s="112">
        <f t="shared" si="1"/>
        <v>131</v>
      </c>
      <c r="G18" s="111">
        <f t="shared" si="2"/>
        <v>76</v>
      </c>
      <c r="H18" s="25" t="str">
        <f t="shared" si="3"/>
        <v/>
      </c>
      <c r="I18" s="25">
        <f t="shared" si="4"/>
        <v>50</v>
      </c>
      <c r="J18" s="25">
        <f t="shared" si="5"/>
        <v>0</v>
      </c>
      <c r="K18" s="115">
        <f t="shared" si="6"/>
        <v>5</v>
      </c>
      <c r="L18" s="114" t="str">
        <f>IFERROR(VLOOKUP(E18,'Road Races'!C:M,11,FALSE),"")</f>
        <v/>
      </c>
      <c r="M18" s="27" t="str">
        <f>IFERROR(VLOOKUP(E18,'Relays - track &amp; field'!C:M,11,FALSE),"")</f>
        <v/>
      </c>
      <c r="N18" s="27">
        <f>IFERROR(VLOOKUP(E18,'Relays - track &amp; field'!R:AB,11,FALSE),"")</f>
        <v>0</v>
      </c>
      <c r="O18" s="26" t="str">
        <f>IFERROR(VLOOKUP(E18,'Road Races'!Q:AA,11,FALSE),"")</f>
        <v/>
      </c>
      <c r="P18" s="27">
        <f>IFERROR(VLOOKUP(E18,SGP!C:K,6,FALSE),"")</f>
        <v>39</v>
      </c>
      <c r="Q18" s="26"/>
      <c r="R18" s="26" t="str">
        <f>IFERROR(VLOOKUP(E18,'Road Races'!AE:AO,11,FALSE),"")</f>
        <v/>
      </c>
      <c r="S18" s="26" t="str">
        <f>IFERROR(VLOOKUP(E18,'Relays - track &amp; field'!AF:AP,11,FALSE),"")</f>
        <v/>
      </c>
      <c r="T18" s="26">
        <f>IFERROR(VLOOKUP(E18,'Off Road - Trail'!C:M,11,FALSE),"")</f>
        <v>50</v>
      </c>
      <c r="U18" s="26" t="str">
        <f>IFERROR(VLOOKUP(E18,'Road Races'!AS:BC,11,FALSE),"")</f>
        <v/>
      </c>
      <c r="V18" s="26">
        <f>IFERROR(VLOOKUP(E18,SGP!U:Z,6,FALSE),"")</f>
        <v>37</v>
      </c>
      <c r="W18" s="27"/>
      <c r="X18" s="26" t="str">
        <f>IFERROR(VLOOKUP(E18,'Off Road - Trail'!Q:AA,11,FALSE),"")</f>
        <v/>
      </c>
      <c r="Y18" s="26"/>
      <c r="Z18" s="26" t="str">
        <f>IFERROR(VLOOKUP(E18,'Road Races'!BG:BQ,11,FALSE),"")</f>
        <v/>
      </c>
      <c r="AA18" s="27" t="str">
        <f>IFERROR(VLOOKUP(E18,'Road Races'!BU:CE,11,FALSE),"")</f>
        <v/>
      </c>
      <c r="AB18" s="27" t="str">
        <f>IFERROR(VLOOKUP(E18,'Road Races'!CI:CS,11,FALSE),"")</f>
        <v/>
      </c>
      <c r="AC18" s="26"/>
      <c r="AD18" s="26">
        <f>IFERROR(VLOOKUP(E18,SGP!AM:AR,6,FALSE),"")</f>
        <v>32</v>
      </c>
      <c r="AE18" s="26" t="str">
        <f>IFERROR(VLOOKUP(E18,'Road Races'!CW:DG,11,FALSE),"")</f>
        <v/>
      </c>
      <c r="AF18" s="26" t="str">
        <f>IFERROR(VLOOKUP(E18,'Road Races'!DK:DU,11,FALSE),"")</f>
        <v/>
      </c>
      <c r="AG18" s="26"/>
      <c r="AH18" s="26" t="str">
        <f>IFERROR(VLOOKUP(E18,'Off Road - Trail'!AE:AO,11,FALSE),"")</f>
        <v/>
      </c>
      <c r="AI18" s="26" t="str">
        <f>IFERROR(VLOOKUP(E18,'Road Races'!DY:EI,11,FALSE),"")</f>
        <v/>
      </c>
      <c r="AJ18" s="26" t="str">
        <f>IFERROR(VLOOKUP(E18,SGP!BE:BJ,6,FALSE),"")</f>
        <v/>
      </c>
      <c r="AK18" s="25"/>
      <c r="AL18" s="25">
        <f t="shared" si="7"/>
        <v>39</v>
      </c>
      <c r="AM18" s="25">
        <f t="shared" si="8"/>
        <v>37</v>
      </c>
      <c r="AN18" s="25">
        <f t="shared" si="9"/>
        <v>32</v>
      </c>
      <c r="AO18" s="25" t="str">
        <f t="shared" si="10"/>
        <v/>
      </c>
      <c r="AP18" s="25">
        <f t="shared" si="11"/>
        <v>39</v>
      </c>
      <c r="AQ18" s="25">
        <f t="shared" si="12"/>
        <v>37</v>
      </c>
      <c r="AR18" s="25" t="str">
        <f t="shared" si="13"/>
        <v/>
      </c>
      <c r="AS18" s="25" t="str">
        <f t="shared" si="14"/>
        <v/>
      </c>
      <c r="AT18" s="25" t="str">
        <f t="shared" si="15"/>
        <v/>
      </c>
      <c r="AU18" s="25" t="str">
        <f t="shared" si="16"/>
        <v/>
      </c>
      <c r="AV18" s="25" t="str">
        <f t="shared" si="17"/>
        <v/>
      </c>
      <c r="AW18" s="25" t="str">
        <f t="shared" si="18"/>
        <v/>
      </c>
      <c r="AX18" s="25" t="str">
        <f t="shared" si="19"/>
        <v/>
      </c>
      <c r="AY18" s="25" t="str">
        <f t="shared" si="20"/>
        <v/>
      </c>
      <c r="AZ18" s="25" t="str">
        <f t="shared" si="21"/>
        <v/>
      </c>
      <c r="BA18" s="25" t="str">
        <f t="shared" si="22"/>
        <v/>
      </c>
      <c r="BB18" s="25" t="str">
        <f t="shared" si="23"/>
        <v/>
      </c>
      <c r="BC18" s="25" t="str">
        <f t="shared" si="24"/>
        <v/>
      </c>
      <c r="BD18" s="25">
        <f t="shared" si="25"/>
        <v>50</v>
      </c>
      <c r="BE18" s="25" t="str">
        <f t="shared" si="26"/>
        <v/>
      </c>
      <c r="BF18" s="25" t="str">
        <f t="shared" si="27"/>
        <v/>
      </c>
      <c r="BG18" s="25">
        <f t="shared" si="28"/>
        <v>50</v>
      </c>
      <c r="BH18" s="25" t="str">
        <f t="shared" si="29"/>
        <v/>
      </c>
      <c r="BI18" s="25">
        <f t="shared" si="30"/>
        <v>0</v>
      </c>
      <c r="BJ18" s="25" t="str">
        <f t="shared" si="31"/>
        <v/>
      </c>
      <c r="BK18" s="25" t="str">
        <f t="shared" si="32"/>
        <v/>
      </c>
      <c r="BL18" s="25" t="str">
        <f t="shared" si="33"/>
        <v/>
      </c>
      <c r="BM18" s="25" t="str">
        <f t="shared" si="34"/>
        <v/>
      </c>
      <c r="BN18" s="25" t="str">
        <f t="shared" si="35"/>
        <v/>
      </c>
      <c r="BO18" s="25">
        <f t="shared" si="36"/>
        <v>0</v>
      </c>
      <c r="BP18" s="4"/>
    </row>
    <row r="19" spans="1:68" x14ac:dyDescent="0.25">
      <c r="A19" s="3"/>
      <c r="B19" s="25">
        <v>11</v>
      </c>
      <c r="C19" s="25">
        <f t="shared" si="0"/>
        <v>-2</v>
      </c>
      <c r="D19" s="25">
        <v>13</v>
      </c>
      <c r="E19" s="51" t="s">
        <v>30</v>
      </c>
      <c r="F19" s="112">
        <f t="shared" si="1"/>
        <v>125</v>
      </c>
      <c r="G19" s="111">
        <f t="shared" si="2"/>
        <v>72</v>
      </c>
      <c r="H19" s="25">
        <f t="shared" si="3"/>
        <v>24</v>
      </c>
      <c r="I19" s="25" t="str">
        <f t="shared" si="4"/>
        <v/>
      </c>
      <c r="J19" s="25">
        <f t="shared" si="5"/>
        <v>19</v>
      </c>
      <c r="K19" s="115">
        <f t="shared" si="6"/>
        <v>10</v>
      </c>
      <c r="L19" s="114">
        <f>IFERROR(VLOOKUP(E19,'Road Races'!C:M,11,FALSE),"")</f>
        <v>0</v>
      </c>
      <c r="M19" s="27" t="str">
        <f>IFERROR(VLOOKUP(E19,'Relays - track &amp; field'!C:M,11,FALSE),"")</f>
        <v/>
      </c>
      <c r="N19" s="27">
        <f>IFERROR(VLOOKUP(E19,'Relays - track &amp; field'!R:AB,11,FALSE),"")</f>
        <v>19</v>
      </c>
      <c r="O19" s="26">
        <f>IFERROR(VLOOKUP(E19,'Road Races'!Q:AA,11,FALSE),"")</f>
        <v>19</v>
      </c>
      <c r="P19" s="27" t="str">
        <f>IFERROR(VLOOKUP(E19,SGP!C:K,6,FALSE),"")</f>
        <v/>
      </c>
      <c r="Q19" s="26"/>
      <c r="R19" s="26" t="str">
        <f>IFERROR(VLOOKUP(E19,'Road Races'!AE:AO,11,FALSE),"")</f>
        <v/>
      </c>
      <c r="S19" s="26">
        <f>IFERROR(VLOOKUP(E19,'Relays - track &amp; field'!AF:AP,11,FALSE),"")</f>
        <v>17</v>
      </c>
      <c r="T19" s="26" t="str">
        <f>IFERROR(VLOOKUP(E19,'Off Road - Trail'!C:M,11,FALSE),"")</f>
        <v/>
      </c>
      <c r="U19" s="26" t="str">
        <f>IFERROR(VLOOKUP(E19,'Road Races'!AS:BC,11,FALSE),"")</f>
        <v/>
      </c>
      <c r="V19" s="26">
        <f>IFERROR(VLOOKUP(E19,SGP!U:Z,6,FALSE),"")</f>
        <v>30</v>
      </c>
      <c r="W19" s="27"/>
      <c r="X19" s="26" t="str">
        <f>IFERROR(VLOOKUP(E19,'Off Road - Trail'!Q:AA,11,FALSE),"")</f>
        <v/>
      </c>
      <c r="Y19" s="26"/>
      <c r="Z19" s="26">
        <f>IFERROR(VLOOKUP(E19,'Road Races'!BG:BQ,11,FALSE),"")</f>
        <v>5</v>
      </c>
      <c r="AA19" s="27" t="str">
        <f>IFERROR(VLOOKUP(E19,'Road Races'!BU:CE,11,FALSE),"")</f>
        <v/>
      </c>
      <c r="AB19" s="27">
        <f>IFERROR(VLOOKUP(E19,'Road Races'!CI:CS,11,FALSE),"")</f>
        <v>1</v>
      </c>
      <c r="AC19" s="26"/>
      <c r="AD19" s="26">
        <f>IFERROR(VLOOKUP(E19,SGP!AM:AR,6,FALSE),"")</f>
        <v>35</v>
      </c>
      <c r="AE19" s="26" t="str">
        <f>IFERROR(VLOOKUP(E19,'Road Races'!CW:DG,11,FALSE),"")</f>
        <v/>
      </c>
      <c r="AF19" s="26">
        <f>IFERROR(VLOOKUP(E19,'Road Races'!DK:DU,11,FALSE),"")</f>
        <v>0</v>
      </c>
      <c r="AG19" s="26"/>
      <c r="AH19" s="26" t="str">
        <f>IFERROR(VLOOKUP(E19,'Off Road - Trail'!AE:AO,11,FALSE),"")</f>
        <v/>
      </c>
      <c r="AI19" s="26" t="str">
        <f>IFERROR(VLOOKUP(E19,'Road Races'!DY:EI,11,FALSE),"")</f>
        <v/>
      </c>
      <c r="AJ19" s="26">
        <f>IFERROR(VLOOKUP(E19,SGP!BE:BJ,6,FALSE),"")</f>
        <v>37</v>
      </c>
      <c r="AK19" s="25"/>
      <c r="AL19" s="25" t="str">
        <f t="shared" si="7"/>
        <v/>
      </c>
      <c r="AM19" s="25">
        <f t="shared" si="8"/>
        <v>30</v>
      </c>
      <c r="AN19" s="25">
        <f t="shared" si="9"/>
        <v>35</v>
      </c>
      <c r="AO19" s="25">
        <f t="shared" si="10"/>
        <v>37</v>
      </c>
      <c r="AP19" s="25">
        <f t="shared" si="11"/>
        <v>37</v>
      </c>
      <c r="AQ19" s="25">
        <f t="shared" si="12"/>
        <v>35</v>
      </c>
      <c r="AR19" s="25">
        <f t="shared" si="13"/>
        <v>0</v>
      </c>
      <c r="AS19" s="25">
        <f t="shared" si="14"/>
        <v>19</v>
      </c>
      <c r="AT19" s="25" t="str">
        <f t="shared" si="15"/>
        <v/>
      </c>
      <c r="AU19" s="25">
        <f t="shared" si="16"/>
        <v>5</v>
      </c>
      <c r="AV19" s="25" t="str">
        <f t="shared" si="17"/>
        <v/>
      </c>
      <c r="AW19" s="25" t="str">
        <f t="shared" si="18"/>
        <v/>
      </c>
      <c r="AX19" s="25">
        <f t="shared" si="19"/>
        <v>0</v>
      </c>
      <c r="AY19" s="25" t="str">
        <f t="shared" si="20"/>
        <v/>
      </c>
      <c r="AZ19" s="25">
        <f t="shared" si="21"/>
        <v>1</v>
      </c>
      <c r="BA19" s="25" t="str">
        <f t="shared" si="22"/>
        <v/>
      </c>
      <c r="BB19" s="25">
        <f t="shared" si="23"/>
        <v>19</v>
      </c>
      <c r="BC19" s="25">
        <f t="shared" si="24"/>
        <v>5</v>
      </c>
      <c r="BD19" s="25" t="str">
        <f t="shared" si="25"/>
        <v/>
      </c>
      <c r="BE19" s="25" t="str">
        <f t="shared" si="26"/>
        <v/>
      </c>
      <c r="BF19" s="25" t="str">
        <f t="shared" si="27"/>
        <v/>
      </c>
      <c r="BG19" s="25" t="str">
        <f t="shared" si="28"/>
        <v/>
      </c>
      <c r="BH19" s="25" t="str">
        <f t="shared" si="29"/>
        <v/>
      </c>
      <c r="BI19" s="25">
        <f t="shared" si="30"/>
        <v>19</v>
      </c>
      <c r="BJ19" s="25" t="str">
        <f t="shared" si="31"/>
        <v/>
      </c>
      <c r="BK19" s="25">
        <f t="shared" si="32"/>
        <v>17</v>
      </c>
      <c r="BL19" s="25" t="str">
        <f t="shared" si="33"/>
        <v/>
      </c>
      <c r="BM19" s="25" t="str">
        <f t="shared" si="34"/>
        <v/>
      </c>
      <c r="BN19" s="25" t="str">
        <f t="shared" si="35"/>
        <v/>
      </c>
      <c r="BO19" s="25">
        <f t="shared" si="36"/>
        <v>19</v>
      </c>
      <c r="BP19" s="4"/>
    </row>
    <row r="20" spans="1:68" x14ac:dyDescent="0.25">
      <c r="A20" s="3"/>
      <c r="B20" s="25">
        <v>10</v>
      </c>
      <c r="C20" s="25">
        <f t="shared" si="0"/>
        <v>-4</v>
      </c>
      <c r="D20" s="25">
        <v>14</v>
      </c>
      <c r="E20" s="51" t="s">
        <v>40</v>
      </c>
      <c r="F20" s="112">
        <f t="shared" si="1"/>
        <v>123</v>
      </c>
      <c r="G20" s="111">
        <f t="shared" si="2"/>
        <v>20</v>
      </c>
      <c r="H20" s="25">
        <f t="shared" si="3"/>
        <v>100</v>
      </c>
      <c r="I20" s="25" t="str">
        <f t="shared" si="4"/>
        <v/>
      </c>
      <c r="J20" s="25" t="str">
        <f t="shared" si="5"/>
        <v/>
      </c>
      <c r="K20" s="115">
        <f t="shared" si="6"/>
        <v>3</v>
      </c>
      <c r="L20" s="114" t="str">
        <f>IFERROR(VLOOKUP(E20,'Road Races'!C:M,11,FALSE),"")</f>
        <v/>
      </c>
      <c r="M20" s="27" t="str">
        <f>IFERROR(VLOOKUP(E20,'Relays - track &amp; field'!C:M,11,FALSE),"")</f>
        <v/>
      </c>
      <c r="N20" s="27" t="str">
        <f>IFERROR(VLOOKUP(E20,'Relays - track &amp; field'!R:AB,11,FALSE),"")</f>
        <v/>
      </c>
      <c r="O20" s="26" t="str">
        <f>IFERROR(VLOOKUP(E20,'Road Races'!Q:AA,11,FALSE),"")</f>
        <v/>
      </c>
      <c r="P20" s="27">
        <f>IFERROR(VLOOKUP(E20,SGP!C:K,6,FALSE),"")</f>
        <v>20</v>
      </c>
      <c r="Q20" s="26"/>
      <c r="R20" s="26" t="str">
        <f>IFERROR(VLOOKUP(E20,'Road Races'!AE:AO,11,FALSE),"")</f>
        <v/>
      </c>
      <c r="S20" s="26" t="str">
        <f>IFERROR(VLOOKUP(E20,'Relays - track &amp; field'!AF:AP,11,FALSE),"")</f>
        <v/>
      </c>
      <c r="T20" s="26" t="str">
        <f>IFERROR(VLOOKUP(E20,'Off Road - Trail'!C:M,11,FALSE),"")</f>
        <v/>
      </c>
      <c r="U20" s="26" t="str">
        <f>IFERROR(VLOOKUP(E20,'Road Races'!AS:BC,11,FALSE),"")</f>
        <v/>
      </c>
      <c r="V20" s="26" t="str">
        <f>IFERROR(VLOOKUP(E20,SGP!U:Z,6,FALSE),"")</f>
        <v/>
      </c>
      <c r="W20" s="27"/>
      <c r="X20" s="26" t="str">
        <f>IFERROR(VLOOKUP(E20,'Off Road - Trail'!Q:AA,11,FALSE),"")</f>
        <v/>
      </c>
      <c r="Y20" s="26"/>
      <c r="Z20" s="26" t="str">
        <f>IFERROR(VLOOKUP(E20,'Road Races'!BG:BQ,11,FALSE),"")</f>
        <v/>
      </c>
      <c r="AA20" s="27" t="str">
        <f>IFERROR(VLOOKUP(E20,'Road Races'!BU:CE,11,FALSE),"")</f>
        <v/>
      </c>
      <c r="AB20" s="27">
        <f>IFERROR(VLOOKUP(E20,'Road Races'!CI:CS,11,FALSE),"")</f>
        <v>50</v>
      </c>
      <c r="AC20" s="26"/>
      <c r="AD20" s="26" t="str">
        <f>IFERROR(VLOOKUP(E20,SGP!AM:AR,6,FALSE),"")</f>
        <v/>
      </c>
      <c r="AE20" s="26">
        <f>IFERROR(VLOOKUP(E20,'Road Races'!CW:DG,11,FALSE),"")</f>
        <v>50</v>
      </c>
      <c r="AF20" s="26" t="str">
        <f>IFERROR(VLOOKUP(E20,'Road Races'!DK:DU,11,FALSE),"")</f>
        <v/>
      </c>
      <c r="AG20" s="26"/>
      <c r="AH20" s="26" t="str">
        <f>IFERROR(VLOOKUP(E20,'Off Road - Trail'!AE:AO,11,FALSE),"")</f>
        <v/>
      </c>
      <c r="AI20" s="26" t="str">
        <f>IFERROR(VLOOKUP(E20,'Road Races'!DY:EI,11,FALSE),"")</f>
        <v/>
      </c>
      <c r="AJ20" s="26" t="str">
        <f>IFERROR(VLOOKUP(E20,SGP!BE:BJ,6,FALSE),"")</f>
        <v/>
      </c>
      <c r="AK20" s="25"/>
      <c r="AL20" s="25">
        <f t="shared" si="7"/>
        <v>20</v>
      </c>
      <c r="AM20" s="25" t="str">
        <f t="shared" si="8"/>
        <v/>
      </c>
      <c r="AN20" s="25" t="str">
        <f t="shared" si="9"/>
        <v/>
      </c>
      <c r="AO20" s="25" t="str">
        <f t="shared" si="10"/>
        <v/>
      </c>
      <c r="AP20" s="25">
        <f t="shared" si="11"/>
        <v>20</v>
      </c>
      <c r="AQ20" s="25" t="str">
        <f t="shared" si="12"/>
        <v/>
      </c>
      <c r="AR20" s="25" t="str">
        <f t="shared" si="13"/>
        <v/>
      </c>
      <c r="AS20" s="25" t="str">
        <f t="shared" si="14"/>
        <v/>
      </c>
      <c r="AT20" s="25" t="str">
        <f t="shared" si="15"/>
        <v/>
      </c>
      <c r="AU20" s="25" t="str">
        <f t="shared" si="16"/>
        <v/>
      </c>
      <c r="AV20" s="25" t="str">
        <f t="shared" si="17"/>
        <v/>
      </c>
      <c r="AW20" s="25">
        <f t="shared" si="18"/>
        <v>50</v>
      </c>
      <c r="AX20" s="25" t="str">
        <f t="shared" si="19"/>
        <v/>
      </c>
      <c r="AY20" s="25" t="str">
        <f t="shared" si="20"/>
        <v/>
      </c>
      <c r="AZ20" s="25">
        <f t="shared" si="21"/>
        <v>50</v>
      </c>
      <c r="BA20" s="25" t="str">
        <f t="shared" si="22"/>
        <v/>
      </c>
      <c r="BB20" s="25">
        <f t="shared" si="23"/>
        <v>50</v>
      </c>
      <c r="BC20" s="25">
        <f t="shared" si="24"/>
        <v>50</v>
      </c>
      <c r="BD20" s="25" t="str">
        <f t="shared" si="25"/>
        <v/>
      </c>
      <c r="BE20" s="25" t="str">
        <f t="shared" si="26"/>
        <v/>
      </c>
      <c r="BF20" s="25" t="str">
        <f t="shared" si="27"/>
        <v/>
      </c>
      <c r="BG20" s="25" t="str">
        <f t="shared" si="28"/>
        <v/>
      </c>
      <c r="BH20" s="25" t="str">
        <f t="shared" si="29"/>
        <v/>
      </c>
      <c r="BI20" s="25" t="str">
        <f t="shared" si="30"/>
        <v/>
      </c>
      <c r="BJ20" s="25" t="str">
        <f t="shared" si="31"/>
        <v/>
      </c>
      <c r="BK20" s="25" t="str">
        <f t="shared" si="32"/>
        <v/>
      </c>
      <c r="BL20" s="25" t="str">
        <f t="shared" si="33"/>
        <v/>
      </c>
      <c r="BM20" s="25" t="str">
        <f t="shared" si="34"/>
        <v/>
      </c>
      <c r="BN20" s="25" t="str">
        <f t="shared" si="35"/>
        <v/>
      </c>
      <c r="BO20" s="25" t="str">
        <f t="shared" si="36"/>
        <v/>
      </c>
      <c r="BP20" s="4"/>
    </row>
    <row r="21" spans="1:68" x14ac:dyDescent="0.25">
      <c r="A21" s="3"/>
      <c r="B21" s="25">
        <v>12</v>
      </c>
      <c r="C21" s="25">
        <f t="shared" si="0"/>
        <v>-3</v>
      </c>
      <c r="D21" s="25">
        <v>15</v>
      </c>
      <c r="E21" s="51" t="s">
        <v>64</v>
      </c>
      <c r="F21" s="112">
        <f t="shared" si="1"/>
        <v>113</v>
      </c>
      <c r="G21" s="111" t="str">
        <f t="shared" si="2"/>
        <v/>
      </c>
      <c r="H21" s="25">
        <f t="shared" si="3"/>
        <v>24</v>
      </c>
      <c r="I21" s="25">
        <f t="shared" si="4"/>
        <v>35</v>
      </c>
      <c r="J21" s="25">
        <f t="shared" si="5"/>
        <v>50</v>
      </c>
      <c r="K21" s="115">
        <f t="shared" si="6"/>
        <v>4</v>
      </c>
      <c r="L21" s="114" t="str">
        <f>IFERROR(VLOOKUP(E21,'Road Races'!C:M,11,FALSE),"")</f>
        <v/>
      </c>
      <c r="M21" s="27" t="str">
        <f>IFERROR(VLOOKUP(E21,'Relays - track &amp; field'!C:M,11,FALSE),"")</f>
        <v/>
      </c>
      <c r="N21" s="27">
        <f>IFERROR(VLOOKUP(E21,'Relays - track &amp; field'!R:AB,11,FALSE),"")</f>
        <v>50</v>
      </c>
      <c r="O21" s="26">
        <f>IFERROR(VLOOKUP(E21,'Road Races'!Q:AA,11,FALSE),"")</f>
        <v>24</v>
      </c>
      <c r="P21" s="27" t="str">
        <f>IFERROR(VLOOKUP(E21,SGP!C:K,6,FALSE),"")</f>
        <v/>
      </c>
      <c r="Q21" s="26"/>
      <c r="R21" s="26" t="str">
        <f>IFERROR(VLOOKUP(E21,'Road Races'!AE:AO,11,FALSE),"")</f>
        <v/>
      </c>
      <c r="S21" s="26">
        <f>IFERROR(VLOOKUP(E21,'Relays - track &amp; field'!AF:AP,11,FALSE),"")</f>
        <v>50</v>
      </c>
      <c r="T21" s="26">
        <f>IFERROR(VLOOKUP(E21,'Off Road - Trail'!C:M,11,FALSE),"")</f>
        <v>35</v>
      </c>
      <c r="U21" s="26" t="str">
        <f>IFERROR(VLOOKUP(E21,'Road Races'!AS:BC,11,FALSE),"")</f>
        <v/>
      </c>
      <c r="V21" s="26" t="str">
        <f>IFERROR(VLOOKUP(E21,SGP!U:Z,6,FALSE),"")</f>
        <v/>
      </c>
      <c r="W21" s="27"/>
      <c r="X21" s="26" t="str">
        <f>IFERROR(VLOOKUP(E21,'Off Road - Trail'!Q:AA,11,FALSE),"")</f>
        <v/>
      </c>
      <c r="Y21" s="26"/>
      <c r="Z21" s="26" t="str">
        <f>IFERROR(VLOOKUP(E21,'Road Races'!BG:BQ,11,FALSE),"")</f>
        <v/>
      </c>
      <c r="AA21" s="27" t="str">
        <f>IFERROR(VLOOKUP(E21,'Road Races'!BU:CE,11,FALSE),"")</f>
        <v/>
      </c>
      <c r="AB21" s="27" t="str">
        <f>IFERROR(VLOOKUP(E21,'Road Races'!CI:CS,11,FALSE),"")</f>
        <v/>
      </c>
      <c r="AC21" s="26"/>
      <c r="AD21" s="26" t="str">
        <f>IFERROR(VLOOKUP(E21,SGP!AM:AR,6,FALSE),"")</f>
        <v/>
      </c>
      <c r="AE21" s="26" t="str">
        <f>IFERROR(VLOOKUP(E21,'Road Races'!CW:DG,11,FALSE),"")</f>
        <v/>
      </c>
      <c r="AF21" s="26" t="str">
        <f>IFERROR(VLOOKUP(E21,'Road Races'!DK:DU,11,FALSE),"")</f>
        <v/>
      </c>
      <c r="AG21" s="26"/>
      <c r="AH21" s="26" t="str">
        <f>IFERROR(VLOOKUP(E21,'Off Road - Trail'!AE:AO,11,FALSE),"")</f>
        <v/>
      </c>
      <c r="AI21" s="26" t="str">
        <f>IFERROR(VLOOKUP(E21,'Road Races'!DY:EI,11,FALSE),"")</f>
        <v/>
      </c>
      <c r="AJ21" s="26" t="str">
        <f>IFERROR(VLOOKUP(E21,SGP!BE:BJ,6,FALSE),"")</f>
        <v/>
      </c>
      <c r="AK21" s="25"/>
      <c r="AL21" s="25" t="str">
        <f t="shared" si="7"/>
        <v/>
      </c>
      <c r="AM21" s="25" t="str">
        <f t="shared" si="8"/>
        <v/>
      </c>
      <c r="AN21" s="25" t="str">
        <f t="shared" si="9"/>
        <v/>
      </c>
      <c r="AO21" s="25" t="str">
        <f t="shared" si="10"/>
        <v/>
      </c>
      <c r="AP21" s="25" t="str">
        <f t="shared" si="11"/>
        <v/>
      </c>
      <c r="AQ21" s="25" t="str">
        <f t="shared" si="12"/>
        <v/>
      </c>
      <c r="AR21" s="25" t="str">
        <f t="shared" si="13"/>
        <v/>
      </c>
      <c r="AS21" s="25">
        <f t="shared" si="14"/>
        <v>24</v>
      </c>
      <c r="AT21" s="25" t="str">
        <f t="shared" si="15"/>
        <v/>
      </c>
      <c r="AU21" s="25" t="str">
        <f t="shared" si="16"/>
        <v/>
      </c>
      <c r="AV21" s="25" t="str">
        <f t="shared" si="17"/>
        <v/>
      </c>
      <c r="AW21" s="25" t="str">
        <f t="shared" si="18"/>
        <v/>
      </c>
      <c r="AX21" s="25" t="str">
        <f t="shared" si="19"/>
        <v/>
      </c>
      <c r="AY21" s="25" t="str">
        <f t="shared" si="20"/>
        <v/>
      </c>
      <c r="AZ21" s="25" t="str">
        <f t="shared" si="21"/>
        <v/>
      </c>
      <c r="BA21" s="25" t="str">
        <f t="shared" si="22"/>
        <v/>
      </c>
      <c r="BB21" s="25">
        <f t="shared" si="23"/>
        <v>24</v>
      </c>
      <c r="BC21" s="25" t="str">
        <f t="shared" si="24"/>
        <v/>
      </c>
      <c r="BD21" s="25">
        <f t="shared" si="25"/>
        <v>35</v>
      </c>
      <c r="BE21" s="25" t="str">
        <f t="shared" si="26"/>
        <v/>
      </c>
      <c r="BF21" s="25" t="str">
        <f t="shared" si="27"/>
        <v/>
      </c>
      <c r="BG21" s="25">
        <f t="shared" si="28"/>
        <v>35</v>
      </c>
      <c r="BH21" s="25" t="str">
        <f t="shared" si="29"/>
        <v/>
      </c>
      <c r="BI21" s="25">
        <f t="shared" si="30"/>
        <v>50</v>
      </c>
      <c r="BJ21" s="25" t="str">
        <f t="shared" si="31"/>
        <v/>
      </c>
      <c r="BK21" s="25">
        <f t="shared" si="32"/>
        <v>50</v>
      </c>
      <c r="BL21" s="25" t="str">
        <f t="shared" si="33"/>
        <v/>
      </c>
      <c r="BM21" s="25" t="str">
        <f t="shared" si="34"/>
        <v/>
      </c>
      <c r="BN21" s="25" t="str">
        <f t="shared" si="35"/>
        <v/>
      </c>
      <c r="BO21" s="25">
        <f t="shared" si="36"/>
        <v>50</v>
      </c>
      <c r="BP21" s="4"/>
    </row>
    <row r="22" spans="1:68" x14ac:dyDescent="0.25">
      <c r="A22" s="3"/>
      <c r="B22" s="25">
        <v>13</v>
      </c>
      <c r="C22" s="25">
        <f t="shared" si="0"/>
        <v>-3</v>
      </c>
      <c r="D22" s="25">
        <v>16</v>
      </c>
      <c r="E22" s="51" t="s">
        <v>87</v>
      </c>
      <c r="F22" s="112">
        <f t="shared" si="1"/>
        <v>112</v>
      </c>
      <c r="G22" s="111">
        <f t="shared" si="2"/>
        <v>32</v>
      </c>
      <c r="H22" s="25">
        <f t="shared" si="3"/>
        <v>50</v>
      </c>
      <c r="I22" s="25">
        <f t="shared" si="4"/>
        <v>27</v>
      </c>
      <c r="J22" s="25" t="str">
        <f t="shared" si="5"/>
        <v/>
      </c>
      <c r="K22" s="115">
        <f t="shared" si="6"/>
        <v>3</v>
      </c>
      <c r="L22" s="114" t="str">
        <f>IFERROR(VLOOKUP(E22,'Road Races'!C:M,11,FALSE),"")</f>
        <v/>
      </c>
      <c r="M22" s="27" t="str">
        <f>IFERROR(VLOOKUP(E22,'Relays - track &amp; field'!C:M,11,FALSE),"")</f>
        <v/>
      </c>
      <c r="N22" s="27" t="str">
        <f>IFERROR(VLOOKUP(E22,'Relays - track &amp; field'!R:AB,11,FALSE),"")</f>
        <v/>
      </c>
      <c r="O22" s="26" t="str">
        <f>IFERROR(VLOOKUP(E22,'Road Races'!Q:AA,11,FALSE),"")</f>
        <v/>
      </c>
      <c r="P22" s="27">
        <f>IFERROR(VLOOKUP(E22,SGP!C:K,6,FALSE),"")</f>
        <v>32</v>
      </c>
      <c r="Q22" s="26"/>
      <c r="R22" s="26" t="str">
        <f>IFERROR(VLOOKUP(E22,'Road Races'!AE:AO,11,FALSE),"")</f>
        <v/>
      </c>
      <c r="S22" s="26" t="str">
        <f>IFERROR(VLOOKUP(E22,'Relays - track &amp; field'!AF:AP,11,FALSE),"")</f>
        <v/>
      </c>
      <c r="T22" s="26" t="str">
        <f>IFERROR(VLOOKUP(E22,'Off Road - Trail'!C:M,11,FALSE),"")</f>
        <v/>
      </c>
      <c r="U22" s="26" t="str">
        <f>IFERROR(VLOOKUP(E22,'Road Races'!AS:BC,11,FALSE),"")</f>
        <v/>
      </c>
      <c r="V22" s="26" t="str">
        <f>IFERROR(VLOOKUP(E22,SGP!U:Z,6,FALSE),"")</f>
        <v/>
      </c>
      <c r="W22" s="27"/>
      <c r="X22" s="26" t="str">
        <f>IFERROR(VLOOKUP(E22,'Off Road - Trail'!Q:AA,11,FALSE),"")</f>
        <v/>
      </c>
      <c r="Y22" s="26"/>
      <c r="Z22" s="26" t="str">
        <f>IFERROR(VLOOKUP(E22,'Road Races'!BG:BQ,11,FALSE),"")</f>
        <v/>
      </c>
      <c r="AA22" s="27" t="str">
        <f>IFERROR(VLOOKUP(E22,'Road Races'!BU:CE,11,FALSE),"")</f>
        <v/>
      </c>
      <c r="AB22" s="27" t="str">
        <f>IFERROR(VLOOKUP(E22,'Road Races'!CI:CS,11,FALSE),"")</f>
        <v/>
      </c>
      <c r="AC22" s="26"/>
      <c r="AD22" s="26" t="str">
        <f>IFERROR(VLOOKUP(E22,SGP!AM:AR,6,FALSE),"")</f>
        <v/>
      </c>
      <c r="AE22" s="26" t="str">
        <f>IFERROR(VLOOKUP(E22,'Road Races'!CW:DG,11,FALSE),"")</f>
        <v/>
      </c>
      <c r="AF22" s="26">
        <f>IFERROR(VLOOKUP(E22,'Road Races'!DK:DU,11,FALSE),"")</f>
        <v>50</v>
      </c>
      <c r="AG22" s="26"/>
      <c r="AH22" s="26">
        <f>IFERROR(VLOOKUP(E22,'Off Road - Trail'!AE:AO,11,FALSE),"")</f>
        <v>27</v>
      </c>
      <c r="AI22" s="26" t="str">
        <f>IFERROR(VLOOKUP(E22,'Road Races'!DY:EI,11,FALSE),"")</f>
        <v/>
      </c>
      <c r="AJ22" s="26" t="str">
        <f>IFERROR(VLOOKUP(E22,SGP!BE:BJ,6,FALSE),"")</f>
        <v/>
      </c>
      <c r="AK22" s="25"/>
      <c r="AL22" s="25">
        <f t="shared" si="7"/>
        <v>32</v>
      </c>
      <c r="AM22" s="25" t="str">
        <f t="shared" si="8"/>
        <v/>
      </c>
      <c r="AN22" s="25" t="str">
        <f t="shared" si="9"/>
        <v/>
      </c>
      <c r="AO22" s="25" t="str">
        <f t="shared" si="10"/>
        <v/>
      </c>
      <c r="AP22" s="25">
        <f t="shared" si="11"/>
        <v>32</v>
      </c>
      <c r="AQ22" s="25" t="str">
        <f t="shared" si="12"/>
        <v/>
      </c>
      <c r="AR22" s="25" t="str">
        <f t="shared" si="13"/>
        <v/>
      </c>
      <c r="AS22" s="25" t="str">
        <f t="shared" si="14"/>
        <v/>
      </c>
      <c r="AT22" s="25" t="str">
        <f t="shared" si="15"/>
        <v/>
      </c>
      <c r="AU22" s="25" t="str">
        <f t="shared" si="16"/>
        <v/>
      </c>
      <c r="AV22" s="25" t="str">
        <f t="shared" si="17"/>
        <v/>
      </c>
      <c r="AW22" s="25" t="str">
        <f t="shared" si="18"/>
        <v/>
      </c>
      <c r="AX22" s="25">
        <f t="shared" si="19"/>
        <v>50</v>
      </c>
      <c r="AY22" s="25" t="str">
        <f t="shared" si="20"/>
        <v/>
      </c>
      <c r="AZ22" s="25" t="str">
        <f t="shared" si="21"/>
        <v/>
      </c>
      <c r="BA22" s="25" t="str">
        <f t="shared" si="22"/>
        <v/>
      </c>
      <c r="BB22" s="25">
        <f t="shared" si="23"/>
        <v>50</v>
      </c>
      <c r="BC22" s="25" t="str">
        <f t="shared" si="24"/>
        <v/>
      </c>
      <c r="BD22" s="25" t="str">
        <f t="shared" si="25"/>
        <v/>
      </c>
      <c r="BE22" s="25" t="str">
        <f t="shared" si="26"/>
        <v/>
      </c>
      <c r="BF22" s="25">
        <f t="shared" si="27"/>
        <v>27</v>
      </c>
      <c r="BG22" s="25">
        <f t="shared" si="28"/>
        <v>27</v>
      </c>
      <c r="BH22" s="25" t="str">
        <f t="shared" si="29"/>
        <v/>
      </c>
      <c r="BI22" s="25" t="str">
        <f t="shared" si="30"/>
        <v/>
      </c>
      <c r="BJ22" s="25" t="str">
        <f t="shared" si="31"/>
        <v/>
      </c>
      <c r="BK22" s="25" t="str">
        <f t="shared" si="32"/>
        <v/>
      </c>
      <c r="BL22" s="25" t="str">
        <f t="shared" si="33"/>
        <v/>
      </c>
      <c r="BM22" s="25" t="str">
        <f t="shared" si="34"/>
        <v/>
      </c>
      <c r="BN22" s="25" t="str">
        <f t="shared" si="35"/>
        <v/>
      </c>
      <c r="BO22" s="25" t="str">
        <f t="shared" si="36"/>
        <v/>
      </c>
      <c r="BP22" s="4"/>
    </row>
    <row r="23" spans="1:68" x14ac:dyDescent="0.25">
      <c r="A23" s="3"/>
      <c r="B23" s="25">
        <v>16</v>
      </c>
      <c r="C23" s="25">
        <f t="shared" si="0"/>
        <v>-1</v>
      </c>
      <c r="D23" s="25">
        <v>17</v>
      </c>
      <c r="E23" s="51" t="s">
        <v>48</v>
      </c>
      <c r="F23" s="112">
        <f t="shared" si="1"/>
        <v>105</v>
      </c>
      <c r="G23" s="111">
        <f t="shared" si="2"/>
        <v>62</v>
      </c>
      <c r="H23" s="25">
        <f t="shared" si="3"/>
        <v>35</v>
      </c>
      <c r="I23" s="25">
        <f t="shared" si="4"/>
        <v>0</v>
      </c>
      <c r="J23" s="25">
        <f t="shared" si="5"/>
        <v>0</v>
      </c>
      <c r="K23" s="115">
        <f t="shared" si="6"/>
        <v>8</v>
      </c>
      <c r="L23" s="114">
        <f>IFERROR(VLOOKUP(E23,'Road Races'!C:M,11,FALSE),"")</f>
        <v>25</v>
      </c>
      <c r="M23" s="27" t="str">
        <f>IFERROR(VLOOKUP(E23,'Relays - track &amp; field'!C:M,11,FALSE),"")</f>
        <v/>
      </c>
      <c r="N23" s="27">
        <f>IFERROR(VLOOKUP(E23,'Relays - track &amp; field'!R:AB,11,FALSE),"")</f>
        <v>0</v>
      </c>
      <c r="O23" s="26" t="str">
        <f>IFERROR(VLOOKUP(E23,'Road Races'!Q:AA,11,FALSE),"")</f>
        <v/>
      </c>
      <c r="P23" s="27">
        <f>IFERROR(VLOOKUP(E23,SGP!C:K,6,FALSE),"")</f>
        <v>23</v>
      </c>
      <c r="Q23" s="26"/>
      <c r="R23" s="26" t="str">
        <f>IFERROR(VLOOKUP(E23,'Road Races'!AE:AO,11,FALSE),"")</f>
        <v/>
      </c>
      <c r="S23" s="26" t="str">
        <f>IFERROR(VLOOKUP(E23,'Relays - track &amp; field'!AF:AP,11,FALSE),"")</f>
        <v/>
      </c>
      <c r="T23" s="26" t="str">
        <f>IFERROR(VLOOKUP(E23,'Off Road - Trail'!C:M,11,FALSE),"")</f>
        <v/>
      </c>
      <c r="U23" s="26" t="str">
        <f>IFERROR(VLOOKUP(E23,'Road Races'!AS:BC,11,FALSE),"")</f>
        <v/>
      </c>
      <c r="V23" s="26" t="str">
        <f>IFERROR(VLOOKUP(E23,SGP!U:Z,6,FALSE),"")</f>
        <v/>
      </c>
      <c r="W23" s="27"/>
      <c r="X23" s="26">
        <f>IFERROR(VLOOKUP(E23,'Off Road - Trail'!Q:AA,11,FALSE),"")</f>
        <v>0</v>
      </c>
      <c r="Y23" s="26"/>
      <c r="Z23" s="26">
        <f>IFERROR(VLOOKUP(E23,'Road Races'!BG:BQ,11,FALSE),"")</f>
        <v>2</v>
      </c>
      <c r="AA23" s="27" t="str">
        <f>IFERROR(VLOOKUP(E23,'Road Races'!BU:CE,11,FALSE),"")</f>
        <v/>
      </c>
      <c r="AB23" s="27">
        <f>IFERROR(VLOOKUP(E23,'Road Races'!CI:CS,11,FALSE),"")</f>
        <v>10</v>
      </c>
      <c r="AC23" s="26"/>
      <c r="AD23" s="26">
        <f>IFERROR(VLOOKUP(E23,SGP!AM:AR,6,FALSE),"")</f>
        <v>39</v>
      </c>
      <c r="AE23" s="26" t="str">
        <f>IFERROR(VLOOKUP(E23,'Road Races'!CW:DG,11,FALSE),"")</f>
        <v/>
      </c>
      <c r="AF23" s="26">
        <f>IFERROR(VLOOKUP(E23,'Road Races'!DK:DU,11,FALSE),"")</f>
        <v>10</v>
      </c>
      <c r="AG23" s="26"/>
      <c r="AH23" s="26" t="str">
        <f>IFERROR(VLOOKUP(E23,'Off Road - Trail'!AE:AO,11,FALSE),"")</f>
        <v/>
      </c>
      <c r="AI23" s="26" t="str">
        <f>IFERROR(VLOOKUP(E23,'Road Races'!DY:EI,11,FALSE),"")</f>
        <v/>
      </c>
      <c r="AJ23" s="26" t="str">
        <f>IFERROR(VLOOKUP(E23,SGP!BE:BJ,6,FALSE),"")</f>
        <v/>
      </c>
      <c r="AK23" s="25"/>
      <c r="AL23" s="25">
        <f t="shared" si="7"/>
        <v>23</v>
      </c>
      <c r="AM23" s="25" t="str">
        <f t="shared" si="8"/>
        <v/>
      </c>
      <c r="AN23" s="25">
        <f t="shared" si="9"/>
        <v>39</v>
      </c>
      <c r="AO23" s="25" t="str">
        <f t="shared" si="10"/>
        <v/>
      </c>
      <c r="AP23" s="25">
        <f t="shared" si="11"/>
        <v>39</v>
      </c>
      <c r="AQ23" s="25">
        <f t="shared" si="12"/>
        <v>23</v>
      </c>
      <c r="AR23" s="25">
        <f t="shared" si="13"/>
        <v>25</v>
      </c>
      <c r="AS23" s="25" t="str">
        <f t="shared" si="14"/>
        <v/>
      </c>
      <c r="AT23" s="25" t="str">
        <f t="shared" si="15"/>
        <v/>
      </c>
      <c r="AU23" s="25">
        <f t="shared" si="16"/>
        <v>2</v>
      </c>
      <c r="AV23" s="25" t="str">
        <f t="shared" si="17"/>
        <v/>
      </c>
      <c r="AW23" s="25" t="str">
        <f t="shared" si="18"/>
        <v/>
      </c>
      <c r="AX23" s="25">
        <f t="shared" si="19"/>
        <v>10</v>
      </c>
      <c r="AY23" s="25" t="str">
        <f t="shared" si="20"/>
        <v/>
      </c>
      <c r="AZ23" s="25">
        <f t="shared" si="21"/>
        <v>10</v>
      </c>
      <c r="BA23" s="25" t="str">
        <f t="shared" si="22"/>
        <v/>
      </c>
      <c r="BB23" s="25">
        <f t="shared" si="23"/>
        <v>25</v>
      </c>
      <c r="BC23" s="25">
        <f t="shared" si="24"/>
        <v>10</v>
      </c>
      <c r="BD23" s="25" t="str">
        <f t="shared" si="25"/>
        <v/>
      </c>
      <c r="BE23" s="25">
        <f t="shared" si="26"/>
        <v>0</v>
      </c>
      <c r="BF23" s="25" t="str">
        <f t="shared" si="27"/>
        <v/>
      </c>
      <c r="BG23" s="25">
        <f t="shared" si="28"/>
        <v>0</v>
      </c>
      <c r="BH23" s="25" t="str">
        <f t="shared" si="29"/>
        <v/>
      </c>
      <c r="BI23" s="25">
        <f t="shared" si="30"/>
        <v>0</v>
      </c>
      <c r="BJ23" s="25" t="str">
        <f t="shared" si="31"/>
        <v/>
      </c>
      <c r="BK23" s="25" t="str">
        <f t="shared" si="32"/>
        <v/>
      </c>
      <c r="BL23" s="25" t="str">
        <f t="shared" si="33"/>
        <v/>
      </c>
      <c r="BM23" s="25" t="str">
        <f t="shared" si="34"/>
        <v/>
      </c>
      <c r="BN23" s="25" t="str">
        <f t="shared" si="35"/>
        <v/>
      </c>
      <c r="BO23" s="25">
        <f t="shared" si="36"/>
        <v>0</v>
      </c>
      <c r="BP23" s="4"/>
    </row>
    <row r="24" spans="1:68" x14ac:dyDescent="0.25">
      <c r="A24" s="3"/>
      <c r="B24" s="25">
        <v>17</v>
      </c>
      <c r="C24" s="25">
        <f t="shared" si="0"/>
        <v>-1</v>
      </c>
      <c r="D24" s="25">
        <v>18</v>
      </c>
      <c r="E24" s="51" t="s">
        <v>29</v>
      </c>
      <c r="F24" s="112">
        <f t="shared" si="1"/>
        <v>105</v>
      </c>
      <c r="G24" s="111">
        <f t="shared" si="2"/>
        <v>79</v>
      </c>
      <c r="H24" s="25">
        <f t="shared" si="3"/>
        <v>23</v>
      </c>
      <c r="I24" s="25" t="str">
        <f t="shared" si="4"/>
        <v/>
      </c>
      <c r="J24" s="25" t="str">
        <f t="shared" si="5"/>
        <v/>
      </c>
      <c r="K24" s="115">
        <f t="shared" si="6"/>
        <v>3</v>
      </c>
      <c r="L24" s="114" t="str">
        <f>IFERROR(VLOOKUP(E24,'Road Races'!C:M,11,FALSE),"")</f>
        <v/>
      </c>
      <c r="M24" s="27" t="str">
        <f>IFERROR(VLOOKUP(E24,'Relays - track &amp; field'!C:M,11,FALSE),"")</f>
        <v/>
      </c>
      <c r="N24" s="27" t="str">
        <f>IFERROR(VLOOKUP(E24,'Relays - track &amp; field'!R:AB,11,FALSE),"")</f>
        <v/>
      </c>
      <c r="O24" s="26" t="str">
        <f>IFERROR(VLOOKUP(E24,'Road Races'!Q:AA,11,FALSE),"")</f>
        <v/>
      </c>
      <c r="P24" s="27">
        <f>IFERROR(VLOOKUP(E24,SGP!C:K,6,FALSE),"")</f>
        <v>29</v>
      </c>
      <c r="Q24" s="26"/>
      <c r="R24" s="26" t="str">
        <f>IFERROR(VLOOKUP(E24,'Road Races'!AE:AO,11,FALSE),"")</f>
        <v/>
      </c>
      <c r="S24" s="26" t="str">
        <f>IFERROR(VLOOKUP(E24,'Relays - track &amp; field'!AF:AP,11,FALSE),"")</f>
        <v/>
      </c>
      <c r="T24" s="26" t="str">
        <f>IFERROR(VLOOKUP(E24,'Off Road - Trail'!C:M,11,FALSE),"")</f>
        <v/>
      </c>
      <c r="U24" s="26" t="str">
        <f>IFERROR(VLOOKUP(E24,'Road Races'!AS:BC,11,FALSE),"")</f>
        <v/>
      </c>
      <c r="V24" s="26" t="str">
        <f>IFERROR(VLOOKUP(E24,SGP!U:Z,6,FALSE),"")</f>
        <v/>
      </c>
      <c r="W24" s="27"/>
      <c r="X24" s="26" t="str">
        <f>IFERROR(VLOOKUP(E24,'Off Road - Trail'!Q:AA,11,FALSE),"")</f>
        <v/>
      </c>
      <c r="Y24" s="26"/>
      <c r="Z24" s="26" t="str">
        <f>IFERROR(VLOOKUP(E24,'Road Races'!BG:BQ,11,FALSE),"")</f>
        <v/>
      </c>
      <c r="AA24" s="27" t="str">
        <f>IFERROR(VLOOKUP(E24,'Road Races'!BU:CE,11,FALSE),"")</f>
        <v/>
      </c>
      <c r="AB24" s="27" t="str">
        <f>IFERROR(VLOOKUP(E24,'Road Races'!CI:CS,11,FALSE),"")</f>
        <v/>
      </c>
      <c r="AC24" s="26"/>
      <c r="AD24" s="26">
        <f>IFERROR(VLOOKUP(E24,SGP!AM:AR,6,FALSE),"")</f>
        <v>50</v>
      </c>
      <c r="AE24" s="26">
        <f>IFERROR(VLOOKUP(E24,'Road Races'!CW:DG,11,FALSE),"")</f>
        <v>23</v>
      </c>
      <c r="AF24" s="26" t="str">
        <f>IFERROR(VLOOKUP(E24,'Road Races'!DK:DU,11,FALSE),"")</f>
        <v/>
      </c>
      <c r="AG24" s="26"/>
      <c r="AH24" s="26" t="str">
        <f>IFERROR(VLOOKUP(E24,'Off Road - Trail'!AE:AO,11,FALSE),"")</f>
        <v/>
      </c>
      <c r="AI24" s="26" t="str">
        <f>IFERROR(VLOOKUP(E24,'Road Races'!DY:EI,11,FALSE),"")</f>
        <v/>
      </c>
      <c r="AJ24" s="26" t="str">
        <f>IFERROR(VLOOKUP(E24,SGP!BE:BJ,6,FALSE),"")</f>
        <v/>
      </c>
      <c r="AK24" s="25"/>
      <c r="AL24" s="25">
        <f t="shared" si="7"/>
        <v>29</v>
      </c>
      <c r="AM24" s="25" t="str">
        <f t="shared" si="8"/>
        <v/>
      </c>
      <c r="AN24" s="25">
        <f t="shared" si="9"/>
        <v>50</v>
      </c>
      <c r="AO24" s="25" t="str">
        <f t="shared" si="10"/>
        <v/>
      </c>
      <c r="AP24" s="25">
        <f t="shared" si="11"/>
        <v>50</v>
      </c>
      <c r="AQ24" s="25">
        <f t="shared" si="12"/>
        <v>29</v>
      </c>
      <c r="AR24" s="25" t="str">
        <f t="shared" si="13"/>
        <v/>
      </c>
      <c r="AS24" s="25" t="str">
        <f t="shared" si="14"/>
        <v/>
      </c>
      <c r="AT24" s="25" t="str">
        <f t="shared" si="15"/>
        <v/>
      </c>
      <c r="AU24" s="25" t="str">
        <f t="shared" si="16"/>
        <v/>
      </c>
      <c r="AV24" s="25" t="str">
        <f t="shared" si="17"/>
        <v/>
      </c>
      <c r="AW24" s="25">
        <f t="shared" si="18"/>
        <v>23</v>
      </c>
      <c r="AX24" s="25" t="str">
        <f t="shared" si="19"/>
        <v/>
      </c>
      <c r="AY24" s="25" t="str">
        <f t="shared" si="20"/>
        <v/>
      </c>
      <c r="AZ24" s="25" t="str">
        <f t="shared" si="21"/>
        <v/>
      </c>
      <c r="BA24" s="25" t="str">
        <f t="shared" si="22"/>
        <v/>
      </c>
      <c r="BB24" s="25">
        <f t="shared" si="23"/>
        <v>23</v>
      </c>
      <c r="BC24" s="25" t="str">
        <f t="shared" si="24"/>
        <v/>
      </c>
      <c r="BD24" s="25" t="str">
        <f t="shared" si="25"/>
        <v/>
      </c>
      <c r="BE24" s="25" t="str">
        <f t="shared" si="26"/>
        <v/>
      </c>
      <c r="BF24" s="25" t="str">
        <f t="shared" si="27"/>
        <v/>
      </c>
      <c r="BG24" s="25" t="str">
        <f t="shared" si="28"/>
        <v/>
      </c>
      <c r="BH24" s="25" t="str">
        <f t="shared" si="29"/>
        <v/>
      </c>
      <c r="BI24" s="25" t="str">
        <f t="shared" si="30"/>
        <v/>
      </c>
      <c r="BJ24" s="25" t="str">
        <f t="shared" si="31"/>
        <v/>
      </c>
      <c r="BK24" s="25" t="str">
        <f t="shared" si="32"/>
        <v/>
      </c>
      <c r="BL24" s="25" t="str">
        <f t="shared" si="33"/>
        <v/>
      </c>
      <c r="BM24" s="25" t="str">
        <f t="shared" si="34"/>
        <v/>
      </c>
      <c r="BN24" s="25" t="str">
        <f t="shared" si="35"/>
        <v/>
      </c>
      <c r="BO24" s="25" t="str">
        <f t="shared" si="36"/>
        <v/>
      </c>
      <c r="BP24" s="4"/>
    </row>
    <row r="25" spans="1:68" x14ac:dyDescent="0.25">
      <c r="A25" s="3"/>
      <c r="B25" s="25">
        <v>25</v>
      </c>
      <c r="C25" s="25">
        <f t="shared" si="0"/>
        <v>6</v>
      </c>
      <c r="D25" s="25">
        <v>19</v>
      </c>
      <c r="E25" s="51" t="s">
        <v>36</v>
      </c>
      <c r="F25" s="112">
        <f t="shared" si="1"/>
        <v>105</v>
      </c>
      <c r="G25" s="111">
        <f t="shared" si="2"/>
        <v>82</v>
      </c>
      <c r="H25" s="25">
        <f t="shared" si="3"/>
        <v>17</v>
      </c>
      <c r="I25" s="25" t="str">
        <f t="shared" si="4"/>
        <v/>
      </c>
      <c r="J25" s="25" t="str">
        <f t="shared" si="5"/>
        <v/>
      </c>
      <c r="K25" s="115">
        <f t="shared" si="6"/>
        <v>6</v>
      </c>
      <c r="L25" s="114">
        <f>IFERROR(VLOOKUP(E25,'Road Races'!C:M,11,FALSE),"")</f>
        <v>7</v>
      </c>
      <c r="M25" s="27" t="str">
        <f>IFERROR(VLOOKUP(E25,'Relays - track &amp; field'!C:M,11,FALSE),"")</f>
        <v/>
      </c>
      <c r="N25" s="27" t="str">
        <f>IFERROR(VLOOKUP(E25,'Relays - track &amp; field'!R:AB,11,FALSE),"")</f>
        <v/>
      </c>
      <c r="O25" s="26">
        <f>IFERROR(VLOOKUP(E25,'Road Races'!Q:AA,11,FALSE),"")</f>
        <v>10</v>
      </c>
      <c r="P25" s="27">
        <f>IFERROR(VLOOKUP(E25,SGP!C:K,6,FALSE),"")</f>
        <v>25</v>
      </c>
      <c r="Q25" s="26"/>
      <c r="R25" s="26" t="str">
        <f>IFERROR(VLOOKUP(E25,'Road Races'!AE:AO,11,FALSE),"")</f>
        <v/>
      </c>
      <c r="S25" s="26" t="str">
        <f>IFERROR(VLOOKUP(E25,'Relays - track &amp; field'!AF:AP,11,FALSE),"")</f>
        <v/>
      </c>
      <c r="T25" s="26" t="str">
        <f>IFERROR(VLOOKUP(E25,'Off Road - Trail'!C:M,11,FALSE),"")</f>
        <v/>
      </c>
      <c r="U25" s="26" t="str">
        <f>IFERROR(VLOOKUP(E25,'Road Races'!AS:BC,11,FALSE),"")</f>
        <v/>
      </c>
      <c r="V25" s="26">
        <f>IFERROR(VLOOKUP(E25,SGP!U:Z,6,FALSE),"")</f>
        <v>25</v>
      </c>
      <c r="W25" s="27"/>
      <c r="X25" s="26" t="str">
        <f>IFERROR(VLOOKUP(E25,'Off Road - Trail'!Q:AA,11,FALSE),"")</f>
        <v/>
      </c>
      <c r="Y25" s="26"/>
      <c r="Z25" s="26" t="str">
        <f>IFERROR(VLOOKUP(E25,'Road Races'!BG:BQ,11,FALSE),"")</f>
        <v/>
      </c>
      <c r="AA25" s="27" t="str">
        <f>IFERROR(VLOOKUP(E25,'Road Races'!BU:CE,11,FALSE),"")</f>
        <v/>
      </c>
      <c r="AB25" s="27" t="str">
        <f>IFERROR(VLOOKUP(E25,'Road Races'!CI:CS,11,FALSE),"")</f>
        <v/>
      </c>
      <c r="AC25" s="26"/>
      <c r="AD25" s="26">
        <f>IFERROR(VLOOKUP(E25,SGP!AM:AR,6,FALSE),"")</f>
        <v>43</v>
      </c>
      <c r="AE25" s="26" t="str">
        <f>IFERROR(VLOOKUP(E25,'Road Races'!CW:DG,11,FALSE),"")</f>
        <v/>
      </c>
      <c r="AF25" s="26" t="str">
        <f>IFERROR(VLOOKUP(E25,'Road Races'!DK:DU,11,FALSE),"")</f>
        <v/>
      </c>
      <c r="AG25" s="26"/>
      <c r="AH25" s="26" t="str">
        <f>IFERROR(VLOOKUP(E25,'Off Road - Trail'!AE:AO,11,FALSE),"")</f>
        <v/>
      </c>
      <c r="AI25" s="26" t="str">
        <f>IFERROR(VLOOKUP(E25,'Road Races'!DY:EI,11,FALSE),"")</f>
        <v/>
      </c>
      <c r="AJ25" s="26">
        <f>IFERROR(VLOOKUP(E25,SGP!BE:BJ,6,FALSE),"")</f>
        <v>39</v>
      </c>
      <c r="AK25" s="25"/>
      <c r="AL25" s="25">
        <f t="shared" si="7"/>
        <v>25</v>
      </c>
      <c r="AM25" s="25">
        <f t="shared" si="8"/>
        <v>25</v>
      </c>
      <c r="AN25" s="25">
        <f t="shared" si="9"/>
        <v>43</v>
      </c>
      <c r="AO25" s="25">
        <f t="shared" si="10"/>
        <v>39</v>
      </c>
      <c r="AP25" s="25">
        <f t="shared" si="11"/>
        <v>43</v>
      </c>
      <c r="AQ25" s="25">
        <f t="shared" si="12"/>
        <v>39</v>
      </c>
      <c r="AR25" s="25">
        <f t="shared" si="13"/>
        <v>7</v>
      </c>
      <c r="AS25" s="25">
        <f t="shared" si="14"/>
        <v>10</v>
      </c>
      <c r="AT25" s="25" t="str">
        <f t="shared" si="15"/>
        <v/>
      </c>
      <c r="AU25" s="25" t="str">
        <f t="shared" si="16"/>
        <v/>
      </c>
      <c r="AV25" s="25" t="str">
        <f t="shared" si="17"/>
        <v/>
      </c>
      <c r="AW25" s="25" t="str">
        <f t="shared" si="18"/>
        <v/>
      </c>
      <c r="AX25" s="25" t="str">
        <f t="shared" si="19"/>
        <v/>
      </c>
      <c r="AY25" s="25" t="str">
        <f t="shared" si="20"/>
        <v/>
      </c>
      <c r="AZ25" s="25" t="str">
        <f t="shared" si="21"/>
        <v/>
      </c>
      <c r="BA25" s="25" t="str">
        <f t="shared" si="22"/>
        <v/>
      </c>
      <c r="BB25" s="25">
        <f t="shared" si="23"/>
        <v>10</v>
      </c>
      <c r="BC25" s="25">
        <f t="shared" si="24"/>
        <v>7</v>
      </c>
      <c r="BD25" s="25" t="str">
        <f t="shared" si="25"/>
        <v/>
      </c>
      <c r="BE25" s="25" t="str">
        <f t="shared" si="26"/>
        <v/>
      </c>
      <c r="BF25" s="25" t="str">
        <f t="shared" si="27"/>
        <v/>
      </c>
      <c r="BG25" s="25" t="str">
        <f t="shared" si="28"/>
        <v/>
      </c>
      <c r="BH25" s="25" t="str">
        <f t="shared" si="29"/>
        <v/>
      </c>
      <c r="BI25" s="25" t="str">
        <f t="shared" si="30"/>
        <v/>
      </c>
      <c r="BJ25" s="25" t="str">
        <f t="shared" si="31"/>
        <v/>
      </c>
      <c r="BK25" s="25" t="str">
        <f t="shared" si="32"/>
        <v/>
      </c>
      <c r="BL25" s="25" t="str">
        <f t="shared" si="33"/>
        <v/>
      </c>
      <c r="BM25" s="25" t="str">
        <f t="shared" si="34"/>
        <v/>
      </c>
      <c r="BN25" s="25" t="str">
        <f t="shared" si="35"/>
        <v/>
      </c>
      <c r="BO25" s="25" t="str">
        <f t="shared" si="36"/>
        <v/>
      </c>
      <c r="BP25" s="4"/>
    </row>
    <row r="26" spans="1:68" x14ac:dyDescent="0.25">
      <c r="A26" s="3"/>
      <c r="B26" s="25">
        <v>18</v>
      </c>
      <c r="C26" s="25">
        <f t="shared" si="0"/>
        <v>-2</v>
      </c>
      <c r="D26" s="25">
        <v>20</v>
      </c>
      <c r="E26" s="51" t="s">
        <v>115</v>
      </c>
      <c r="F26" s="112">
        <f t="shared" si="1"/>
        <v>103</v>
      </c>
      <c r="G26" s="111" t="str">
        <f t="shared" si="2"/>
        <v/>
      </c>
      <c r="H26" s="25">
        <f t="shared" si="3"/>
        <v>100</v>
      </c>
      <c r="I26" s="25" t="str">
        <f t="shared" si="4"/>
        <v/>
      </c>
      <c r="J26" s="25" t="str">
        <f t="shared" si="5"/>
        <v/>
      </c>
      <c r="K26" s="115">
        <f t="shared" si="6"/>
        <v>3</v>
      </c>
      <c r="L26" s="114" t="str">
        <f>IFERROR(VLOOKUP(E26,'Road Races'!C:M,11,FALSE),"")</f>
        <v/>
      </c>
      <c r="M26" s="27" t="str">
        <f>IFERROR(VLOOKUP(E26,'Relays - track &amp; field'!C:M,11,FALSE),"")</f>
        <v/>
      </c>
      <c r="N26" s="27" t="str">
        <f>IFERROR(VLOOKUP(E26,'Relays - track &amp; field'!R:AB,11,FALSE),"")</f>
        <v/>
      </c>
      <c r="O26" s="26">
        <f>IFERROR(VLOOKUP(E26,'Road Races'!Q:AA,11,FALSE),"")</f>
        <v>50</v>
      </c>
      <c r="P26" s="27" t="str">
        <f>IFERROR(VLOOKUP(E26,SGP!C:K,6,FALSE),"")</f>
        <v/>
      </c>
      <c r="Q26" s="26"/>
      <c r="R26" s="26" t="str">
        <f>IFERROR(VLOOKUP(E26,'Road Races'!AE:AO,11,FALSE),"")</f>
        <v/>
      </c>
      <c r="S26" s="26" t="str">
        <f>IFERROR(VLOOKUP(E26,'Relays - track &amp; field'!AF:AP,11,FALSE),"")</f>
        <v/>
      </c>
      <c r="T26" s="26" t="str">
        <f>IFERROR(VLOOKUP(E26,'Off Road - Trail'!C:M,11,FALSE),"")</f>
        <v/>
      </c>
      <c r="U26" s="26">
        <f>IFERROR(VLOOKUP(E26,'Road Races'!AS:BC,11,FALSE),"")</f>
        <v>7</v>
      </c>
      <c r="V26" s="26" t="str">
        <f>IFERROR(VLOOKUP(E26,SGP!U:Z,6,FALSE),"")</f>
        <v/>
      </c>
      <c r="W26" s="27"/>
      <c r="X26" s="26" t="str">
        <f>IFERROR(VLOOKUP(E26,'Off Road - Trail'!Q:AA,11,FALSE),"")</f>
        <v/>
      </c>
      <c r="Y26" s="26"/>
      <c r="Z26" s="26" t="str">
        <f>IFERROR(VLOOKUP(E26,'Road Races'!BG:BQ,11,FALSE),"")</f>
        <v/>
      </c>
      <c r="AA26" s="27">
        <f>IFERROR(VLOOKUP(E26,'Road Races'!BU:CE,11,FALSE),"")</f>
        <v>50</v>
      </c>
      <c r="AB26" s="27" t="str">
        <f>IFERROR(VLOOKUP(E26,'Road Races'!CI:CS,11,FALSE),"")</f>
        <v/>
      </c>
      <c r="AC26" s="26"/>
      <c r="AD26" s="26" t="str">
        <f>IFERROR(VLOOKUP(E26,SGP!AM:AR,6,FALSE),"")</f>
        <v/>
      </c>
      <c r="AE26" s="26" t="str">
        <f>IFERROR(VLOOKUP(E26,'Road Races'!CW:DG,11,FALSE),"")</f>
        <v/>
      </c>
      <c r="AF26" s="26" t="str">
        <f>IFERROR(VLOOKUP(E26,'Road Races'!DK:DU,11,FALSE),"")</f>
        <v/>
      </c>
      <c r="AG26" s="26"/>
      <c r="AH26" s="26" t="str">
        <f>IFERROR(VLOOKUP(E26,'Off Road - Trail'!AE:AO,11,FALSE),"")</f>
        <v/>
      </c>
      <c r="AI26" s="26" t="str">
        <f>IFERROR(VLOOKUP(E26,'Road Races'!DY:EI,11,FALSE),"")</f>
        <v/>
      </c>
      <c r="AJ26" s="26" t="str">
        <f>IFERROR(VLOOKUP(E26,SGP!BE:BJ,6,FALSE),"")</f>
        <v/>
      </c>
      <c r="AK26" s="25"/>
      <c r="AL26" s="25" t="str">
        <f t="shared" si="7"/>
        <v/>
      </c>
      <c r="AM26" s="25" t="str">
        <f t="shared" si="8"/>
        <v/>
      </c>
      <c r="AN26" s="25" t="str">
        <f t="shared" si="9"/>
        <v/>
      </c>
      <c r="AO26" s="25" t="str">
        <f t="shared" si="10"/>
        <v/>
      </c>
      <c r="AP26" s="25" t="str">
        <f t="shared" si="11"/>
        <v/>
      </c>
      <c r="AQ26" s="25" t="str">
        <f t="shared" si="12"/>
        <v/>
      </c>
      <c r="AR26" s="25" t="str">
        <f t="shared" si="13"/>
        <v/>
      </c>
      <c r="AS26" s="25">
        <f t="shared" si="14"/>
        <v>50</v>
      </c>
      <c r="AT26" s="25">
        <f t="shared" si="15"/>
        <v>7</v>
      </c>
      <c r="AU26" s="25" t="str">
        <f t="shared" si="16"/>
        <v/>
      </c>
      <c r="AV26" s="25">
        <f t="shared" si="17"/>
        <v>50</v>
      </c>
      <c r="AW26" s="25" t="str">
        <f t="shared" si="18"/>
        <v/>
      </c>
      <c r="AX26" s="25" t="str">
        <f t="shared" si="19"/>
        <v/>
      </c>
      <c r="AY26" s="25" t="str">
        <f t="shared" si="20"/>
        <v/>
      </c>
      <c r="AZ26" s="25" t="str">
        <f t="shared" si="21"/>
        <v/>
      </c>
      <c r="BA26" s="25" t="str">
        <f t="shared" si="22"/>
        <v/>
      </c>
      <c r="BB26" s="25">
        <f t="shared" si="23"/>
        <v>50</v>
      </c>
      <c r="BC26" s="25">
        <f t="shared" si="24"/>
        <v>50</v>
      </c>
      <c r="BD26" s="25" t="str">
        <f t="shared" si="25"/>
        <v/>
      </c>
      <c r="BE26" s="25" t="str">
        <f t="shared" si="26"/>
        <v/>
      </c>
      <c r="BF26" s="25" t="str">
        <f t="shared" si="27"/>
        <v/>
      </c>
      <c r="BG26" s="25" t="str">
        <f t="shared" si="28"/>
        <v/>
      </c>
      <c r="BH26" s="25" t="str">
        <f t="shared" si="29"/>
        <v/>
      </c>
      <c r="BI26" s="25" t="str">
        <f t="shared" si="30"/>
        <v/>
      </c>
      <c r="BJ26" s="25" t="str">
        <f t="shared" si="31"/>
        <v/>
      </c>
      <c r="BK26" s="25" t="str">
        <f t="shared" si="32"/>
        <v/>
      </c>
      <c r="BL26" s="25" t="str">
        <f t="shared" si="33"/>
        <v/>
      </c>
      <c r="BM26" s="25" t="str">
        <f t="shared" si="34"/>
        <v/>
      </c>
      <c r="BN26" s="25" t="str">
        <f t="shared" si="35"/>
        <v/>
      </c>
      <c r="BO26" s="25" t="str">
        <f t="shared" si="36"/>
        <v/>
      </c>
      <c r="BP26" s="4"/>
    </row>
    <row r="27" spans="1:68" x14ac:dyDescent="0.25">
      <c r="A27" s="3"/>
      <c r="B27" s="25">
        <v>26</v>
      </c>
      <c r="C27" s="25">
        <f t="shared" si="0"/>
        <v>5</v>
      </c>
      <c r="D27" s="25">
        <v>21</v>
      </c>
      <c r="E27" s="51" t="s">
        <v>37</v>
      </c>
      <c r="F27" s="112">
        <f t="shared" si="1"/>
        <v>100</v>
      </c>
      <c r="G27" s="111">
        <f t="shared" si="2"/>
        <v>83</v>
      </c>
      <c r="H27" s="25">
        <f t="shared" si="3"/>
        <v>12</v>
      </c>
      <c r="I27" s="25" t="str">
        <f t="shared" si="4"/>
        <v/>
      </c>
      <c r="J27" s="25" t="str">
        <f t="shared" si="5"/>
        <v/>
      </c>
      <c r="K27" s="115">
        <f t="shared" si="6"/>
        <v>5</v>
      </c>
      <c r="L27" s="114">
        <f>IFERROR(VLOOKUP(E27,'Road Races'!C:M,11,FALSE),"")</f>
        <v>0</v>
      </c>
      <c r="M27" s="27" t="str">
        <f>IFERROR(VLOOKUP(E27,'Relays - track &amp; field'!C:M,11,FALSE),"")</f>
        <v/>
      </c>
      <c r="N27" s="27" t="str">
        <f>IFERROR(VLOOKUP(E27,'Relays - track &amp; field'!R:AB,11,FALSE),"")</f>
        <v/>
      </c>
      <c r="O27" s="26">
        <f>IFERROR(VLOOKUP(E27,'Road Races'!Q:AA,11,FALSE),"")</f>
        <v>12</v>
      </c>
      <c r="P27" s="27">
        <f>IFERROR(VLOOKUP(E27,SGP!C:K,6,FALSE),"")</f>
        <v>42</v>
      </c>
      <c r="Q27" s="27"/>
      <c r="R27" s="26" t="str">
        <f>IFERROR(VLOOKUP(E27,'Road Races'!AE:AO,11,FALSE),"")</f>
        <v/>
      </c>
      <c r="S27" s="26" t="str">
        <f>IFERROR(VLOOKUP(E27,'Relays - track &amp; field'!AF:AP,11,FALSE),"")</f>
        <v/>
      </c>
      <c r="T27" s="26" t="str">
        <f>IFERROR(VLOOKUP(E27,'Off Road - Trail'!C:M,11,FALSE),"")</f>
        <v/>
      </c>
      <c r="U27" s="26" t="str">
        <f>IFERROR(VLOOKUP(E27,'Road Races'!AS:BC,11,FALSE),"")</f>
        <v/>
      </c>
      <c r="V27" s="26">
        <f>IFERROR(VLOOKUP(E27,SGP!U:Z,6,FALSE),"")</f>
        <v>29</v>
      </c>
      <c r="W27" s="27"/>
      <c r="X27" s="26" t="str">
        <f>IFERROR(VLOOKUP(E27,'Off Road - Trail'!Q:AA,11,FALSE),"")</f>
        <v/>
      </c>
      <c r="Y27" s="27"/>
      <c r="Z27" s="26" t="str">
        <f>IFERROR(VLOOKUP(E27,'Road Races'!BG:BQ,11,FALSE),"")</f>
        <v/>
      </c>
      <c r="AA27" s="27" t="str">
        <f>IFERROR(VLOOKUP(E27,'Road Races'!BU:CE,11,FALSE),"")</f>
        <v/>
      </c>
      <c r="AB27" s="27" t="str">
        <f>IFERROR(VLOOKUP(E27,'Road Races'!CI:CS,11,FALSE),"")</f>
        <v/>
      </c>
      <c r="AC27" s="27"/>
      <c r="AD27" s="26" t="str">
        <f>IFERROR(VLOOKUP(E27,SGP!AM:AR,6,FALSE),"")</f>
        <v/>
      </c>
      <c r="AE27" s="26" t="str">
        <f>IFERROR(VLOOKUP(E27,'Road Races'!CW:DG,11,FALSE),"")</f>
        <v/>
      </c>
      <c r="AF27" s="26" t="str">
        <f>IFERROR(VLOOKUP(E27,'Road Races'!DK:DU,11,FALSE),"")</f>
        <v/>
      </c>
      <c r="AG27" s="27"/>
      <c r="AH27" s="26" t="str">
        <f>IFERROR(VLOOKUP(E27,'Off Road - Trail'!AE:AO,11,FALSE),"")</f>
        <v/>
      </c>
      <c r="AI27" s="26" t="str">
        <f>IFERROR(VLOOKUP(E27,'Road Races'!DY:EI,11,FALSE),"")</f>
        <v/>
      </c>
      <c r="AJ27" s="26">
        <f>IFERROR(VLOOKUP(E27,SGP!BE:BJ,6,FALSE),"")</f>
        <v>41</v>
      </c>
      <c r="AK27" s="25"/>
      <c r="AL27" s="25">
        <f t="shared" si="7"/>
        <v>42</v>
      </c>
      <c r="AM27" s="25">
        <f t="shared" si="8"/>
        <v>29</v>
      </c>
      <c r="AN27" s="25" t="str">
        <f t="shared" si="9"/>
        <v/>
      </c>
      <c r="AO27" s="25">
        <f t="shared" si="10"/>
        <v>41</v>
      </c>
      <c r="AP27" s="25">
        <f t="shared" si="11"/>
        <v>42</v>
      </c>
      <c r="AQ27" s="25">
        <f t="shared" si="12"/>
        <v>41</v>
      </c>
      <c r="AR27" s="25">
        <f t="shared" si="13"/>
        <v>0</v>
      </c>
      <c r="AS27" s="25">
        <f t="shared" si="14"/>
        <v>12</v>
      </c>
      <c r="AT27" s="25" t="str">
        <f t="shared" si="15"/>
        <v/>
      </c>
      <c r="AU27" s="25" t="str">
        <f t="shared" si="16"/>
        <v/>
      </c>
      <c r="AV27" s="25" t="str">
        <f t="shared" si="17"/>
        <v/>
      </c>
      <c r="AW27" s="25" t="str">
        <f t="shared" si="18"/>
        <v/>
      </c>
      <c r="AX27" s="25" t="str">
        <f t="shared" si="19"/>
        <v/>
      </c>
      <c r="AY27" s="25" t="str">
        <f t="shared" si="20"/>
        <v/>
      </c>
      <c r="AZ27" s="25" t="str">
        <f t="shared" si="21"/>
        <v/>
      </c>
      <c r="BA27" s="25" t="str">
        <f t="shared" si="22"/>
        <v/>
      </c>
      <c r="BB27" s="25">
        <f t="shared" si="23"/>
        <v>12</v>
      </c>
      <c r="BC27" s="25">
        <f t="shared" si="24"/>
        <v>0</v>
      </c>
      <c r="BD27" s="25" t="str">
        <f t="shared" si="25"/>
        <v/>
      </c>
      <c r="BE27" s="25" t="str">
        <f t="shared" si="26"/>
        <v/>
      </c>
      <c r="BF27" s="25" t="str">
        <f t="shared" si="27"/>
        <v/>
      </c>
      <c r="BG27" s="25" t="str">
        <f t="shared" si="28"/>
        <v/>
      </c>
      <c r="BH27" s="25" t="str">
        <f t="shared" si="29"/>
        <v/>
      </c>
      <c r="BI27" s="25" t="str">
        <f t="shared" si="30"/>
        <v/>
      </c>
      <c r="BJ27" s="25" t="str">
        <f t="shared" si="31"/>
        <v/>
      </c>
      <c r="BK27" s="25" t="str">
        <f t="shared" si="32"/>
        <v/>
      </c>
      <c r="BL27" s="25" t="str">
        <f t="shared" si="33"/>
        <v/>
      </c>
      <c r="BM27" s="25" t="str">
        <f t="shared" si="34"/>
        <v/>
      </c>
      <c r="BN27" s="25" t="str">
        <f t="shared" si="35"/>
        <v/>
      </c>
      <c r="BO27" s="25" t="str">
        <f t="shared" si="36"/>
        <v/>
      </c>
      <c r="BP27" s="4"/>
    </row>
    <row r="28" spans="1:68" x14ac:dyDescent="0.25">
      <c r="A28" s="3"/>
      <c r="B28" s="25">
        <v>20</v>
      </c>
      <c r="C28" s="25">
        <f t="shared" si="0"/>
        <v>-2</v>
      </c>
      <c r="D28" s="25">
        <v>22</v>
      </c>
      <c r="E28" s="51" t="s">
        <v>178</v>
      </c>
      <c r="F28" s="112">
        <f t="shared" si="1"/>
        <v>97</v>
      </c>
      <c r="G28" s="111">
        <f t="shared" si="2"/>
        <v>93</v>
      </c>
      <c r="H28" s="25" t="str">
        <f t="shared" si="3"/>
        <v/>
      </c>
      <c r="I28" s="25" t="str">
        <f t="shared" si="4"/>
        <v/>
      </c>
      <c r="J28" s="25" t="str">
        <f t="shared" si="5"/>
        <v/>
      </c>
      <c r="K28" s="115">
        <f t="shared" si="6"/>
        <v>4</v>
      </c>
      <c r="L28" s="114" t="str">
        <f>IFERROR(VLOOKUP(E28,'Road Races'!C:M,11,FALSE),"")</f>
        <v/>
      </c>
      <c r="M28" s="27" t="str">
        <f>IFERROR(VLOOKUP(E28,'Relays - track &amp; field'!C:M,11,FALSE),"")</f>
        <v/>
      </c>
      <c r="N28" s="27" t="str">
        <f>IFERROR(VLOOKUP(E28,'Relays - track &amp; field'!R:AB,11,FALSE),"")</f>
        <v/>
      </c>
      <c r="O28" s="26" t="str">
        <f>IFERROR(VLOOKUP(E28,'Road Races'!Q:AA,11,FALSE),"")</f>
        <v/>
      </c>
      <c r="P28" s="27">
        <f>IFERROR(VLOOKUP(E28,SGP!C:K,6,FALSE),"")</f>
        <v>49</v>
      </c>
      <c r="Q28" s="27"/>
      <c r="R28" s="26" t="str">
        <f>IFERROR(VLOOKUP(E28,'Road Races'!AE:AO,11,FALSE),"")</f>
        <v/>
      </c>
      <c r="S28" s="26" t="str">
        <f>IFERROR(VLOOKUP(E28,'Relays - track &amp; field'!AF:AP,11,FALSE),"")</f>
        <v/>
      </c>
      <c r="T28" s="26" t="str">
        <f>IFERROR(VLOOKUP(E28,'Off Road - Trail'!C:M,11,FALSE),"")</f>
        <v/>
      </c>
      <c r="U28" s="26" t="str">
        <f>IFERROR(VLOOKUP(E28,'Road Races'!AS:BC,11,FALSE),"")</f>
        <v/>
      </c>
      <c r="V28" s="26">
        <f>IFERROR(VLOOKUP(E28,SGP!U:Z,6,FALSE),"")</f>
        <v>44</v>
      </c>
      <c r="W28" s="27"/>
      <c r="X28" s="26" t="str">
        <f>IFERROR(VLOOKUP(E28,'Off Road - Trail'!Q:AA,11,FALSE),"")</f>
        <v/>
      </c>
      <c r="Y28" s="27"/>
      <c r="Z28" s="26" t="str">
        <f>IFERROR(VLOOKUP(E28,'Road Races'!BG:BQ,11,FALSE),"")</f>
        <v/>
      </c>
      <c r="AA28" s="27" t="str">
        <f>IFERROR(VLOOKUP(E28,'Road Races'!BU:CE,11,FALSE),"")</f>
        <v/>
      </c>
      <c r="AB28" s="27" t="str">
        <f>IFERROR(VLOOKUP(E28,'Road Races'!CI:CS,11,FALSE),"")</f>
        <v/>
      </c>
      <c r="AC28" s="27"/>
      <c r="AD28" s="26">
        <f>IFERROR(VLOOKUP(E28,SGP!AM:AR,6,FALSE),"")</f>
        <v>42</v>
      </c>
      <c r="AE28" s="26" t="str">
        <f>IFERROR(VLOOKUP(E28,'Road Races'!CW:DG,11,FALSE),"")</f>
        <v/>
      </c>
      <c r="AF28" s="26" t="str">
        <f>IFERROR(VLOOKUP(E28,'Road Races'!DK:DU,11,FALSE),"")</f>
        <v/>
      </c>
      <c r="AG28" s="27"/>
      <c r="AH28" s="26" t="str">
        <f>IFERROR(VLOOKUP(E28,'Off Road - Trail'!AE:AO,11,FALSE),"")</f>
        <v/>
      </c>
      <c r="AI28" s="26" t="str">
        <f>IFERROR(VLOOKUP(E28,'Road Races'!DY:EI,11,FALSE),"")</f>
        <v/>
      </c>
      <c r="AJ28" s="26">
        <f>IFERROR(VLOOKUP(E28,SGP!BE:BJ,6,FALSE),"")</f>
        <v>43</v>
      </c>
      <c r="AK28" s="25"/>
      <c r="AL28" s="25">
        <f t="shared" si="7"/>
        <v>49</v>
      </c>
      <c r="AM28" s="25">
        <f t="shared" si="8"/>
        <v>44</v>
      </c>
      <c r="AN28" s="25">
        <f t="shared" si="9"/>
        <v>42</v>
      </c>
      <c r="AO28" s="25">
        <f t="shared" si="10"/>
        <v>43</v>
      </c>
      <c r="AP28" s="25">
        <f t="shared" si="11"/>
        <v>49</v>
      </c>
      <c r="AQ28" s="25">
        <f t="shared" si="12"/>
        <v>44</v>
      </c>
      <c r="AR28" s="25" t="str">
        <f t="shared" si="13"/>
        <v/>
      </c>
      <c r="AS28" s="25" t="str">
        <f t="shared" si="14"/>
        <v/>
      </c>
      <c r="AT28" s="25" t="str">
        <f t="shared" si="15"/>
        <v/>
      </c>
      <c r="AU28" s="25" t="str">
        <f t="shared" si="16"/>
        <v/>
      </c>
      <c r="AV28" s="25" t="str">
        <f t="shared" si="17"/>
        <v/>
      </c>
      <c r="AW28" s="25" t="str">
        <f t="shared" si="18"/>
        <v/>
      </c>
      <c r="AX28" s="25" t="str">
        <f t="shared" si="19"/>
        <v/>
      </c>
      <c r="AY28" s="25" t="str">
        <f t="shared" si="20"/>
        <v/>
      </c>
      <c r="AZ28" s="25" t="str">
        <f t="shared" si="21"/>
        <v/>
      </c>
      <c r="BA28" s="25" t="str">
        <f t="shared" si="22"/>
        <v/>
      </c>
      <c r="BB28" s="25" t="str">
        <f t="shared" si="23"/>
        <v/>
      </c>
      <c r="BC28" s="25" t="str">
        <f t="shared" si="24"/>
        <v/>
      </c>
      <c r="BD28" s="25" t="str">
        <f t="shared" si="25"/>
        <v/>
      </c>
      <c r="BE28" s="25" t="str">
        <f t="shared" si="26"/>
        <v/>
      </c>
      <c r="BF28" s="25" t="str">
        <f t="shared" si="27"/>
        <v/>
      </c>
      <c r="BG28" s="25" t="str">
        <f t="shared" si="28"/>
        <v/>
      </c>
      <c r="BH28" s="25" t="str">
        <f t="shared" si="29"/>
        <v/>
      </c>
      <c r="BI28" s="25" t="str">
        <f t="shared" si="30"/>
        <v/>
      </c>
      <c r="BJ28" s="25" t="str">
        <f t="shared" si="31"/>
        <v/>
      </c>
      <c r="BK28" s="25" t="str">
        <f t="shared" si="32"/>
        <v/>
      </c>
      <c r="BL28" s="25" t="str">
        <f t="shared" si="33"/>
        <v/>
      </c>
      <c r="BM28" s="25" t="str">
        <f t="shared" si="34"/>
        <v/>
      </c>
      <c r="BN28" s="25" t="str">
        <f t="shared" si="35"/>
        <v/>
      </c>
      <c r="BO28" s="25" t="str">
        <f t="shared" si="36"/>
        <v/>
      </c>
      <c r="BP28" s="4"/>
    </row>
    <row r="29" spans="1:68" x14ac:dyDescent="0.25">
      <c r="A29" s="3"/>
      <c r="B29" s="25">
        <v>21</v>
      </c>
      <c r="C29" s="25">
        <f t="shared" si="0"/>
        <v>-2</v>
      </c>
      <c r="D29" s="25">
        <v>23</v>
      </c>
      <c r="E29" s="51" t="s">
        <v>140</v>
      </c>
      <c r="F29" s="112">
        <f t="shared" si="1"/>
        <v>97</v>
      </c>
      <c r="G29" s="111">
        <f t="shared" si="2"/>
        <v>93</v>
      </c>
      <c r="H29" s="25" t="str">
        <f t="shared" si="3"/>
        <v/>
      </c>
      <c r="I29" s="25" t="str">
        <f t="shared" si="4"/>
        <v/>
      </c>
      <c r="J29" s="25" t="str">
        <f t="shared" si="5"/>
        <v/>
      </c>
      <c r="K29" s="115">
        <f t="shared" si="6"/>
        <v>4</v>
      </c>
      <c r="L29" s="114" t="str">
        <f>IFERROR(VLOOKUP(E29,'Road Races'!C:M,11,FALSE),"")</f>
        <v/>
      </c>
      <c r="M29" s="27" t="str">
        <f>IFERROR(VLOOKUP(E29,'Relays - track &amp; field'!C:M,11,FALSE),"")</f>
        <v/>
      </c>
      <c r="N29" s="27" t="str">
        <f>IFERROR(VLOOKUP(E29,'Relays - track &amp; field'!R:AB,11,FALSE),"")</f>
        <v/>
      </c>
      <c r="O29" s="26" t="str">
        <f>IFERROR(VLOOKUP(E29,'Road Races'!Q:AA,11,FALSE),"")</f>
        <v/>
      </c>
      <c r="P29" s="27">
        <f>IFERROR(VLOOKUP(E29,SGP!C:K,6,FALSE),"")</f>
        <v>48</v>
      </c>
      <c r="Q29" s="26"/>
      <c r="R29" s="26" t="str">
        <f>IFERROR(VLOOKUP(E29,'Road Races'!AE:AO,11,FALSE),"")</f>
        <v/>
      </c>
      <c r="S29" s="26" t="str">
        <f>IFERROR(VLOOKUP(E29,'Relays - track &amp; field'!AF:AP,11,FALSE),"")</f>
        <v/>
      </c>
      <c r="T29" s="26" t="str">
        <f>IFERROR(VLOOKUP(E29,'Off Road - Trail'!C:M,11,FALSE),"")</f>
        <v/>
      </c>
      <c r="U29" s="26" t="str">
        <f>IFERROR(VLOOKUP(E29,'Road Races'!AS:BC,11,FALSE),"")</f>
        <v/>
      </c>
      <c r="V29" s="26">
        <f>IFERROR(VLOOKUP(E29,SGP!U:Z,6,FALSE),"")</f>
        <v>36</v>
      </c>
      <c r="W29" s="27"/>
      <c r="X29" s="26" t="str">
        <f>IFERROR(VLOOKUP(E29,'Off Road - Trail'!Q:AA,11,FALSE),"")</f>
        <v/>
      </c>
      <c r="Y29" s="26"/>
      <c r="Z29" s="26" t="str">
        <f>IFERROR(VLOOKUP(E29,'Road Races'!BG:BQ,11,FALSE),"")</f>
        <v/>
      </c>
      <c r="AA29" s="27" t="str">
        <f>IFERROR(VLOOKUP(E29,'Road Races'!BU:CE,11,FALSE),"")</f>
        <v/>
      </c>
      <c r="AB29" s="27" t="str">
        <f>IFERROR(VLOOKUP(E29,'Road Races'!CI:CS,11,FALSE),"")</f>
        <v/>
      </c>
      <c r="AC29" s="26"/>
      <c r="AD29" s="26">
        <f>IFERROR(VLOOKUP(E29,SGP!AM:AR,6,FALSE),"")</f>
        <v>45</v>
      </c>
      <c r="AE29" s="26" t="str">
        <f>IFERROR(VLOOKUP(E29,'Road Races'!CW:DG,11,FALSE),"")</f>
        <v/>
      </c>
      <c r="AF29" s="26" t="str">
        <f>IFERROR(VLOOKUP(E29,'Road Races'!DK:DU,11,FALSE),"")</f>
        <v/>
      </c>
      <c r="AG29" s="26"/>
      <c r="AH29" s="26" t="str">
        <f>IFERROR(VLOOKUP(E29,'Off Road - Trail'!AE:AO,11,FALSE),"")</f>
        <v/>
      </c>
      <c r="AI29" s="26" t="str">
        <f>IFERROR(VLOOKUP(E29,'Road Races'!DY:EI,11,FALSE),"")</f>
        <v/>
      </c>
      <c r="AJ29" s="26">
        <f>IFERROR(VLOOKUP(E29,SGP!BE:BJ,6,FALSE),"")</f>
        <v>28</v>
      </c>
      <c r="AK29" s="25"/>
      <c r="AL29" s="25">
        <f t="shared" si="7"/>
        <v>48</v>
      </c>
      <c r="AM29" s="25">
        <f t="shared" si="8"/>
        <v>36</v>
      </c>
      <c r="AN29" s="25">
        <f t="shared" si="9"/>
        <v>45</v>
      </c>
      <c r="AO29" s="25">
        <f t="shared" si="10"/>
        <v>28</v>
      </c>
      <c r="AP29" s="25">
        <f t="shared" si="11"/>
        <v>48</v>
      </c>
      <c r="AQ29" s="25">
        <f t="shared" si="12"/>
        <v>45</v>
      </c>
      <c r="AR29" s="25" t="str">
        <f t="shared" si="13"/>
        <v/>
      </c>
      <c r="AS29" s="25" t="str">
        <f t="shared" si="14"/>
        <v/>
      </c>
      <c r="AT29" s="25" t="str">
        <f t="shared" si="15"/>
        <v/>
      </c>
      <c r="AU29" s="25" t="str">
        <f t="shared" si="16"/>
        <v/>
      </c>
      <c r="AV29" s="25" t="str">
        <f t="shared" si="17"/>
        <v/>
      </c>
      <c r="AW29" s="25" t="str">
        <f t="shared" si="18"/>
        <v/>
      </c>
      <c r="AX29" s="25" t="str">
        <f t="shared" si="19"/>
        <v/>
      </c>
      <c r="AY29" s="25" t="str">
        <f t="shared" si="20"/>
        <v/>
      </c>
      <c r="AZ29" s="25" t="str">
        <f t="shared" si="21"/>
        <v/>
      </c>
      <c r="BA29" s="25" t="str">
        <f t="shared" si="22"/>
        <v/>
      </c>
      <c r="BB29" s="25" t="str">
        <f t="shared" si="23"/>
        <v/>
      </c>
      <c r="BC29" s="25" t="str">
        <f t="shared" si="24"/>
        <v/>
      </c>
      <c r="BD29" s="25" t="str">
        <f t="shared" si="25"/>
        <v/>
      </c>
      <c r="BE29" s="25" t="str">
        <f t="shared" si="26"/>
        <v/>
      </c>
      <c r="BF29" s="25" t="str">
        <f t="shared" si="27"/>
        <v/>
      </c>
      <c r="BG29" s="25" t="str">
        <f t="shared" si="28"/>
        <v/>
      </c>
      <c r="BH29" s="25" t="str">
        <f t="shared" si="29"/>
        <v/>
      </c>
      <c r="BI29" s="25" t="str">
        <f t="shared" si="30"/>
        <v/>
      </c>
      <c r="BJ29" s="25" t="str">
        <f t="shared" si="31"/>
        <v/>
      </c>
      <c r="BK29" s="25" t="str">
        <f t="shared" si="32"/>
        <v/>
      </c>
      <c r="BL29" s="25" t="str">
        <f t="shared" si="33"/>
        <v/>
      </c>
      <c r="BM29" s="25" t="str">
        <f t="shared" si="34"/>
        <v/>
      </c>
      <c r="BN29" s="25" t="str">
        <f t="shared" si="35"/>
        <v/>
      </c>
      <c r="BO29" s="25" t="str">
        <f t="shared" si="36"/>
        <v/>
      </c>
      <c r="BP29" s="4"/>
    </row>
    <row r="30" spans="1:68" x14ac:dyDescent="0.25">
      <c r="A30" s="3"/>
      <c r="B30" s="25">
        <v>19</v>
      </c>
      <c r="C30" s="25">
        <f t="shared" si="0"/>
        <v>-5</v>
      </c>
      <c r="D30" s="25">
        <v>24</v>
      </c>
      <c r="E30" s="51" t="s">
        <v>151</v>
      </c>
      <c r="F30" s="112">
        <f t="shared" si="1"/>
        <v>96</v>
      </c>
      <c r="G30" s="111">
        <f t="shared" si="2"/>
        <v>22</v>
      </c>
      <c r="H30" s="25">
        <f t="shared" si="3"/>
        <v>50</v>
      </c>
      <c r="I30" s="25" t="str">
        <f t="shared" si="4"/>
        <v/>
      </c>
      <c r="J30" s="25">
        <f t="shared" si="5"/>
        <v>21</v>
      </c>
      <c r="K30" s="115">
        <f t="shared" si="6"/>
        <v>3</v>
      </c>
      <c r="L30" s="114" t="str">
        <f>IFERROR(VLOOKUP(E30,'Road Races'!C:M,11,FALSE),"")</f>
        <v/>
      </c>
      <c r="M30" s="27" t="str">
        <f>IFERROR(VLOOKUP(E30,'Relays - track &amp; field'!C:M,11,FALSE),"")</f>
        <v/>
      </c>
      <c r="N30" s="27">
        <f>IFERROR(VLOOKUP(E30,'Relays - track &amp; field'!R:AB,11,FALSE),"")</f>
        <v>21</v>
      </c>
      <c r="O30" s="26" t="str">
        <f>IFERROR(VLOOKUP(E30,'Road Races'!Q:AA,11,FALSE),"")</f>
        <v/>
      </c>
      <c r="P30" s="27" t="str">
        <f>IFERROR(VLOOKUP(E30,SGP!C:K,6,FALSE),"")</f>
        <v/>
      </c>
      <c r="Q30" s="26"/>
      <c r="R30" s="26" t="str">
        <f>IFERROR(VLOOKUP(E30,'Road Races'!AE:AO,11,FALSE),"")</f>
        <v/>
      </c>
      <c r="S30" s="26" t="str">
        <f>IFERROR(VLOOKUP(E30,'Relays - track &amp; field'!AF:AP,11,FALSE),"")</f>
        <v/>
      </c>
      <c r="T30" s="26" t="str">
        <f>IFERROR(VLOOKUP(E30,'Off Road - Trail'!C:M,11,FALSE),"")</f>
        <v/>
      </c>
      <c r="U30" s="26" t="str">
        <f>IFERROR(VLOOKUP(E30,'Road Races'!AS:BC,11,FALSE),"")</f>
        <v/>
      </c>
      <c r="V30" s="26">
        <f>IFERROR(VLOOKUP(E30,SGP!U:Z,6,FALSE),"")</f>
        <v>22</v>
      </c>
      <c r="W30" s="27"/>
      <c r="X30" s="26" t="str">
        <f>IFERROR(VLOOKUP(E30,'Off Road - Trail'!Q:AA,11,FALSE),"")</f>
        <v/>
      </c>
      <c r="Y30" s="26"/>
      <c r="Z30" s="26">
        <f>IFERROR(VLOOKUP(E30,'Road Races'!BG:BQ,11,FALSE),"")</f>
        <v>50</v>
      </c>
      <c r="AA30" s="27" t="str">
        <f>IFERROR(VLOOKUP(E30,'Road Races'!BU:CE,11,FALSE),"")</f>
        <v/>
      </c>
      <c r="AB30" s="27" t="str">
        <f>IFERROR(VLOOKUP(E30,'Road Races'!CI:CS,11,FALSE),"")</f>
        <v/>
      </c>
      <c r="AC30" s="26"/>
      <c r="AD30" s="26" t="str">
        <f>IFERROR(VLOOKUP(E30,SGP!AM:AR,6,FALSE),"")</f>
        <v/>
      </c>
      <c r="AE30" s="26" t="str">
        <f>IFERROR(VLOOKUP(E30,'Road Races'!CW:DG,11,FALSE),"")</f>
        <v/>
      </c>
      <c r="AF30" s="26" t="str">
        <f>IFERROR(VLOOKUP(E30,'Road Races'!DK:DU,11,FALSE),"")</f>
        <v/>
      </c>
      <c r="AG30" s="26"/>
      <c r="AH30" s="26" t="str">
        <f>IFERROR(VLOOKUP(E30,'Off Road - Trail'!AE:AO,11,FALSE),"")</f>
        <v/>
      </c>
      <c r="AI30" s="26" t="str">
        <f>IFERROR(VLOOKUP(E30,'Road Races'!DY:EI,11,FALSE),"")</f>
        <v/>
      </c>
      <c r="AJ30" s="26" t="str">
        <f>IFERROR(VLOOKUP(E30,SGP!BE:BJ,6,FALSE),"")</f>
        <v/>
      </c>
      <c r="AK30" s="25"/>
      <c r="AL30" s="25" t="str">
        <f t="shared" si="7"/>
        <v/>
      </c>
      <c r="AM30" s="25">
        <f t="shared" si="8"/>
        <v>22</v>
      </c>
      <c r="AN30" s="25" t="str">
        <f t="shared" si="9"/>
        <v/>
      </c>
      <c r="AO30" s="25" t="str">
        <f t="shared" si="10"/>
        <v/>
      </c>
      <c r="AP30" s="25">
        <f t="shared" si="11"/>
        <v>22</v>
      </c>
      <c r="AQ30" s="25" t="str">
        <f t="shared" si="12"/>
        <v/>
      </c>
      <c r="AR30" s="25" t="str">
        <f t="shared" si="13"/>
        <v/>
      </c>
      <c r="AS30" s="25" t="str">
        <f t="shared" si="14"/>
        <v/>
      </c>
      <c r="AT30" s="25" t="str">
        <f t="shared" si="15"/>
        <v/>
      </c>
      <c r="AU30" s="25">
        <f t="shared" si="16"/>
        <v>50</v>
      </c>
      <c r="AV30" s="25" t="str">
        <f t="shared" si="17"/>
        <v/>
      </c>
      <c r="AW30" s="25" t="str">
        <f t="shared" si="18"/>
        <v/>
      </c>
      <c r="AX30" s="25" t="str">
        <f t="shared" si="19"/>
        <v/>
      </c>
      <c r="AY30" s="25" t="str">
        <f t="shared" si="20"/>
        <v/>
      </c>
      <c r="AZ30" s="25" t="str">
        <f t="shared" si="21"/>
        <v/>
      </c>
      <c r="BA30" s="25" t="str">
        <f t="shared" si="22"/>
        <v/>
      </c>
      <c r="BB30" s="25">
        <f t="shared" si="23"/>
        <v>50</v>
      </c>
      <c r="BC30" s="25" t="str">
        <f t="shared" si="24"/>
        <v/>
      </c>
      <c r="BD30" s="25" t="str">
        <f t="shared" si="25"/>
        <v/>
      </c>
      <c r="BE30" s="25" t="str">
        <f t="shared" si="26"/>
        <v/>
      </c>
      <c r="BF30" s="25" t="str">
        <f t="shared" si="27"/>
        <v/>
      </c>
      <c r="BG30" s="25" t="str">
        <f t="shared" si="28"/>
        <v/>
      </c>
      <c r="BH30" s="25" t="str">
        <f t="shared" si="29"/>
        <v/>
      </c>
      <c r="BI30" s="25">
        <f t="shared" si="30"/>
        <v>21</v>
      </c>
      <c r="BJ30" s="25" t="str">
        <f t="shared" si="31"/>
        <v/>
      </c>
      <c r="BK30" s="25" t="str">
        <f t="shared" si="32"/>
        <v/>
      </c>
      <c r="BL30" s="25" t="str">
        <f t="shared" si="33"/>
        <v/>
      </c>
      <c r="BM30" s="25" t="str">
        <f t="shared" si="34"/>
        <v/>
      </c>
      <c r="BN30" s="25" t="str">
        <f t="shared" si="35"/>
        <v/>
      </c>
      <c r="BO30" s="25">
        <f t="shared" si="36"/>
        <v>21</v>
      </c>
      <c r="BP30" s="4"/>
    </row>
    <row r="31" spans="1:68" x14ac:dyDescent="0.25">
      <c r="A31" s="3"/>
      <c r="B31" s="25">
        <v>22</v>
      </c>
      <c r="C31" s="25">
        <f t="shared" si="0"/>
        <v>-3</v>
      </c>
      <c r="D31" s="25">
        <v>25</v>
      </c>
      <c r="E31" s="51" t="s">
        <v>24</v>
      </c>
      <c r="F31" s="112">
        <f t="shared" si="1"/>
        <v>94</v>
      </c>
      <c r="G31" s="111">
        <f t="shared" si="2"/>
        <v>77</v>
      </c>
      <c r="H31" s="25">
        <f t="shared" si="3"/>
        <v>5</v>
      </c>
      <c r="I31" s="25" t="str">
        <f t="shared" si="4"/>
        <v/>
      </c>
      <c r="J31" s="25">
        <f t="shared" si="5"/>
        <v>5</v>
      </c>
      <c r="K31" s="115">
        <f t="shared" si="6"/>
        <v>7</v>
      </c>
      <c r="L31" s="114">
        <f>IFERROR(VLOOKUP(E31,'Road Races'!C:M,11,FALSE),"")</f>
        <v>0</v>
      </c>
      <c r="M31" s="27" t="str">
        <f>IFERROR(VLOOKUP(E31,'Relays - track &amp; field'!C:M,11,FALSE),"")</f>
        <v/>
      </c>
      <c r="N31" s="27">
        <f>IFERROR(VLOOKUP(E31,'Relays - track &amp; field'!R:AB,11,FALSE),"")</f>
        <v>5</v>
      </c>
      <c r="O31" s="26">
        <f>IFERROR(VLOOKUP(E31,'Road Races'!Q:AA,11,FALSE),"")</f>
        <v>5</v>
      </c>
      <c r="P31" s="27">
        <f>IFERROR(VLOOKUP(E31,SGP!C:K,6,FALSE),"")</f>
        <v>24</v>
      </c>
      <c r="Q31" s="26"/>
      <c r="R31" s="26" t="str">
        <f>IFERROR(VLOOKUP(E31,'Road Races'!AE:AO,11,FALSE),"")</f>
        <v/>
      </c>
      <c r="S31" s="26">
        <f>IFERROR(VLOOKUP(E31,'Relays - track &amp; field'!AF:AP,11,FALSE),"")</f>
        <v>0</v>
      </c>
      <c r="T31" s="26" t="str">
        <f>IFERROR(VLOOKUP(E31,'Off Road - Trail'!C:M,11,FALSE),"")</f>
        <v/>
      </c>
      <c r="U31" s="26" t="str">
        <f>IFERROR(VLOOKUP(E31,'Road Races'!AS:BC,11,FALSE),"")</f>
        <v/>
      </c>
      <c r="V31" s="26">
        <f>IFERROR(VLOOKUP(E31,SGP!U:Z,6,FALSE),"")</f>
        <v>31</v>
      </c>
      <c r="W31" s="27"/>
      <c r="X31" s="26" t="str">
        <f>IFERROR(VLOOKUP(E31,'Off Road - Trail'!Q:AA,11,FALSE),"")</f>
        <v/>
      </c>
      <c r="Y31" s="26"/>
      <c r="Z31" s="26" t="str">
        <f>IFERROR(VLOOKUP(E31,'Road Races'!BG:BQ,11,FALSE),"")</f>
        <v/>
      </c>
      <c r="AA31" s="27" t="str">
        <f>IFERROR(VLOOKUP(E31,'Road Races'!BU:CE,11,FALSE),"")</f>
        <v/>
      </c>
      <c r="AB31" s="27" t="str">
        <f>IFERROR(VLOOKUP(E31,'Road Races'!CI:CS,11,FALSE),"")</f>
        <v/>
      </c>
      <c r="AC31" s="26"/>
      <c r="AD31" s="26">
        <f>IFERROR(VLOOKUP(E31,SGP!AM:AR,6,FALSE),"")</f>
        <v>46</v>
      </c>
      <c r="AE31" s="26" t="str">
        <f>IFERROR(VLOOKUP(E31,'Road Races'!CW:DG,11,FALSE),"")</f>
        <v/>
      </c>
      <c r="AF31" s="26" t="str">
        <f>IFERROR(VLOOKUP(E31,'Road Races'!DK:DU,11,FALSE),"")</f>
        <v/>
      </c>
      <c r="AG31" s="26"/>
      <c r="AH31" s="26" t="str">
        <f>IFERROR(VLOOKUP(E31,'Off Road - Trail'!AE:AO,11,FALSE),"")</f>
        <v/>
      </c>
      <c r="AI31" s="26" t="str">
        <f>IFERROR(VLOOKUP(E31,'Road Races'!DY:EI,11,FALSE),"")</f>
        <v/>
      </c>
      <c r="AJ31" s="26" t="str">
        <f>IFERROR(VLOOKUP(E31,SGP!BE:BJ,6,FALSE),"")</f>
        <v/>
      </c>
      <c r="AK31" s="25"/>
      <c r="AL31" s="25">
        <f t="shared" si="7"/>
        <v>24</v>
      </c>
      <c r="AM31" s="25">
        <f t="shared" si="8"/>
        <v>31</v>
      </c>
      <c r="AN31" s="25">
        <f t="shared" si="9"/>
        <v>46</v>
      </c>
      <c r="AO31" s="25" t="str">
        <f t="shared" si="10"/>
        <v/>
      </c>
      <c r="AP31" s="25">
        <f t="shared" si="11"/>
        <v>46</v>
      </c>
      <c r="AQ31" s="25">
        <f t="shared" si="12"/>
        <v>31</v>
      </c>
      <c r="AR31" s="25">
        <f t="shared" si="13"/>
        <v>0</v>
      </c>
      <c r="AS31" s="25">
        <f t="shared" si="14"/>
        <v>5</v>
      </c>
      <c r="AT31" s="25" t="str">
        <f t="shared" si="15"/>
        <v/>
      </c>
      <c r="AU31" s="25" t="str">
        <f t="shared" si="16"/>
        <v/>
      </c>
      <c r="AV31" s="25" t="str">
        <f t="shared" si="17"/>
        <v/>
      </c>
      <c r="AW31" s="25" t="str">
        <f t="shared" si="18"/>
        <v/>
      </c>
      <c r="AX31" s="25" t="str">
        <f t="shared" si="19"/>
        <v/>
      </c>
      <c r="AY31" s="25" t="str">
        <f t="shared" si="20"/>
        <v/>
      </c>
      <c r="AZ31" s="25" t="str">
        <f t="shared" si="21"/>
        <v/>
      </c>
      <c r="BA31" s="25" t="str">
        <f t="shared" si="22"/>
        <v/>
      </c>
      <c r="BB31" s="25">
        <f t="shared" si="23"/>
        <v>5</v>
      </c>
      <c r="BC31" s="25">
        <f t="shared" si="24"/>
        <v>0</v>
      </c>
      <c r="BD31" s="25" t="str">
        <f t="shared" si="25"/>
        <v/>
      </c>
      <c r="BE31" s="25" t="str">
        <f t="shared" si="26"/>
        <v/>
      </c>
      <c r="BF31" s="25" t="str">
        <f t="shared" si="27"/>
        <v/>
      </c>
      <c r="BG31" s="25" t="str">
        <f t="shared" si="28"/>
        <v/>
      </c>
      <c r="BH31" s="25" t="str">
        <f t="shared" si="29"/>
        <v/>
      </c>
      <c r="BI31" s="25">
        <f t="shared" si="30"/>
        <v>5</v>
      </c>
      <c r="BJ31" s="25" t="str">
        <f t="shared" si="31"/>
        <v/>
      </c>
      <c r="BK31" s="25">
        <f t="shared" si="32"/>
        <v>0</v>
      </c>
      <c r="BL31" s="25" t="str">
        <f t="shared" si="33"/>
        <v/>
      </c>
      <c r="BM31" s="25" t="str">
        <f t="shared" si="34"/>
        <v/>
      </c>
      <c r="BN31" s="25" t="str">
        <f t="shared" si="35"/>
        <v/>
      </c>
      <c r="BO31" s="25">
        <f t="shared" si="36"/>
        <v>5</v>
      </c>
      <c r="BP31" s="4"/>
    </row>
    <row r="32" spans="1:68" x14ac:dyDescent="0.25">
      <c r="A32" s="3"/>
      <c r="B32" s="25">
        <v>23</v>
      </c>
      <c r="C32" s="25">
        <f t="shared" si="0"/>
        <v>-3</v>
      </c>
      <c r="D32" s="25">
        <v>26</v>
      </c>
      <c r="E32" s="51" t="s">
        <v>175</v>
      </c>
      <c r="F32" s="112">
        <f t="shared" si="1"/>
        <v>94</v>
      </c>
      <c r="G32" s="111">
        <f t="shared" si="2"/>
        <v>91</v>
      </c>
      <c r="H32" s="25" t="str">
        <f t="shared" si="3"/>
        <v/>
      </c>
      <c r="I32" s="25" t="str">
        <f t="shared" si="4"/>
        <v/>
      </c>
      <c r="J32" s="25" t="str">
        <f t="shared" si="5"/>
        <v/>
      </c>
      <c r="K32" s="115">
        <f t="shared" si="6"/>
        <v>3</v>
      </c>
      <c r="L32" s="114" t="str">
        <f>IFERROR(VLOOKUP(E32,'Road Races'!C:M,11,FALSE),"")</f>
        <v/>
      </c>
      <c r="M32" s="27" t="str">
        <f>IFERROR(VLOOKUP(E32,'Relays - track &amp; field'!C:M,11,FALSE),"")</f>
        <v/>
      </c>
      <c r="N32" s="27" t="str">
        <f>IFERROR(VLOOKUP(E32,'Relays - track &amp; field'!R:AB,11,FALSE),"")</f>
        <v/>
      </c>
      <c r="O32" s="26" t="str">
        <f>IFERROR(VLOOKUP(E32,'Road Races'!Q:AA,11,FALSE),"")</f>
        <v/>
      </c>
      <c r="P32" s="27">
        <f>IFERROR(VLOOKUP(E32,SGP!C:K,6,FALSE),"")</f>
        <v>46</v>
      </c>
      <c r="Q32" s="26"/>
      <c r="R32" s="26" t="str">
        <f>IFERROR(VLOOKUP(E32,'Road Races'!AE:AO,11,FALSE),"")</f>
        <v/>
      </c>
      <c r="S32" s="26" t="str">
        <f>IFERROR(VLOOKUP(E32,'Relays - track &amp; field'!AF:AP,11,FALSE),"")</f>
        <v/>
      </c>
      <c r="T32" s="26" t="str">
        <f>IFERROR(VLOOKUP(E32,'Off Road - Trail'!C:M,11,FALSE),"")</f>
        <v/>
      </c>
      <c r="U32" s="26" t="str">
        <f>IFERROR(VLOOKUP(E32,'Road Races'!AS:BC,11,FALSE),"")</f>
        <v/>
      </c>
      <c r="V32" s="26">
        <f>IFERROR(VLOOKUP(E32,SGP!U:Z,6,FALSE),"")</f>
        <v>45</v>
      </c>
      <c r="W32" s="27"/>
      <c r="X32" s="26" t="str">
        <f>IFERROR(VLOOKUP(E32,'Off Road - Trail'!Q:AA,11,FALSE),"")</f>
        <v/>
      </c>
      <c r="Y32" s="26"/>
      <c r="Z32" s="26" t="str">
        <f>IFERROR(VLOOKUP(E32,'Road Races'!BG:BQ,11,FALSE),"")</f>
        <v/>
      </c>
      <c r="AA32" s="27" t="str">
        <f>IFERROR(VLOOKUP(E32,'Road Races'!BU:CE,11,FALSE),"")</f>
        <v/>
      </c>
      <c r="AB32" s="27" t="str">
        <f>IFERROR(VLOOKUP(E32,'Road Races'!CI:CS,11,FALSE),"")</f>
        <v/>
      </c>
      <c r="AC32" s="26"/>
      <c r="AD32" s="26" t="str">
        <f>IFERROR(VLOOKUP(E32,SGP!AM:AR,6,FALSE),"")</f>
        <v/>
      </c>
      <c r="AE32" s="26" t="str">
        <f>IFERROR(VLOOKUP(E32,'Road Races'!CW:DG,11,FALSE),"")</f>
        <v/>
      </c>
      <c r="AF32" s="26" t="str">
        <f>IFERROR(VLOOKUP(E32,'Road Races'!DK:DU,11,FALSE),"")</f>
        <v/>
      </c>
      <c r="AG32" s="26"/>
      <c r="AH32" s="26" t="str">
        <f>IFERROR(VLOOKUP(E32,'Off Road - Trail'!AE:AO,11,FALSE),"")</f>
        <v/>
      </c>
      <c r="AI32" s="26" t="str">
        <f>IFERROR(VLOOKUP(E32,'Road Races'!DY:EI,11,FALSE),"")</f>
        <v/>
      </c>
      <c r="AJ32" s="26">
        <f>IFERROR(VLOOKUP(E32,SGP!BE:BJ,6,FALSE),"")</f>
        <v>33</v>
      </c>
      <c r="AK32" s="25"/>
      <c r="AL32" s="25">
        <f t="shared" si="7"/>
        <v>46</v>
      </c>
      <c r="AM32" s="25">
        <f t="shared" si="8"/>
        <v>45</v>
      </c>
      <c r="AN32" s="25" t="str">
        <f t="shared" si="9"/>
        <v/>
      </c>
      <c r="AO32" s="25">
        <f t="shared" si="10"/>
        <v>33</v>
      </c>
      <c r="AP32" s="25">
        <f t="shared" si="11"/>
        <v>46</v>
      </c>
      <c r="AQ32" s="25">
        <f t="shared" si="12"/>
        <v>45</v>
      </c>
      <c r="AR32" s="25" t="str">
        <f t="shared" si="13"/>
        <v/>
      </c>
      <c r="AS32" s="25" t="str">
        <f t="shared" si="14"/>
        <v/>
      </c>
      <c r="AT32" s="25" t="str">
        <f t="shared" si="15"/>
        <v/>
      </c>
      <c r="AU32" s="25" t="str">
        <f t="shared" si="16"/>
        <v/>
      </c>
      <c r="AV32" s="25" t="str">
        <f t="shared" si="17"/>
        <v/>
      </c>
      <c r="AW32" s="25" t="str">
        <f t="shared" si="18"/>
        <v/>
      </c>
      <c r="AX32" s="25" t="str">
        <f t="shared" si="19"/>
        <v/>
      </c>
      <c r="AY32" s="25" t="str">
        <f t="shared" si="20"/>
        <v/>
      </c>
      <c r="AZ32" s="25" t="str">
        <f t="shared" si="21"/>
        <v/>
      </c>
      <c r="BA32" s="25" t="str">
        <f t="shared" si="22"/>
        <v/>
      </c>
      <c r="BB32" s="25" t="str">
        <f t="shared" si="23"/>
        <v/>
      </c>
      <c r="BC32" s="25" t="str">
        <f t="shared" si="24"/>
        <v/>
      </c>
      <c r="BD32" s="25" t="str">
        <f t="shared" si="25"/>
        <v/>
      </c>
      <c r="BE32" s="25" t="str">
        <f t="shared" si="26"/>
        <v/>
      </c>
      <c r="BF32" s="25" t="str">
        <f t="shared" si="27"/>
        <v/>
      </c>
      <c r="BG32" s="25" t="str">
        <f t="shared" si="28"/>
        <v/>
      </c>
      <c r="BH32" s="25" t="str">
        <f t="shared" si="29"/>
        <v/>
      </c>
      <c r="BI32" s="25" t="str">
        <f t="shared" si="30"/>
        <v/>
      </c>
      <c r="BJ32" s="25" t="str">
        <f t="shared" si="31"/>
        <v/>
      </c>
      <c r="BK32" s="25" t="str">
        <f t="shared" si="32"/>
        <v/>
      </c>
      <c r="BL32" s="25" t="str">
        <f t="shared" si="33"/>
        <v/>
      </c>
      <c r="BM32" s="25" t="str">
        <f t="shared" si="34"/>
        <v/>
      </c>
      <c r="BN32" s="25" t="str">
        <f t="shared" si="35"/>
        <v/>
      </c>
      <c r="BO32" s="25" t="str">
        <f t="shared" si="36"/>
        <v/>
      </c>
      <c r="BP32" s="4"/>
    </row>
    <row r="33" spans="1:68" x14ac:dyDescent="0.25">
      <c r="A33" s="3"/>
      <c r="B33" s="25">
        <v>24</v>
      </c>
      <c r="C33" s="25">
        <f t="shared" si="0"/>
        <v>-3</v>
      </c>
      <c r="D33" s="25">
        <v>27</v>
      </c>
      <c r="E33" s="51" t="s">
        <v>85</v>
      </c>
      <c r="F33" s="112">
        <f t="shared" si="1"/>
        <v>91</v>
      </c>
      <c r="G33" s="111">
        <f t="shared" si="2"/>
        <v>89</v>
      </c>
      <c r="H33" s="25" t="str">
        <f t="shared" si="3"/>
        <v/>
      </c>
      <c r="I33" s="25" t="str">
        <f t="shared" si="4"/>
        <v/>
      </c>
      <c r="J33" s="25" t="str">
        <f t="shared" si="5"/>
        <v/>
      </c>
      <c r="K33" s="115">
        <f t="shared" si="6"/>
        <v>2</v>
      </c>
      <c r="L33" s="114" t="str">
        <f>IFERROR(VLOOKUP(E33,'Road Races'!C:M,11,FALSE),"")</f>
        <v/>
      </c>
      <c r="M33" s="27" t="str">
        <f>IFERROR(VLOOKUP(E33,'Relays - track &amp; field'!C:M,11,FALSE),"")</f>
        <v/>
      </c>
      <c r="N33" s="27" t="str">
        <f>IFERROR(VLOOKUP(E33,'Relays - track &amp; field'!R:AB,11,FALSE),"")</f>
        <v/>
      </c>
      <c r="O33" s="26" t="str">
        <f>IFERROR(VLOOKUP(E33,'Road Races'!Q:AA,11,FALSE),"")</f>
        <v/>
      </c>
      <c r="P33" s="27">
        <f>IFERROR(VLOOKUP(E33,SGP!C:K,6,FALSE),"")</f>
        <v>47</v>
      </c>
      <c r="Q33" s="26"/>
      <c r="R33" s="26" t="str">
        <f>IFERROR(VLOOKUP(E33,'Road Races'!AE:AO,11,FALSE),"")</f>
        <v/>
      </c>
      <c r="S33" s="26" t="str">
        <f>IFERROR(VLOOKUP(E33,'Relays - track &amp; field'!AF:AP,11,FALSE),"")</f>
        <v/>
      </c>
      <c r="T33" s="26" t="str">
        <f>IFERROR(VLOOKUP(E33,'Off Road - Trail'!C:M,11,FALSE),"")</f>
        <v/>
      </c>
      <c r="U33" s="26" t="str">
        <f>IFERROR(VLOOKUP(E33,'Road Races'!AS:BC,11,FALSE),"")</f>
        <v/>
      </c>
      <c r="V33" s="26">
        <f>IFERROR(VLOOKUP(E33,SGP!U:Z,6,FALSE),"")</f>
        <v>42</v>
      </c>
      <c r="W33" s="27"/>
      <c r="X33" s="26" t="str">
        <f>IFERROR(VLOOKUP(E33,'Off Road - Trail'!Q:AA,11,FALSE),"")</f>
        <v/>
      </c>
      <c r="Y33" s="26"/>
      <c r="Z33" s="26" t="str">
        <f>IFERROR(VLOOKUP(E33,'Road Races'!BG:BQ,11,FALSE),"")</f>
        <v/>
      </c>
      <c r="AA33" s="27" t="str">
        <f>IFERROR(VLOOKUP(E33,'Road Races'!BU:CE,11,FALSE),"")</f>
        <v/>
      </c>
      <c r="AB33" s="27" t="str">
        <f>IFERROR(VLOOKUP(E33,'Road Races'!CI:CS,11,FALSE),"")</f>
        <v/>
      </c>
      <c r="AC33" s="26"/>
      <c r="AD33" s="26" t="str">
        <f>IFERROR(VLOOKUP(E33,SGP!AM:AR,6,FALSE),"")</f>
        <v/>
      </c>
      <c r="AE33" s="26" t="str">
        <f>IFERROR(VLOOKUP(E33,'Road Races'!CW:DG,11,FALSE),"")</f>
        <v/>
      </c>
      <c r="AF33" s="26" t="str">
        <f>IFERROR(VLOOKUP(E33,'Road Races'!DK:DU,11,FALSE),"")</f>
        <v/>
      </c>
      <c r="AG33" s="26"/>
      <c r="AH33" s="26" t="str">
        <f>IFERROR(VLOOKUP(E33,'Off Road - Trail'!AE:AO,11,FALSE),"")</f>
        <v/>
      </c>
      <c r="AI33" s="26" t="str">
        <f>IFERROR(VLOOKUP(E33,'Road Races'!DY:EI,11,FALSE),"")</f>
        <v/>
      </c>
      <c r="AJ33" s="26" t="str">
        <f>IFERROR(VLOOKUP(E33,SGP!BE:BJ,6,FALSE),"")</f>
        <v/>
      </c>
      <c r="AK33" s="25"/>
      <c r="AL33" s="25">
        <f t="shared" si="7"/>
        <v>47</v>
      </c>
      <c r="AM33" s="25">
        <f t="shared" si="8"/>
        <v>42</v>
      </c>
      <c r="AN33" s="25" t="str">
        <f t="shared" si="9"/>
        <v/>
      </c>
      <c r="AO33" s="25" t="str">
        <f t="shared" si="10"/>
        <v/>
      </c>
      <c r="AP33" s="25">
        <f t="shared" si="11"/>
        <v>47</v>
      </c>
      <c r="AQ33" s="25">
        <f t="shared" si="12"/>
        <v>42</v>
      </c>
      <c r="AR33" s="25" t="str">
        <f t="shared" si="13"/>
        <v/>
      </c>
      <c r="AS33" s="25" t="str">
        <f t="shared" si="14"/>
        <v/>
      </c>
      <c r="AT33" s="25" t="str">
        <f t="shared" si="15"/>
        <v/>
      </c>
      <c r="AU33" s="25" t="str">
        <f t="shared" si="16"/>
        <v/>
      </c>
      <c r="AV33" s="25" t="str">
        <f t="shared" si="17"/>
        <v/>
      </c>
      <c r="AW33" s="25" t="str">
        <f t="shared" si="18"/>
        <v/>
      </c>
      <c r="AX33" s="25" t="str">
        <f t="shared" si="19"/>
        <v/>
      </c>
      <c r="AY33" s="25" t="str">
        <f t="shared" si="20"/>
        <v/>
      </c>
      <c r="AZ33" s="25" t="str">
        <f t="shared" si="21"/>
        <v/>
      </c>
      <c r="BA33" s="25" t="str">
        <f t="shared" si="22"/>
        <v/>
      </c>
      <c r="BB33" s="25" t="str">
        <f t="shared" si="23"/>
        <v/>
      </c>
      <c r="BC33" s="25" t="str">
        <f t="shared" si="24"/>
        <v/>
      </c>
      <c r="BD33" s="25" t="str">
        <f t="shared" si="25"/>
        <v/>
      </c>
      <c r="BE33" s="25" t="str">
        <f t="shared" si="26"/>
        <v/>
      </c>
      <c r="BF33" s="25" t="str">
        <f t="shared" si="27"/>
        <v/>
      </c>
      <c r="BG33" s="25" t="str">
        <f t="shared" si="28"/>
        <v/>
      </c>
      <c r="BH33" s="25" t="str">
        <f t="shared" si="29"/>
        <v/>
      </c>
      <c r="BI33" s="25" t="str">
        <f t="shared" si="30"/>
        <v/>
      </c>
      <c r="BJ33" s="25" t="str">
        <f t="shared" si="31"/>
        <v/>
      </c>
      <c r="BK33" s="25" t="str">
        <f t="shared" si="32"/>
        <v/>
      </c>
      <c r="BL33" s="25" t="str">
        <f t="shared" si="33"/>
        <v/>
      </c>
      <c r="BM33" s="25" t="str">
        <f t="shared" si="34"/>
        <v/>
      </c>
      <c r="BN33" s="25" t="str">
        <f t="shared" si="35"/>
        <v/>
      </c>
      <c r="BO33" s="25" t="str">
        <f t="shared" si="36"/>
        <v/>
      </c>
      <c r="BP33" s="4"/>
    </row>
    <row r="34" spans="1:68" x14ac:dyDescent="0.25">
      <c r="A34" s="3"/>
      <c r="B34" s="25">
        <v>36</v>
      </c>
      <c r="C34" s="25">
        <f t="shared" si="0"/>
        <v>8</v>
      </c>
      <c r="D34" s="25">
        <v>28</v>
      </c>
      <c r="E34" s="51" t="s">
        <v>176</v>
      </c>
      <c r="F34" s="112">
        <f t="shared" si="1"/>
        <v>88</v>
      </c>
      <c r="G34" s="111">
        <f t="shared" si="2"/>
        <v>84</v>
      </c>
      <c r="H34" s="25" t="str">
        <f t="shared" si="3"/>
        <v/>
      </c>
      <c r="I34" s="25" t="str">
        <f t="shared" si="4"/>
        <v/>
      </c>
      <c r="J34" s="25" t="str">
        <f t="shared" si="5"/>
        <v/>
      </c>
      <c r="K34" s="115">
        <f t="shared" si="6"/>
        <v>4</v>
      </c>
      <c r="L34" s="114" t="str">
        <f>IFERROR(VLOOKUP(E34,'Road Races'!C:M,11,FALSE),"")</f>
        <v/>
      </c>
      <c r="M34" s="27" t="str">
        <f>IFERROR(VLOOKUP(E34,'Relays - track &amp; field'!C:M,11,FALSE),"")</f>
        <v/>
      </c>
      <c r="N34" s="27" t="str">
        <f>IFERROR(VLOOKUP(E34,'Relays - track &amp; field'!R:AB,11,FALSE),"")</f>
        <v/>
      </c>
      <c r="O34" s="26" t="str">
        <f>IFERROR(VLOOKUP(E34,'Road Races'!Q:AA,11,FALSE),"")</f>
        <v/>
      </c>
      <c r="P34" s="27">
        <f>IFERROR(VLOOKUP(E34,SGP!C:K,6,FALSE),"")</f>
        <v>20</v>
      </c>
      <c r="Q34" s="26"/>
      <c r="R34" s="26" t="str">
        <f>IFERROR(VLOOKUP(E34,'Road Races'!AE:AO,11,FALSE),"")</f>
        <v/>
      </c>
      <c r="S34" s="26" t="str">
        <f>IFERROR(VLOOKUP(E34,'Relays - track &amp; field'!AF:AP,11,FALSE),"")</f>
        <v/>
      </c>
      <c r="T34" s="26" t="str">
        <f>IFERROR(VLOOKUP(E34,'Off Road - Trail'!C:M,11,FALSE),"")</f>
        <v/>
      </c>
      <c r="U34" s="26" t="str">
        <f>IFERROR(VLOOKUP(E34,'Road Races'!AS:BC,11,FALSE),"")</f>
        <v/>
      </c>
      <c r="V34" s="26">
        <f>IFERROR(VLOOKUP(E34,SGP!U:Z,6,FALSE),"")</f>
        <v>40</v>
      </c>
      <c r="W34" s="27"/>
      <c r="X34" s="26" t="str">
        <f>IFERROR(VLOOKUP(E34,'Off Road - Trail'!Q:AA,11,FALSE),"")</f>
        <v/>
      </c>
      <c r="Y34" s="26"/>
      <c r="Z34" s="26" t="str">
        <f>IFERROR(VLOOKUP(E34,'Road Races'!BG:BQ,11,FALSE),"")</f>
        <v/>
      </c>
      <c r="AA34" s="27" t="str">
        <f>IFERROR(VLOOKUP(E34,'Road Races'!BU:CE,11,FALSE),"")</f>
        <v/>
      </c>
      <c r="AB34" s="27" t="str">
        <f>IFERROR(VLOOKUP(E34,'Road Races'!CI:CS,11,FALSE),"")</f>
        <v/>
      </c>
      <c r="AC34" s="26"/>
      <c r="AD34" s="26">
        <f>IFERROR(VLOOKUP(E34,SGP!AM:AR,6,FALSE),"")</f>
        <v>28</v>
      </c>
      <c r="AE34" s="26" t="str">
        <f>IFERROR(VLOOKUP(E34,'Road Races'!CW:DG,11,FALSE),"")</f>
        <v/>
      </c>
      <c r="AF34" s="26" t="str">
        <f>IFERROR(VLOOKUP(E34,'Road Races'!DK:DU,11,FALSE),"")</f>
        <v/>
      </c>
      <c r="AG34" s="26"/>
      <c r="AH34" s="26" t="str">
        <f>IFERROR(VLOOKUP(E34,'Off Road - Trail'!AE:AO,11,FALSE),"")</f>
        <v/>
      </c>
      <c r="AI34" s="26" t="str">
        <f>IFERROR(VLOOKUP(E34,'Road Races'!DY:EI,11,FALSE),"")</f>
        <v/>
      </c>
      <c r="AJ34" s="26">
        <f>IFERROR(VLOOKUP(E34,SGP!BE:BJ,6,FALSE),"")</f>
        <v>44</v>
      </c>
      <c r="AK34" s="25"/>
      <c r="AL34" s="25">
        <f t="shared" si="7"/>
        <v>20</v>
      </c>
      <c r="AM34" s="25">
        <f t="shared" si="8"/>
        <v>40</v>
      </c>
      <c r="AN34" s="25">
        <f t="shared" si="9"/>
        <v>28</v>
      </c>
      <c r="AO34" s="25">
        <f t="shared" si="10"/>
        <v>44</v>
      </c>
      <c r="AP34" s="25">
        <f t="shared" si="11"/>
        <v>44</v>
      </c>
      <c r="AQ34" s="25">
        <f t="shared" si="12"/>
        <v>40</v>
      </c>
      <c r="AR34" s="25" t="str">
        <f t="shared" si="13"/>
        <v/>
      </c>
      <c r="AS34" s="25" t="str">
        <f t="shared" si="14"/>
        <v/>
      </c>
      <c r="AT34" s="25" t="str">
        <f t="shared" si="15"/>
        <v/>
      </c>
      <c r="AU34" s="25" t="str">
        <f t="shared" si="16"/>
        <v/>
      </c>
      <c r="AV34" s="25" t="str">
        <f t="shared" si="17"/>
        <v/>
      </c>
      <c r="AW34" s="25" t="str">
        <f t="shared" si="18"/>
        <v/>
      </c>
      <c r="AX34" s="25" t="str">
        <f t="shared" si="19"/>
        <v/>
      </c>
      <c r="AY34" s="25" t="str">
        <f t="shared" si="20"/>
        <v/>
      </c>
      <c r="AZ34" s="25" t="str">
        <f t="shared" si="21"/>
        <v/>
      </c>
      <c r="BA34" s="25" t="str">
        <f t="shared" si="22"/>
        <v/>
      </c>
      <c r="BB34" s="25" t="str">
        <f t="shared" si="23"/>
        <v/>
      </c>
      <c r="BC34" s="25" t="str">
        <f t="shared" si="24"/>
        <v/>
      </c>
      <c r="BD34" s="25" t="str">
        <f t="shared" si="25"/>
        <v/>
      </c>
      <c r="BE34" s="25" t="str">
        <f t="shared" si="26"/>
        <v/>
      </c>
      <c r="BF34" s="25" t="str">
        <f t="shared" si="27"/>
        <v/>
      </c>
      <c r="BG34" s="25" t="str">
        <f t="shared" si="28"/>
        <v/>
      </c>
      <c r="BH34" s="25" t="str">
        <f t="shared" si="29"/>
        <v/>
      </c>
      <c r="BI34" s="25" t="str">
        <f t="shared" si="30"/>
        <v/>
      </c>
      <c r="BJ34" s="25" t="str">
        <f t="shared" si="31"/>
        <v/>
      </c>
      <c r="BK34" s="25" t="str">
        <f t="shared" si="32"/>
        <v/>
      </c>
      <c r="BL34" s="25" t="str">
        <f t="shared" si="33"/>
        <v/>
      </c>
      <c r="BM34" s="25" t="str">
        <f t="shared" si="34"/>
        <v/>
      </c>
      <c r="BN34" s="25" t="str">
        <f t="shared" si="35"/>
        <v/>
      </c>
      <c r="BO34" s="25" t="str">
        <f t="shared" si="36"/>
        <v/>
      </c>
      <c r="BP34" s="4"/>
    </row>
    <row r="35" spans="1:68" x14ac:dyDescent="0.25">
      <c r="A35" s="3"/>
      <c r="B35" s="25">
        <v>38</v>
      </c>
      <c r="C35" s="25">
        <f t="shared" si="0"/>
        <v>9</v>
      </c>
      <c r="D35" s="25">
        <v>29</v>
      </c>
      <c r="E35" s="51" t="s">
        <v>14</v>
      </c>
      <c r="F35" s="112">
        <f t="shared" si="1"/>
        <v>88</v>
      </c>
      <c r="G35" s="111">
        <f t="shared" si="2"/>
        <v>84</v>
      </c>
      <c r="H35" s="25" t="str">
        <f t="shared" si="3"/>
        <v/>
      </c>
      <c r="I35" s="25" t="str">
        <f t="shared" si="4"/>
        <v/>
      </c>
      <c r="J35" s="25" t="str">
        <f t="shared" si="5"/>
        <v/>
      </c>
      <c r="K35" s="115">
        <f t="shared" si="6"/>
        <v>4</v>
      </c>
      <c r="L35" s="114" t="str">
        <f>IFERROR(VLOOKUP(E35,'Road Races'!C:M,11,FALSE),"")</f>
        <v/>
      </c>
      <c r="M35" s="27" t="str">
        <f>IFERROR(VLOOKUP(E35,'Relays - track &amp; field'!C:M,11,FALSE),"")</f>
        <v/>
      </c>
      <c r="N35" s="27" t="str">
        <f>IFERROR(VLOOKUP(E35,'Relays - track &amp; field'!R:AB,11,FALSE),"")</f>
        <v/>
      </c>
      <c r="O35" s="26" t="str">
        <f>IFERROR(VLOOKUP(E35,'Road Races'!Q:AA,11,FALSE),"")</f>
        <v/>
      </c>
      <c r="P35" s="27">
        <f>IFERROR(VLOOKUP(E35,SGP!C:K,6,FALSE),"")</f>
        <v>28</v>
      </c>
      <c r="Q35" s="26"/>
      <c r="R35" s="26" t="str">
        <f>IFERROR(VLOOKUP(E35,'Road Races'!AE:AO,11,FALSE),"")</f>
        <v/>
      </c>
      <c r="S35" s="26" t="str">
        <f>IFERROR(VLOOKUP(E35,'Relays - track &amp; field'!AF:AP,11,FALSE),"")</f>
        <v/>
      </c>
      <c r="T35" s="26" t="str">
        <f>IFERROR(VLOOKUP(E35,'Off Road - Trail'!C:M,11,FALSE),"")</f>
        <v/>
      </c>
      <c r="U35" s="26" t="str">
        <f>IFERROR(VLOOKUP(E35,'Road Races'!AS:BC,11,FALSE),"")</f>
        <v/>
      </c>
      <c r="V35" s="26">
        <f>IFERROR(VLOOKUP(E35,SGP!U:Z,6,FALSE),"")</f>
        <v>23</v>
      </c>
      <c r="W35" s="27"/>
      <c r="X35" s="26" t="str">
        <f>IFERROR(VLOOKUP(E35,'Off Road - Trail'!Q:AA,11,FALSE),"")</f>
        <v/>
      </c>
      <c r="Y35" s="26"/>
      <c r="Z35" s="26" t="str">
        <f>IFERROR(VLOOKUP(E35,'Road Races'!BG:BQ,11,FALSE),"")</f>
        <v/>
      </c>
      <c r="AA35" s="27" t="str">
        <f>IFERROR(VLOOKUP(E35,'Road Races'!BU:CE,11,FALSE),"")</f>
        <v/>
      </c>
      <c r="AB35" s="27" t="str">
        <f>IFERROR(VLOOKUP(E35,'Road Races'!CI:CS,11,FALSE),"")</f>
        <v/>
      </c>
      <c r="AC35" s="26"/>
      <c r="AD35" s="26">
        <f>IFERROR(VLOOKUP(E35,SGP!AM:AR,6,FALSE),"")</f>
        <v>34</v>
      </c>
      <c r="AE35" s="26" t="str">
        <f>IFERROR(VLOOKUP(E35,'Road Races'!CW:DG,11,FALSE),"")</f>
        <v/>
      </c>
      <c r="AF35" s="26" t="str">
        <f>IFERROR(VLOOKUP(E35,'Road Races'!DK:DU,11,FALSE),"")</f>
        <v/>
      </c>
      <c r="AG35" s="26"/>
      <c r="AH35" s="26" t="str">
        <f>IFERROR(VLOOKUP(E35,'Off Road - Trail'!AE:AO,11,FALSE),"")</f>
        <v/>
      </c>
      <c r="AI35" s="26" t="str">
        <f>IFERROR(VLOOKUP(E35,'Road Races'!DY:EI,11,FALSE),"")</f>
        <v/>
      </c>
      <c r="AJ35" s="26">
        <f>IFERROR(VLOOKUP(E35,SGP!BE:BJ,6,FALSE),"")</f>
        <v>50</v>
      </c>
      <c r="AK35" s="25"/>
      <c r="AL35" s="25">
        <f t="shared" si="7"/>
        <v>28</v>
      </c>
      <c r="AM35" s="25">
        <f t="shared" si="8"/>
        <v>23</v>
      </c>
      <c r="AN35" s="25">
        <f t="shared" si="9"/>
        <v>34</v>
      </c>
      <c r="AO35" s="25">
        <f t="shared" si="10"/>
        <v>50</v>
      </c>
      <c r="AP35" s="25">
        <f t="shared" si="11"/>
        <v>50</v>
      </c>
      <c r="AQ35" s="25">
        <f t="shared" si="12"/>
        <v>34</v>
      </c>
      <c r="AR35" s="25" t="str">
        <f t="shared" si="13"/>
        <v/>
      </c>
      <c r="AS35" s="25" t="str">
        <f t="shared" si="14"/>
        <v/>
      </c>
      <c r="AT35" s="25" t="str">
        <f t="shared" si="15"/>
        <v/>
      </c>
      <c r="AU35" s="25" t="str">
        <f t="shared" si="16"/>
        <v/>
      </c>
      <c r="AV35" s="25" t="str">
        <f t="shared" si="17"/>
        <v/>
      </c>
      <c r="AW35" s="25" t="str">
        <f t="shared" si="18"/>
        <v/>
      </c>
      <c r="AX35" s="25" t="str">
        <f t="shared" si="19"/>
        <v/>
      </c>
      <c r="AY35" s="25" t="str">
        <f t="shared" si="20"/>
        <v/>
      </c>
      <c r="AZ35" s="25" t="str">
        <f t="shared" si="21"/>
        <v/>
      </c>
      <c r="BA35" s="25" t="str">
        <f t="shared" si="22"/>
        <v/>
      </c>
      <c r="BB35" s="25" t="str">
        <f t="shared" si="23"/>
        <v/>
      </c>
      <c r="BC35" s="25" t="str">
        <f t="shared" si="24"/>
        <v/>
      </c>
      <c r="BD35" s="25" t="str">
        <f t="shared" si="25"/>
        <v/>
      </c>
      <c r="BE35" s="25" t="str">
        <f t="shared" si="26"/>
        <v/>
      </c>
      <c r="BF35" s="25" t="str">
        <f t="shared" si="27"/>
        <v/>
      </c>
      <c r="BG35" s="25" t="str">
        <f t="shared" si="28"/>
        <v/>
      </c>
      <c r="BH35" s="25" t="str">
        <f t="shared" si="29"/>
        <v/>
      </c>
      <c r="BI35" s="25" t="str">
        <f t="shared" si="30"/>
        <v/>
      </c>
      <c r="BJ35" s="25" t="str">
        <f t="shared" si="31"/>
        <v/>
      </c>
      <c r="BK35" s="25" t="str">
        <f t="shared" si="32"/>
        <v/>
      </c>
      <c r="BL35" s="25" t="str">
        <f t="shared" si="33"/>
        <v/>
      </c>
      <c r="BM35" s="25" t="str">
        <f t="shared" si="34"/>
        <v/>
      </c>
      <c r="BN35" s="25" t="str">
        <f t="shared" si="35"/>
        <v/>
      </c>
      <c r="BO35" s="25" t="str">
        <f t="shared" si="36"/>
        <v/>
      </c>
      <c r="BP35" s="4"/>
    </row>
    <row r="36" spans="1:68" x14ac:dyDescent="0.25">
      <c r="A36" s="3"/>
      <c r="B36" s="25">
        <v>28</v>
      </c>
      <c r="C36" s="25">
        <f t="shared" si="0"/>
        <v>-2</v>
      </c>
      <c r="D36" s="25">
        <v>30</v>
      </c>
      <c r="E36" s="51" t="s">
        <v>26</v>
      </c>
      <c r="F36" s="112">
        <f t="shared" si="1"/>
        <v>82</v>
      </c>
      <c r="G36" s="111">
        <f t="shared" si="2"/>
        <v>66</v>
      </c>
      <c r="H36" s="25">
        <f t="shared" si="3"/>
        <v>0</v>
      </c>
      <c r="I36" s="25" t="str">
        <f t="shared" si="4"/>
        <v/>
      </c>
      <c r="J36" s="25">
        <f t="shared" si="5"/>
        <v>8</v>
      </c>
      <c r="K36" s="115">
        <f t="shared" si="6"/>
        <v>8</v>
      </c>
      <c r="L36" s="114" t="str">
        <f>IFERROR(VLOOKUP(E36,'Road Races'!C:M,11,FALSE),"")</f>
        <v/>
      </c>
      <c r="M36" s="27">
        <f>IFERROR(VLOOKUP(E36,'Relays - track &amp; field'!C:M,11,FALSE),"")</f>
        <v>8</v>
      </c>
      <c r="N36" s="27">
        <f>IFERROR(VLOOKUP(E36,'Relays - track &amp; field'!R:AB,11,FALSE),"")</f>
        <v>0</v>
      </c>
      <c r="O36" s="26">
        <f>IFERROR(VLOOKUP(E36,'Road Races'!Q:AA,11,FALSE),"")</f>
        <v>0</v>
      </c>
      <c r="P36" s="27">
        <f>IFERROR(VLOOKUP(E36,SGP!C:K,6,FALSE),"")</f>
        <v>34</v>
      </c>
      <c r="Q36" s="26"/>
      <c r="R36" s="26" t="str">
        <f>IFERROR(VLOOKUP(E36,'Road Races'!AE:AO,11,FALSE),"")</f>
        <v/>
      </c>
      <c r="S36" s="26">
        <f>IFERROR(VLOOKUP(E36,'Relays - track &amp; field'!AF:AP,11,FALSE),"")</f>
        <v>0</v>
      </c>
      <c r="T36" s="26" t="str">
        <f>IFERROR(VLOOKUP(E36,'Off Road - Trail'!C:M,11,FALSE),"")</f>
        <v/>
      </c>
      <c r="U36" s="26" t="str">
        <f>IFERROR(VLOOKUP(E36,'Road Races'!AS:BC,11,FALSE),"")</f>
        <v/>
      </c>
      <c r="V36" s="26">
        <f>IFERROR(VLOOKUP(E36,SGP!U:Z,6,FALSE),"")</f>
        <v>20</v>
      </c>
      <c r="W36" s="27"/>
      <c r="X36" s="26" t="str">
        <f>IFERROR(VLOOKUP(E36,'Off Road - Trail'!Q:AA,11,FALSE),"")</f>
        <v/>
      </c>
      <c r="Y36" s="26"/>
      <c r="Z36" s="26" t="str">
        <f>IFERROR(VLOOKUP(E36,'Road Races'!BG:BQ,11,FALSE),"")</f>
        <v/>
      </c>
      <c r="AA36" s="27" t="str">
        <f>IFERROR(VLOOKUP(E36,'Road Races'!BU:CE,11,FALSE),"")</f>
        <v/>
      </c>
      <c r="AB36" s="27" t="str">
        <f>IFERROR(VLOOKUP(E36,'Road Races'!CI:CS,11,FALSE),"")</f>
        <v/>
      </c>
      <c r="AC36" s="26"/>
      <c r="AD36" s="26">
        <f>IFERROR(VLOOKUP(E36,SGP!AM:AR,6,FALSE),"")</f>
        <v>30</v>
      </c>
      <c r="AE36" s="26" t="str">
        <f>IFERROR(VLOOKUP(E36,'Road Races'!CW:DG,11,FALSE),"")</f>
        <v/>
      </c>
      <c r="AF36" s="26" t="str">
        <f>IFERROR(VLOOKUP(E36,'Road Races'!DK:DU,11,FALSE),"")</f>
        <v/>
      </c>
      <c r="AG36" s="26"/>
      <c r="AH36" s="26" t="str">
        <f>IFERROR(VLOOKUP(E36,'Off Road - Trail'!AE:AO,11,FALSE),"")</f>
        <v/>
      </c>
      <c r="AI36" s="26" t="str">
        <f>IFERROR(VLOOKUP(E36,'Road Races'!DY:EI,11,FALSE),"")</f>
        <v/>
      </c>
      <c r="AJ36" s="26">
        <f>IFERROR(VLOOKUP(E36,SGP!BE:BJ,6,FALSE),"")</f>
        <v>32</v>
      </c>
      <c r="AK36" s="25"/>
      <c r="AL36" s="25">
        <f t="shared" si="7"/>
        <v>34</v>
      </c>
      <c r="AM36" s="25">
        <f t="shared" si="8"/>
        <v>20</v>
      </c>
      <c r="AN36" s="25">
        <f t="shared" si="9"/>
        <v>30</v>
      </c>
      <c r="AO36" s="25">
        <f t="shared" si="10"/>
        <v>32</v>
      </c>
      <c r="AP36" s="25">
        <f t="shared" si="11"/>
        <v>34</v>
      </c>
      <c r="AQ36" s="25">
        <f t="shared" si="12"/>
        <v>32</v>
      </c>
      <c r="AR36" s="25" t="str">
        <f t="shared" si="13"/>
        <v/>
      </c>
      <c r="AS36" s="25">
        <f t="shared" si="14"/>
        <v>0</v>
      </c>
      <c r="AT36" s="25" t="str">
        <f t="shared" si="15"/>
        <v/>
      </c>
      <c r="AU36" s="25" t="str">
        <f t="shared" si="16"/>
        <v/>
      </c>
      <c r="AV36" s="25" t="str">
        <f t="shared" si="17"/>
        <v/>
      </c>
      <c r="AW36" s="25" t="str">
        <f t="shared" si="18"/>
        <v/>
      </c>
      <c r="AX36" s="25" t="str">
        <f t="shared" si="19"/>
        <v/>
      </c>
      <c r="AY36" s="25" t="str">
        <f t="shared" si="20"/>
        <v/>
      </c>
      <c r="AZ36" s="25" t="str">
        <f t="shared" si="21"/>
        <v/>
      </c>
      <c r="BA36" s="25" t="str">
        <f t="shared" si="22"/>
        <v/>
      </c>
      <c r="BB36" s="25">
        <f t="shared" si="23"/>
        <v>0</v>
      </c>
      <c r="BC36" s="25" t="str">
        <f t="shared" si="24"/>
        <v/>
      </c>
      <c r="BD36" s="25" t="str">
        <f t="shared" si="25"/>
        <v/>
      </c>
      <c r="BE36" s="25" t="str">
        <f t="shared" si="26"/>
        <v/>
      </c>
      <c r="BF36" s="25" t="str">
        <f t="shared" si="27"/>
        <v/>
      </c>
      <c r="BG36" s="25" t="str">
        <f t="shared" si="28"/>
        <v/>
      </c>
      <c r="BH36" s="25">
        <f t="shared" si="29"/>
        <v>8</v>
      </c>
      <c r="BI36" s="25">
        <f t="shared" si="30"/>
        <v>0</v>
      </c>
      <c r="BJ36" s="25" t="str">
        <f t="shared" si="31"/>
        <v/>
      </c>
      <c r="BK36" s="25">
        <f t="shared" si="32"/>
        <v>0</v>
      </c>
      <c r="BL36" s="25" t="str">
        <f t="shared" si="33"/>
        <v/>
      </c>
      <c r="BM36" s="25" t="str">
        <f t="shared" si="34"/>
        <v/>
      </c>
      <c r="BN36" s="25" t="str">
        <f t="shared" si="35"/>
        <v/>
      </c>
      <c r="BO36" s="25">
        <f t="shared" si="36"/>
        <v>8</v>
      </c>
      <c r="BP36" s="4"/>
    </row>
    <row r="37" spans="1:68" x14ac:dyDescent="0.25">
      <c r="A37" s="3"/>
      <c r="B37" s="25">
        <v>29</v>
      </c>
      <c r="C37" s="25">
        <f t="shared" si="0"/>
        <v>-2</v>
      </c>
      <c r="D37" s="25">
        <v>31</v>
      </c>
      <c r="E37" s="51" t="s">
        <v>84</v>
      </c>
      <c r="F37" s="112">
        <f t="shared" si="1"/>
        <v>78</v>
      </c>
      <c r="G37" s="111">
        <f t="shared" si="2"/>
        <v>76</v>
      </c>
      <c r="H37" s="25" t="str">
        <f t="shared" si="3"/>
        <v/>
      </c>
      <c r="I37" s="25" t="str">
        <f t="shared" si="4"/>
        <v/>
      </c>
      <c r="J37" s="25" t="str">
        <f t="shared" si="5"/>
        <v/>
      </c>
      <c r="K37" s="115">
        <f t="shared" si="6"/>
        <v>2</v>
      </c>
      <c r="L37" s="114" t="str">
        <f>IFERROR(VLOOKUP(E37,'Road Races'!C:M,11,FALSE),"")</f>
        <v/>
      </c>
      <c r="M37" s="27" t="str">
        <f>IFERROR(VLOOKUP(E37,'Relays - track &amp; field'!C:M,11,FALSE),"")</f>
        <v/>
      </c>
      <c r="N37" s="27" t="str">
        <f>IFERROR(VLOOKUP(E37,'Relays - track &amp; field'!R:AB,11,FALSE),"")</f>
        <v/>
      </c>
      <c r="O37" s="26" t="str">
        <f>IFERROR(VLOOKUP(E37,'Road Races'!Q:AA,11,FALSE),"")</f>
        <v/>
      </c>
      <c r="P37" s="27">
        <f>IFERROR(VLOOKUP(E37,SGP!C:K,6,FALSE),"")</f>
        <v>38</v>
      </c>
      <c r="Q37" s="26"/>
      <c r="R37" s="26" t="str">
        <f>IFERROR(VLOOKUP(E37,'Road Races'!AE:AO,11,FALSE),"")</f>
        <v/>
      </c>
      <c r="S37" s="26" t="str">
        <f>IFERROR(VLOOKUP(E37,'Relays - track &amp; field'!AF:AP,11,FALSE),"")</f>
        <v/>
      </c>
      <c r="T37" s="26" t="str">
        <f>IFERROR(VLOOKUP(E37,'Off Road - Trail'!C:M,11,FALSE),"")</f>
        <v/>
      </c>
      <c r="U37" s="26" t="str">
        <f>IFERROR(VLOOKUP(E37,'Road Races'!AS:BC,11,FALSE),"")</f>
        <v/>
      </c>
      <c r="V37" s="26" t="str">
        <f>IFERROR(VLOOKUP(E37,SGP!U:Z,6,FALSE),"")</f>
        <v/>
      </c>
      <c r="W37" s="27"/>
      <c r="X37" s="26" t="str">
        <f>IFERROR(VLOOKUP(E37,'Off Road - Trail'!Q:AA,11,FALSE),"")</f>
        <v/>
      </c>
      <c r="Y37" s="26"/>
      <c r="Z37" s="26" t="str">
        <f>IFERROR(VLOOKUP(E37,'Road Races'!BG:BQ,11,FALSE),"")</f>
        <v/>
      </c>
      <c r="AA37" s="27" t="str">
        <f>IFERROR(VLOOKUP(E37,'Road Races'!BU:CE,11,FALSE),"")</f>
        <v/>
      </c>
      <c r="AB37" s="27" t="str">
        <f>IFERROR(VLOOKUP(E37,'Road Races'!CI:CS,11,FALSE),"")</f>
        <v/>
      </c>
      <c r="AC37" s="26"/>
      <c r="AD37" s="26">
        <f>IFERROR(VLOOKUP(E37,SGP!AM:AR,6,FALSE),"")</f>
        <v>38</v>
      </c>
      <c r="AE37" s="26" t="str">
        <f>IFERROR(VLOOKUP(E37,'Road Races'!CW:DG,11,FALSE),"")</f>
        <v/>
      </c>
      <c r="AF37" s="26" t="str">
        <f>IFERROR(VLOOKUP(E37,'Road Races'!DK:DU,11,FALSE),"")</f>
        <v/>
      </c>
      <c r="AG37" s="26"/>
      <c r="AH37" s="26" t="str">
        <f>IFERROR(VLOOKUP(E37,'Off Road - Trail'!AE:AO,11,FALSE),"")</f>
        <v/>
      </c>
      <c r="AI37" s="26" t="str">
        <f>IFERROR(VLOOKUP(E37,'Road Races'!DY:EI,11,FALSE),"")</f>
        <v/>
      </c>
      <c r="AJ37" s="26" t="str">
        <f>IFERROR(VLOOKUP(E37,SGP!BE:BJ,6,FALSE),"")</f>
        <v/>
      </c>
      <c r="AK37" s="25"/>
      <c r="AL37" s="25">
        <f t="shared" si="7"/>
        <v>38</v>
      </c>
      <c r="AM37" s="25" t="str">
        <f t="shared" si="8"/>
        <v/>
      </c>
      <c r="AN37" s="25">
        <f t="shared" si="9"/>
        <v>38</v>
      </c>
      <c r="AO37" s="25" t="str">
        <f t="shared" si="10"/>
        <v/>
      </c>
      <c r="AP37" s="25">
        <f t="shared" si="11"/>
        <v>38</v>
      </c>
      <c r="AQ37" s="25">
        <f t="shared" si="12"/>
        <v>38</v>
      </c>
      <c r="AR37" s="25" t="str">
        <f t="shared" si="13"/>
        <v/>
      </c>
      <c r="AS37" s="25" t="str">
        <f t="shared" si="14"/>
        <v/>
      </c>
      <c r="AT37" s="25" t="str">
        <f t="shared" si="15"/>
        <v/>
      </c>
      <c r="AU37" s="25" t="str">
        <f t="shared" si="16"/>
        <v/>
      </c>
      <c r="AV37" s="25" t="str">
        <f t="shared" si="17"/>
        <v/>
      </c>
      <c r="AW37" s="25" t="str">
        <f t="shared" si="18"/>
        <v/>
      </c>
      <c r="AX37" s="25" t="str">
        <f t="shared" si="19"/>
        <v/>
      </c>
      <c r="AY37" s="25" t="str">
        <f t="shared" si="20"/>
        <v/>
      </c>
      <c r="AZ37" s="25" t="str">
        <f t="shared" si="21"/>
        <v/>
      </c>
      <c r="BA37" s="25" t="str">
        <f t="shared" si="22"/>
        <v/>
      </c>
      <c r="BB37" s="25" t="str">
        <f t="shared" si="23"/>
        <v/>
      </c>
      <c r="BC37" s="25" t="str">
        <f t="shared" si="24"/>
        <v/>
      </c>
      <c r="BD37" s="25" t="str">
        <f t="shared" si="25"/>
        <v/>
      </c>
      <c r="BE37" s="25" t="str">
        <f t="shared" si="26"/>
        <v/>
      </c>
      <c r="BF37" s="25" t="str">
        <f t="shared" si="27"/>
        <v/>
      </c>
      <c r="BG37" s="25" t="str">
        <f t="shared" si="28"/>
        <v/>
      </c>
      <c r="BH37" s="25" t="str">
        <f t="shared" si="29"/>
        <v/>
      </c>
      <c r="BI37" s="25" t="str">
        <f t="shared" si="30"/>
        <v/>
      </c>
      <c r="BJ37" s="25" t="str">
        <f t="shared" si="31"/>
        <v/>
      </c>
      <c r="BK37" s="25" t="str">
        <f t="shared" si="32"/>
        <v/>
      </c>
      <c r="BL37" s="25" t="str">
        <f t="shared" si="33"/>
        <v/>
      </c>
      <c r="BM37" s="25" t="str">
        <f t="shared" si="34"/>
        <v/>
      </c>
      <c r="BN37" s="25" t="str">
        <f t="shared" si="35"/>
        <v/>
      </c>
      <c r="BO37" s="25" t="str">
        <f t="shared" si="36"/>
        <v/>
      </c>
      <c r="BP37" s="4"/>
    </row>
    <row r="38" spans="1:68" x14ac:dyDescent="0.25">
      <c r="A38" s="3"/>
      <c r="B38" s="25">
        <v>30</v>
      </c>
      <c r="C38" s="25">
        <f t="shared" si="0"/>
        <v>-2</v>
      </c>
      <c r="D38" s="25">
        <v>32</v>
      </c>
      <c r="E38" s="51" t="s">
        <v>122</v>
      </c>
      <c r="F38" s="112">
        <f t="shared" si="1"/>
        <v>78</v>
      </c>
      <c r="G38" s="111">
        <f t="shared" si="2"/>
        <v>75</v>
      </c>
      <c r="H38" s="25">
        <f t="shared" si="3"/>
        <v>0</v>
      </c>
      <c r="I38" s="25" t="str">
        <f t="shared" si="4"/>
        <v/>
      </c>
      <c r="J38" s="25" t="str">
        <f t="shared" si="5"/>
        <v/>
      </c>
      <c r="K38" s="115">
        <f t="shared" si="6"/>
        <v>3</v>
      </c>
      <c r="L38" s="114" t="str">
        <f>IFERROR(VLOOKUP(E38,'Road Races'!C:M,11,FALSE),"")</f>
        <v/>
      </c>
      <c r="M38" s="27" t="str">
        <f>IFERROR(VLOOKUP(E38,'Relays - track &amp; field'!C:M,11,FALSE),"")</f>
        <v/>
      </c>
      <c r="N38" s="27" t="str">
        <f>IFERROR(VLOOKUP(E38,'Relays - track &amp; field'!R:AB,11,FALSE),"")</f>
        <v/>
      </c>
      <c r="O38" s="26">
        <f>IFERROR(VLOOKUP(E38,'Road Races'!Q:AA,11,FALSE),"")</f>
        <v>0</v>
      </c>
      <c r="P38" s="27" t="str">
        <f>IFERROR(VLOOKUP(E38,SGP!C:K,6,FALSE),"")</f>
        <v/>
      </c>
      <c r="Q38" s="26"/>
      <c r="R38" s="26" t="str">
        <f>IFERROR(VLOOKUP(E38,'Road Races'!AE:AO,11,FALSE),"")</f>
        <v/>
      </c>
      <c r="S38" s="26" t="str">
        <f>IFERROR(VLOOKUP(E38,'Relays - track &amp; field'!AF:AP,11,FALSE),"")</f>
        <v/>
      </c>
      <c r="T38" s="26" t="str">
        <f>IFERROR(VLOOKUP(E38,'Off Road - Trail'!C:M,11,FALSE),"")</f>
        <v/>
      </c>
      <c r="U38" s="26" t="str">
        <f>IFERROR(VLOOKUP(E38,'Road Races'!AS:BC,11,FALSE),"")</f>
        <v/>
      </c>
      <c r="V38" s="26">
        <f>IFERROR(VLOOKUP(E38,SGP!U:Z,6,FALSE),"")</f>
        <v>28</v>
      </c>
      <c r="W38" s="27"/>
      <c r="X38" s="26" t="str">
        <f>IFERROR(VLOOKUP(E38,'Off Road - Trail'!Q:AA,11,FALSE),"")</f>
        <v/>
      </c>
      <c r="Y38" s="26"/>
      <c r="Z38" s="26" t="str">
        <f>IFERROR(VLOOKUP(E38,'Road Races'!BG:BQ,11,FALSE),"")</f>
        <v/>
      </c>
      <c r="AA38" s="27" t="str">
        <f>IFERROR(VLOOKUP(E38,'Road Races'!BU:CE,11,FALSE),"")</f>
        <v/>
      </c>
      <c r="AB38" s="27" t="str">
        <f>IFERROR(VLOOKUP(E38,'Road Races'!CI:CS,11,FALSE),"")</f>
        <v/>
      </c>
      <c r="AC38" s="26"/>
      <c r="AD38" s="26">
        <f>IFERROR(VLOOKUP(E38,SGP!AM:AR,6,FALSE),"")</f>
        <v>47</v>
      </c>
      <c r="AE38" s="26" t="str">
        <f>IFERROR(VLOOKUP(E38,'Road Races'!CW:DG,11,FALSE),"")</f>
        <v/>
      </c>
      <c r="AF38" s="26" t="str">
        <f>IFERROR(VLOOKUP(E38,'Road Races'!DK:DU,11,FALSE),"")</f>
        <v/>
      </c>
      <c r="AG38" s="26"/>
      <c r="AH38" s="26" t="str">
        <f>IFERROR(VLOOKUP(E38,'Off Road - Trail'!AE:AO,11,FALSE),"")</f>
        <v/>
      </c>
      <c r="AI38" s="26" t="str">
        <f>IFERROR(VLOOKUP(E38,'Road Races'!DY:EI,11,FALSE),"")</f>
        <v/>
      </c>
      <c r="AJ38" s="26" t="str">
        <f>IFERROR(VLOOKUP(E38,SGP!BE:BJ,6,FALSE),"")</f>
        <v/>
      </c>
      <c r="AK38" s="25"/>
      <c r="AL38" s="25" t="str">
        <f t="shared" si="7"/>
        <v/>
      </c>
      <c r="AM38" s="25">
        <f t="shared" si="8"/>
        <v>28</v>
      </c>
      <c r="AN38" s="25">
        <f t="shared" si="9"/>
        <v>47</v>
      </c>
      <c r="AO38" s="25" t="str">
        <f t="shared" si="10"/>
        <v/>
      </c>
      <c r="AP38" s="25">
        <f t="shared" si="11"/>
        <v>47</v>
      </c>
      <c r="AQ38" s="25">
        <f t="shared" si="12"/>
        <v>28</v>
      </c>
      <c r="AR38" s="25" t="str">
        <f t="shared" si="13"/>
        <v/>
      </c>
      <c r="AS38" s="25">
        <f t="shared" si="14"/>
        <v>0</v>
      </c>
      <c r="AT38" s="25" t="str">
        <f t="shared" si="15"/>
        <v/>
      </c>
      <c r="AU38" s="25" t="str">
        <f t="shared" si="16"/>
        <v/>
      </c>
      <c r="AV38" s="25" t="str">
        <f t="shared" si="17"/>
        <v/>
      </c>
      <c r="AW38" s="25" t="str">
        <f t="shared" si="18"/>
        <v/>
      </c>
      <c r="AX38" s="25" t="str">
        <f t="shared" si="19"/>
        <v/>
      </c>
      <c r="AY38" s="25" t="str">
        <f t="shared" si="20"/>
        <v/>
      </c>
      <c r="AZ38" s="25" t="str">
        <f t="shared" si="21"/>
        <v/>
      </c>
      <c r="BA38" s="25" t="str">
        <f t="shared" si="22"/>
        <v/>
      </c>
      <c r="BB38" s="25">
        <f t="shared" si="23"/>
        <v>0</v>
      </c>
      <c r="BC38" s="25" t="str">
        <f t="shared" si="24"/>
        <v/>
      </c>
      <c r="BD38" s="25" t="str">
        <f t="shared" si="25"/>
        <v/>
      </c>
      <c r="BE38" s="25" t="str">
        <f t="shared" si="26"/>
        <v/>
      </c>
      <c r="BF38" s="25" t="str">
        <f t="shared" si="27"/>
        <v/>
      </c>
      <c r="BG38" s="25" t="str">
        <f t="shared" si="28"/>
        <v/>
      </c>
      <c r="BH38" s="25" t="str">
        <f t="shared" si="29"/>
        <v/>
      </c>
      <c r="BI38" s="25" t="str">
        <f t="shared" si="30"/>
        <v/>
      </c>
      <c r="BJ38" s="25" t="str">
        <f t="shared" si="31"/>
        <v/>
      </c>
      <c r="BK38" s="25" t="str">
        <f t="shared" si="32"/>
        <v/>
      </c>
      <c r="BL38" s="25" t="str">
        <f t="shared" si="33"/>
        <v/>
      </c>
      <c r="BM38" s="25" t="str">
        <f t="shared" si="34"/>
        <v/>
      </c>
      <c r="BN38" s="25" t="str">
        <f t="shared" si="35"/>
        <v/>
      </c>
      <c r="BO38" s="25" t="str">
        <f t="shared" si="36"/>
        <v/>
      </c>
      <c r="BP38" s="4"/>
    </row>
    <row r="39" spans="1:68" x14ac:dyDescent="0.25">
      <c r="A39" s="3"/>
      <c r="B39" s="25">
        <v>62</v>
      </c>
      <c r="C39" s="25">
        <f t="shared" ref="C39:C70" si="37">B39-D39</f>
        <v>29</v>
      </c>
      <c r="D39" s="25">
        <v>33</v>
      </c>
      <c r="E39" s="51" t="s">
        <v>137</v>
      </c>
      <c r="F39" s="112">
        <f t="shared" ref="F39:F70" si="38">SUM(G39:J39)+K39+Y39</f>
        <v>78</v>
      </c>
      <c r="G39" s="111">
        <f t="shared" ref="G39:G70" si="39">IF(AP39="","",(SUM(AP39:AQ39)))</f>
        <v>76</v>
      </c>
      <c r="H39" s="25" t="str">
        <f t="shared" ref="H39:H70" si="40">IF(BB39="","",(SUM(BB39:BC39)))</f>
        <v/>
      </c>
      <c r="I39" s="25" t="str">
        <f t="shared" ref="I39:I70" si="41">BG39</f>
        <v/>
      </c>
      <c r="J39" s="25" t="str">
        <f t="shared" ref="J39:J70" si="42">BO39</f>
        <v/>
      </c>
      <c r="K39" s="115">
        <f t="shared" ref="K39:K70" si="43">COUNT(L39:AJ39)*1</f>
        <v>2</v>
      </c>
      <c r="L39" s="114" t="str">
        <f>IFERROR(VLOOKUP(E39,'Road Races'!C:M,11,FALSE),"")</f>
        <v/>
      </c>
      <c r="M39" s="27" t="str">
        <f>IFERROR(VLOOKUP(E39,'Relays - track &amp; field'!C:M,11,FALSE),"")</f>
        <v/>
      </c>
      <c r="N39" s="27" t="str">
        <f>IFERROR(VLOOKUP(E39,'Relays - track &amp; field'!R:AB,11,FALSE),"")</f>
        <v/>
      </c>
      <c r="O39" s="26" t="str">
        <f>IFERROR(VLOOKUP(E39,'Road Races'!Q:AA,11,FALSE),"")</f>
        <v/>
      </c>
      <c r="P39" s="27" t="str">
        <f>IFERROR(VLOOKUP(E39,SGP!C:K,6,FALSE),"")</f>
        <v/>
      </c>
      <c r="Q39" s="26"/>
      <c r="R39" s="26" t="str">
        <f>IFERROR(VLOOKUP(E39,'Road Races'!AE:AO,11,FALSE),"")</f>
        <v/>
      </c>
      <c r="S39" s="26" t="str">
        <f>IFERROR(VLOOKUP(E39,'Relays - track &amp; field'!AF:AP,11,FALSE),"")</f>
        <v/>
      </c>
      <c r="T39" s="26" t="str">
        <f>IFERROR(VLOOKUP(E39,'Off Road - Trail'!C:M,11,FALSE),"")</f>
        <v/>
      </c>
      <c r="U39" s="26" t="str">
        <f>IFERROR(VLOOKUP(E39,'Road Races'!AS:BC,11,FALSE),"")</f>
        <v/>
      </c>
      <c r="V39" s="26" t="str">
        <f>IFERROR(VLOOKUP(E39,SGP!U:Z,6,FALSE),"")</f>
        <v/>
      </c>
      <c r="W39" s="27"/>
      <c r="X39" s="26" t="str">
        <f>IFERROR(VLOOKUP(E39,'Off Road - Trail'!Q:AA,11,FALSE),"")</f>
        <v/>
      </c>
      <c r="Y39" s="26"/>
      <c r="Z39" s="26" t="str">
        <f>IFERROR(VLOOKUP(E39,'Road Races'!BG:BQ,11,FALSE),"")</f>
        <v/>
      </c>
      <c r="AA39" s="27" t="str">
        <f>IFERROR(VLOOKUP(E39,'Road Races'!BU:CE,11,FALSE),"")</f>
        <v/>
      </c>
      <c r="AB39" s="27" t="str">
        <f>IFERROR(VLOOKUP(E39,'Road Races'!CI:CS,11,FALSE),"")</f>
        <v/>
      </c>
      <c r="AC39" s="26"/>
      <c r="AD39" s="26">
        <f>IFERROR(VLOOKUP(E39,SGP!AM:AR,6,FALSE),"")</f>
        <v>29</v>
      </c>
      <c r="AE39" s="26" t="str">
        <f>IFERROR(VLOOKUP(E39,'Road Races'!CW:DG,11,FALSE),"")</f>
        <v/>
      </c>
      <c r="AF39" s="26" t="str">
        <f>IFERROR(VLOOKUP(E39,'Road Races'!DK:DU,11,FALSE),"")</f>
        <v/>
      </c>
      <c r="AG39" s="26"/>
      <c r="AH39" s="26" t="str">
        <f>IFERROR(VLOOKUP(E39,'Off Road - Trail'!AE:AO,11,FALSE),"")</f>
        <v/>
      </c>
      <c r="AI39" s="26" t="str">
        <f>IFERROR(VLOOKUP(E39,'Road Races'!DY:EI,11,FALSE),"")</f>
        <v/>
      </c>
      <c r="AJ39" s="26">
        <f>IFERROR(VLOOKUP(E39,SGP!BE:BJ,6,FALSE),"")</f>
        <v>47</v>
      </c>
      <c r="AK39" s="25"/>
      <c r="AL39" s="25" t="str">
        <f t="shared" ref="AL39:AL70" si="44">IF(P39="","",P39)</f>
        <v/>
      </c>
      <c r="AM39" s="25" t="str">
        <f t="shared" ref="AM39:AM70" si="45">IF(V39="","",V39)</f>
        <v/>
      </c>
      <c r="AN39" s="25">
        <f t="shared" ref="AN39:AN70" si="46">IF(AD39="","",AD39)</f>
        <v>29</v>
      </c>
      <c r="AO39" s="25">
        <f t="shared" ref="AO39:AO70" si="47">IF(AJ39="","",AJ39)</f>
        <v>47</v>
      </c>
      <c r="AP39" s="25">
        <f t="shared" ref="AP39:AP70" si="48">IF(COUNT(AL39:AO39)&gt;=1,(LARGE(AL39:AO39,1)),"")</f>
        <v>47</v>
      </c>
      <c r="AQ39" s="25">
        <f t="shared" ref="AQ39:AQ70" si="49">IF(COUNT(AL39:AO39)&gt;=2,(LARGE(AL39:AO39,2)),"")</f>
        <v>29</v>
      </c>
      <c r="AR39" s="25" t="str">
        <f t="shared" ref="AR39:AR70" si="50">IF(L39="","",L39)</f>
        <v/>
      </c>
      <c r="AS39" s="25" t="str">
        <f t="shared" ref="AS39:AS70" si="51">IF(O39="","",O39)</f>
        <v/>
      </c>
      <c r="AT39" s="25" t="str">
        <f t="shared" ref="AT39:AT70" si="52">IF(U39="","",U39)</f>
        <v/>
      </c>
      <c r="AU39" s="25" t="str">
        <f t="shared" ref="AU39:AU70" si="53">IF(Z39="","",Z39)</f>
        <v/>
      </c>
      <c r="AV39" s="25" t="str">
        <f t="shared" ref="AV39:AV70" si="54">IF(AA39="","",AA39)</f>
        <v/>
      </c>
      <c r="AW39" s="25" t="str">
        <f t="shared" ref="AW39:AW70" si="55">IF(AE39="","",AE39)</f>
        <v/>
      </c>
      <c r="AX39" s="25" t="str">
        <f t="shared" ref="AX39:AX70" si="56">IF(AF39="","",AF39)</f>
        <v/>
      </c>
      <c r="AY39" s="25" t="str">
        <f t="shared" ref="AY39:AY70" si="57">IF(R39="","",R39)</f>
        <v/>
      </c>
      <c r="AZ39" s="25" t="str">
        <f t="shared" ref="AZ39:AZ70" si="58">IF(AB39="","",AB39)</f>
        <v/>
      </c>
      <c r="BA39" s="25" t="str">
        <f t="shared" ref="BA39:BA70" si="59">IF(AI39="","",AI39)</f>
        <v/>
      </c>
      <c r="BB39" s="25" t="str">
        <f t="shared" ref="BB39:BB70" si="60">IF(COUNT(AR39:BA39)&gt;=1,(LARGE(AR39:BA39,1)),"")</f>
        <v/>
      </c>
      <c r="BC39" s="25" t="str">
        <f t="shared" ref="BC39:BC70" si="61">IF(COUNT(AR39:BA39)&gt;=2,(LARGE(AR39:BA39,2)),"")</f>
        <v/>
      </c>
      <c r="BD39" s="25" t="str">
        <f t="shared" ref="BD39:BD70" si="62">IF(T39="","",T39)</f>
        <v/>
      </c>
      <c r="BE39" s="25" t="str">
        <f t="shared" ref="BE39:BE70" si="63">IF(X39="","",X39)</f>
        <v/>
      </c>
      <c r="BF39" s="25" t="str">
        <f t="shared" ref="BF39:BF70" si="64">IF(AH39="","",AH39)</f>
        <v/>
      </c>
      <c r="BG39" s="25" t="str">
        <f t="shared" ref="BG39:BG70" si="65">IF(COUNT(BD39:BF39)&gt;=1,(LARGE(BD39:BF39,1)),"")</f>
        <v/>
      </c>
      <c r="BH39" s="25" t="str">
        <f t="shared" ref="BH39:BH70" si="66">IF(M39="","",M39)</f>
        <v/>
      </c>
      <c r="BI39" s="25" t="str">
        <f t="shared" ref="BI39:BI70" si="67">IF(N39="","",N39)</f>
        <v/>
      </c>
      <c r="BJ39" s="25" t="str">
        <f t="shared" ref="BJ39:BJ70" si="68">IF(Q39="","",Q39)</f>
        <v/>
      </c>
      <c r="BK39" s="25" t="str">
        <f t="shared" ref="BK39:BK70" si="69">IF(S39="","",S39)</f>
        <v/>
      </c>
      <c r="BL39" s="25" t="str">
        <f t="shared" ref="BL39:BL70" si="70">IF(W39="","",W39)</f>
        <v/>
      </c>
      <c r="BM39" s="25" t="str">
        <f t="shared" ref="BM39:BM70" si="71">IF(AC39="","",AC39)</f>
        <v/>
      </c>
      <c r="BN39" s="25" t="str">
        <f t="shared" ref="BN39:BN70" si="72">IF(AG39="","",AG39)</f>
        <v/>
      </c>
      <c r="BO39" s="25" t="str">
        <f t="shared" ref="BO39:BO70" si="73">IF(COUNT(BH39:BN39)&gt;=1,(LARGE(BH39:BN39,1)),"")</f>
        <v/>
      </c>
      <c r="BP39" s="4"/>
    </row>
    <row r="40" spans="1:68" x14ac:dyDescent="0.25">
      <c r="A40" s="3"/>
      <c r="B40" s="25">
        <v>33</v>
      </c>
      <c r="C40" s="25">
        <f t="shared" si="37"/>
        <v>-1</v>
      </c>
      <c r="D40" s="25">
        <v>34</v>
      </c>
      <c r="E40" s="51" t="s">
        <v>96</v>
      </c>
      <c r="F40" s="112">
        <f t="shared" si="38"/>
        <v>77</v>
      </c>
      <c r="G40" s="111">
        <f t="shared" si="39"/>
        <v>64</v>
      </c>
      <c r="H40" s="25">
        <f t="shared" si="40"/>
        <v>8</v>
      </c>
      <c r="I40" s="25" t="str">
        <f t="shared" si="41"/>
        <v/>
      </c>
      <c r="J40" s="25" t="str">
        <f t="shared" si="42"/>
        <v/>
      </c>
      <c r="K40" s="115">
        <f t="shared" si="43"/>
        <v>5</v>
      </c>
      <c r="L40" s="114" t="str">
        <f>IFERROR(VLOOKUP(E40,'Road Races'!C:M,11,FALSE),"")</f>
        <v/>
      </c>
      <c r="M40" s="27" t="str">
        <f>IFERROR(VLOOKUP(E40,'Relays - track &amp; field'!C:M,11,FALSE),"")</f>
        <v/>
      </c>
      <c r="N40" s="27" t="str">
        <f>IFERROR(VLOOKUP(E40,'Relays - track &amp; field'!R:AB,11,FALSE),"")</f>
        <v/>
      </c>
      <c r="O40" s="26" t="str">
        <f>IFERROR(VLOOKUP(E40,'Road Races'!Q:AA,11,FALSE),"")</f>
        <v/>
      </c>
      <c r="P40" s="27">
        <f>IFERROR(VLOOKUP(E40,SGP!C:K,6,FALSE),"")</f>
        <v>20</v>
      </c>
      <c r="Q40" s="26"/>
      <c r="R40" s="26" t="str">
        <f>IFERROR(VLOOKUP(E40,'Road Races'!AE:AO,11,FALSE),"")</f>
        <v/>
      </c>
      <c r="S40" s="26" t="str">
        <f>IFERROR(VLOOKUP(E40,'Relays - track &amp; field'!AF:AP,11,FALSE),"")</f>
        <v/>
      </c>
      <c r="T40" s="26" t="str">
        <f>IFERROR(VLOOKUP(E40,'Off Road - Trail'!C:M,11,FALSE),"")</f>
        <v/>
      </c>
      <c r="U40" s="26" t="str">
        <f>IFERROR(VLOOKUP(E40,'Road Races'!AS:BC,11,FALSE),"")</f>
        <v/>
      </c>
      <c r="V40" s="26">
        <f>IFERROR(VLOOKUP(E40,SGP!U:Z,6,FALSE),"")</f>
        <v>35</v>
      </c>
      <c r="W40" s="27"/>
      <c r="X40" s="26" t="str">
        <f>IFERROR(VLOOKUP(E40,'Off Road - Trail'!Q:AA,11,FALSE),"")</f>
        <v/>
      </c>
      <c r="Y40" s="26"/>
      <c r="Z40" s="26" t="str">
        <f>IFERROR(VLOOKUP(E40,'Road Races'!BG:BQ,11,FALSE),"")</f>
        <v/>
      </c>
      <c r="AA40" s="27" t="str">
        <f>IFERROR(VLOOKUP(E40,'Road Races'!BU:CE,11,FALSE),"")</f>
        <v/>
      </c>
      <c r="AB40" s="27" t="str">
        <f>IFERROR(VLOOKUP(E40,'Road Races'!CI:CS,11,FALSE),"")</f>
        <v/>
      </c>
      <c r="AC40" s="26"/>
      <c r="AD40" s="26">
        <f>IFERROR(VLOOKUP(E40,SGP!AM:AR,6,FALSE),"")</f>
        <v>27</v>
      </c>
      <c r="AE40" s="26">
        <f>IFERROR(VLOOKUP(E40,'Road Races'!CW:DG,11,FALSE),"")</f>
        <v>8</v>
      </c>
      <c r="AF40" s="26" t="str">
        <f>IFERROR(VLOOKUP(E40,'Road Races'!DK:DU,11,FALSE),"")</f>
        <v/>
      </c>
      <c r="AG40" s="26"/>
      <c r="AH40" s="26" t="str">
        <f>IFERROR(VLOOKUP(E40,'Off Road - Trail'!AE:AO,11,FALSE),"")</f>
        <v/>
      </c>
      <c r="AI40" s="26" t="str">
        <f>IFERROR(VLOOKUP(E40,'Road Races'!DY:EI,11,FALSE),"")</f>
        <v/>
      </c>
      <c r="AJ40" s="26">
        <f>IFERROR(VLOOKUP(E40,SGP!BE:BJ,6,FALSE),"")</f>
        <v>29</v>
      </c>
      <c r="AK40" s="25"/>
      <c r="AL40" s="25">
        <f t="shared" si="44"/>
        <v>20</v>
      </c>
      <c r="AM40" s="25">
        <f t="shared" si="45"/>
        <v>35</v>
      </c>
      <c r="AN40" s="25">
        <f t="shared" si="46"/>
        <v>27</v>
      </c>
      <c r="AO40" s="25">
        <f t="shared" si="47"/>
        <v>29</v>
      </c>
      <c r="AP40" s="25">
        <f t="shared" si="48"/>
        <v>35</v>
      </c>
      <c r="AQ40" s="25">
        <f t="shared" si="49"/>
        <v>29</v>
      </c>
      <c r="AR40" s="25" t="str">
        <f t="shared" si="50"/>
        <v/>
      </c>
      <c r="AS40" s="25" t="str">
        <f t="shared" si="51"/>
        <v/>
      </c>
      <c r="AT40" s="25" t="str">
        <f t="shared" si="52"/>
        <v/>
      </c>
      <c r="AU40" s="25" t="str">
        <f t="shared" si="53"/>
        <v/>
      </c>
      <c r="AV40" s="25" t="str">
        <f t="shared" si="54"/>
        <v/>
      </c>
      <c r="AW40" s="25">
        <f t="shared" si="55"/>
        <v>8</v>
      </c>
      <c r="AX40" s="25" t="str">
        <f t="shared" si="56"/>
        <v/>
      </c>
      <c r="AY40" s="25" t="str">
        <f t="shared" si="57"/>
        <v/>
      </c>
      <c r="AZ40" s="25" t="str">
        <f t="shared" si="58"/>
        <v/>
      </c>
      <c r="BA40" s="25" t="str">
        <f t="shared" si="59"/>
        <v/>
      </c>
      <c r="BB40" s="25">
        <f t="shared" si="60"/>
        <v>8</v>
      </c>
      <c r="BC40" s="25" t="str">
        <f t="shared" si="61"/>
        <v/>
      </c>
      <c r="BD40" s="25" t="str">
        <f t="shared" si="62"/>
        <v/>
      </c>
      <c r="BE40" s="25" t="str">
        <f t="shared" si="63"/>
        <v/>
      </c>
      <c r="BF40" s="25" t="str">
        <f t="shared" si="64"/>
        <v/>
      </c>
      <c r="BG40" s="25" t="str">
        <f t="shared" si="65"/>
        <v/>
      </c>
      <c r="BH40" s="25" t="str">
        <f t="shared" si="66"/>
        <v/>
      </c>
      <c r="BI40" s="25" t="str">
        <f t="shared" si="67"/>
        <v/>
      </c>
      <c r="BJ40" s="25" t="str">
        <f t="shared" si="68"/>
        <v/>
      </c>
      <c r="BK40" s="25" t="str">
        <f t="shared" si="69"/>
        <v/>
      </c>
      <c r="BL40" s="25" t="str">
        <f t="shared" si="70"/>
        <v/>
      </c>
      <c r="BM40" s="25" t="str">
        <f t="shared" si="71"/>
        <v/>
      </c>
      <c r="BN40" s="25" t="str">
        <f t="shared" si="72"/>
        <v/>
      </c>
      <c r="BO40" s="25" t="str">
        <f t="shared" si="73"/>
        <v/>
      </c>
      <c r="BP40" s="4"/>
    </row>
    <row r="41" spans="1:68" x14ac:dyDescent="0.25">
      <c r="A41" s="3"/>
      <c r="B41" s="25">
        <v>37</v>
      </c>
      <c r="C41" s="25">
        <f t="shared" si="37"/>
        <v>2</v>
      </c>
      <c r="D41" s="25">
        <v>35</v>
      </c>
      <c r="E41" s="51" t="s">
        <v>51</v>
      </c>
      <c r="F41" s="112">
        <f t="shared" si="38"/>
        <v>77</v>
      </c>
      <c r="G41" s="111">
        <f t="shared" si="39"/>
        <v>73</v>
      </c>
      <c r="H41" s="25">
        <f t="shared" si="40"/>
        <v>0</v>
      </c>
      <c r="I41" s="25" t="str">
        <f t="shared" si="41"/>
        <v/>
      </c>
      <c r="J41" s="25" t="str">
        <f t="shared" si="42"/>
        <v/>
      </c>
      <c r="K41" s="115">
        <f t="shared" si="43"/>
        <v>4</v>
      </c>
      <c r="L41" s="114" t="str">
        <f>IFERROR(VLOOKUP(E41,'Road Races'!C:M,11,FALSE),"")</f>
        <v/>
      </c>
      <c r="M41" s="27" t="str">
        <f>IFERROR(VLOOKUP(E41,'Relays - track &amp; field'!C:M,11,FALSE),"")</f>
        <v/>
      </c>
      <c r="N41" s="27" t="str">
        <f>IFERROR(VLOOKUP(E41,'Relays - track &amp; field'!R:AB,11,FALSE),"")</f>
        <v/>
      </c>
      <c r="O41" s="26" t="str">
        <f>IFERROR(VLOOKUP(E41,'Road Races'!Q:AA,11,FALSE),"")</f>
        <v/>
      </c>
      <c r="P41" s="27">
        <f>IFERROR(VLOOKUP(E41,SGP!C:K,6,FALSE),"")</f>
        <v>37</v>
      </c>
      <c r="Q41" s="26"/>
      <c r="R41" s="26" t="str">
        <f>IFERROR(VLOOKUP(E41,'Road Races'!AE:AO,11,FALSE),"")</f>
        <v/>
      </c>
      <c r="S41" s="26" t="str">
        <f>IFERROR(VLOOKUP(E41,'Relays - track &amp; field'!AF:AP,11,FALSE),"")</f>
        <v/>
      </c>
      <c r="T41" s="26" t="str">
        <f>IFERROR(VLOOKUP(E41,'Off Road - Trail'!C:M,11,FALSE),"")</f>
        <v/>
      </c>
      <c r="U41" s="26" t="str">
        <f>IFERROR(VLOOKUP(E41,'Road Races'!AS:BC,11,FALSE),"")</f>
        <v/>
      </c>
      <c r="V41" s="26" t="str">
        <f>IFERROR(VLOOKUP(E41,SGP!U:Z,6,FALSE),"")</f>
        <v/>
      </c>
      <c r="W41" s="27"/>
      <c r="X41" s="26" t="str">
        <f>IFERROR(VLOOKUP(E41,'Off Road - Trail'!Q:AA,11,FALSE),"")</f>
        <v/>
      </c>
      <c r="Y41" s="26"/>
      <c r="Z41" s="26" t="str">
        <f>IFERROR(VLOOKUP(E41,'Road Races'!BG:BQ,11,FALSE),"")</f>
        <v/>
      </c>
      <c r="AA41" s="27" t="str">
        <f>IFERROR(VLOOKUP(E41,'Road Races'!BU:CE,11,FALSE),"")</f>
        <v/>
      </c>
      <c r="AB41" s="27" t="str">
        <f>IFERROR(VLOOKUP(E41,'Road Races'!CI:CS,11,FALSE),"")</f>
        <v/>
      </c>
      <c r="AC41" s="26"/>
      <c r="AD41" s="26">
        <f>IFERROR(VLOOKUP(E41,SGP!AM:AR,6,FALSE),"")</f>
        <v>31</v>
      </c>
      <c r="AE41" s="26">
        <f>IFERROR(VLOOKUP(E41,'Road Races'!CW:DG,11,FALSE),"")</f>
        <v>0</v>
      </c>
      <c r="AF41" s="26" t="str">
        <f>IFERROR(VLOOKUP(E41,'Road Races'!DK:DU,11,FALSE),"")</f>
        <v/>
      </c>
      <c r="AG41" s="26"/>
      <c r="AH41" s="26" t="str">
        <f>IFERROR(VLOOKUP(E41,'Off Road - Trail'!AE:AO,11,FALSE),"")</f>
        <v/>
      </c>
      <c r="AI41" s="26" t="str">
        <f>IFERROR(VLOOKUP(E41,'Road Races'!DY:EI,11,FALSE),"")</f>
        <v/>
      </c>
      <c r="AJ41" s="26">
        <f>IFERROR(VLOOKUP(E41,SGP!BE:BJ,6,FALSE),"")</f>
        <v>36</v>
      </c>
      <c r="AK41" s="25"/>
      <c r="AL41" s="25">
        <f t="shared" si="44"/>
        <v>37</v>
      </c>
      <c r="AM41" s="25" t="str">
        <f t="shared" si="45"/>
        <v/>
      </c>
      <c r="AN41" s="25">
        <f t="shared" si="46"/>
        <v>31</v>
      </c>
      <c r="AO41" s="25">
        <f t="shared" si="47"/>
        <v>36</v>
      </c>
      <c r="AP41" s="25">
        <f t="shared" si="48"/>
        <v>37</v>
      </c>
      <c r="AQ41" s="25">
        <f t="shared" si="49"/>
        <v>36</v>
      </c>
      <c r="AR41" s="25" t="str">
        <f t="shared" si="50"/>
        <v/>
      </c>
      <c r="AS41" s="25" t="str">
        <f t="shared" si="51"/>
        <v/>
      </c>
      <c r="AT41" s="25" t="str">
        <f t="shared" si="52"/>
        <v/>
      </c>
      <c r="AU41" s="25" t="str">
        <f t="shared" si="53"/>
        <v/>
      </c>
      <c r="AV41" s="25" t="str">
        <f t="shared" si="54"/>
        <v/>
      </c>
      <c r="AW41" s="25">
        <f t="shared" si="55"/>
        <v>0</v>
      </c>
      <c r="AX41" s="25" t="str">
        <f t="shared" si="56"/>
        <v/>
      </c>
      <c r="AY41" s="25" t="str">
        <f t="shared" si="57"/>
        <v/>
      </c>
      <c r="AZ41" s="25" t="str">
        <f t="shared" si="58"/>
        <v/>
      </c>
      <c r="BA41" s="25" t="str">
        <f t="shared" si="59"/>
        <v/>
      </c>
      <c r="BB41" s="25">
        <f t="shared" si="60"/>
        <v>0</v>
      </c>
      <c r="BC41" s="25" t="str">
        <f t="shared" si="61"/>
        <v/>
      </c>
      <c r="BD41" s="25" t="str">
        <f t="shared" si="62"/>
        <v/>
      </c>
      <c r="BE41" s="25" t="str">
        <f t="shared" si="63"/>
        <v/>
      </c>
      <c r="BF41" s="25" t="str">
        <f t="shared" si="64"/>
        <v/>
      </c>
      <c r="BG41" s="25" t="str">
        <f t="shared" si="65"/>
        <v/>
      </c>
      <c r="BH41" s="25" t="str">
        <f t="shared" si="66"/>
        <v/>
      </c>
      <c r="BI41" s="25" t="str">
        <f t="shared" si="67"/>
        <v/>
      </c>
      <c r="BJ41" s="25" t="str">
        <f t="shared" si="68"/>
        <v/>
      </c>
      <c r="BK41" s="25" t="str">
        <f t="shared" si="69"/>
        <v/>
      </c>
      <c r="BL41" s="25" t="str">
        <f t="shared" si="70"/>
        <v/>
      </c>
      <c r="BM41" s="25" t="str">
        <f t="shared" si="71"/>
        <v/>
      </c>
      <c r="BN41" s="25" t="str">
        <f t="shared" si="72"/>
        <v/>
      </c>
      <c r="BO41" s="25" t="str">
        <f t="shared" si="73"/>
        <v/>
      </c>
      <c r="BP41" s="4"/>
    </row>
    <row r="42" spans="1:68" x14ac:dyDescent="0.25">
      <c r="A42" s="3"/>
      <c r="B42" s="25">
        <v>31</v>
      </c>
      <c r="C42" s="25">
        <f t="shared" si="37"/>
        <v>-5</v>
      </c>
      <c r="D42" s="25">
        <v>36</v>
      </c>
      <c r="E42" s="51" t="s">
        <v>174</v>
      </c>
      <c r="F42" s="112">
        <f t="shared" si="38"/>
        <v>76</v>
      </c>
      <c r="G42" s="111">
        <f t="shared" si="39"/>
        <v>73</v>
      </c>
      <c r="H42" s="25" t="str">
        <f t="shared" si="40"/>
        <v/>
      </c>
      <c r="I42" s="25" t="str">
        <f t="shared" si="41"/>
        <v/>
      </c>
      <c r="J42" s="25" t="str">
        <f t="shared" si="42"/>
        <v/>
      </c>
      <c r="K42" s="115">
        <f t="shared" si="43"/>
        <v>3</v>
      </c>
      <c r="L42" s="114" t="str">
        <f>IFERROR(VLOOKUP(E42,'Road Races'!C:M,11,FALSE),"")</f>
        <v/>
      </c>
      <c r="M42" s="27" t="str">
        <f>IFERROR(VLOOKUP(E42,'Relays - track &amp; field'!C:M,11,FALSE),"")</f>
        <v/>
      </c>
      <c r="N42" s="27" t="str">
        <f>IFERROR(VLOOKUP(E42,'Relays - track &amp; field'!R:AB,11,FALSE),"")</f>
        <v/>
      </c>
      <c r="O42" s="26" t="str">
        <f>IFERROR(VLOOKUP(E42,'Road Races'!Q:AA,11,FALSE),"")</f>
        <v/>
      </c>
      <c r="P42" s="27">
        <f>IFERROR(VLOOKUP(E42,SGP!C:K,6,FALSE),"")</f>
        <v>20</v>
      </c>
      <c r="Q42" s="26"/>
      <c r="R42" s="26" t="str">
        <f>IFERROR(VLOOKUP(E42,'Road Races'!AE:AO,11,FALSE),"")</f>
        <v/>
      </c>
      <c r="S42" s="26" t="str">
        <f>IFERROR(VLOOKUP(E42,'Relays - track &amp; field'!AF:AP,11,FALSE),"")</f>
        <v/>
      </c>
      <c r="T42" s="26" t="str">
        <f>IFERROR(VLOOKUP(E42,'Off Road - Trail'!C:M,11,FALSE),"")</f>
        <v/>
      </c>
      <c r="U42" s="26" t="str">
        <f>IFERROR(VLOOKUP(E42,'Road Races'!AS:BC,11,FALSE),"")</f>
        <v/>
      </c>
      <c r="V42" s="26">
        <f>IFERROR(VLOOKUP(E42,SGP!U:Z,6,FALSE),"")</f>
        <v>48</v>
      </c>
      <c r="W42" s="27"/>
      <c r="X42" s="26" t="str">
        <f>IFERROR(VLOOKUP(E42,'Off Road - Trail'!Q:AA,11,FALSE),"")</f>
        <v/>
      </c>
      <c r="Y42" s="26"/>
      <c r="Z42" s="26" t="str">
        <f>IFERROR(VLOOKUP(E42,'Road Races'!BG:BQ,11,FALSE),"")</f>
        <v/>
      </c>
      <c r="AA42" s="27" t="str">
        <f>IFERROR(VLOOKUP(E42,'Road Races'!BU:CE,11,FALSE),"")</f>
        <v/>
      </c>
      <c r="AB42" s="27" t="str">
        <f>IFERROR(VLOOKUP(E42,'Road Races'!CI:CS,11,FALSE),"")</f>
        <v/>
      </c>
      <c r="AC42" s="26"/>
      <c r="AD42" s="26">
        <f>IFERROR(VLOOKUP(E42,SGP!AM:AR,6,FALSE),"")</f>
        <v>25</v>
      </c>
      <c r="AE42" s="26" t="str">
        <f>IFERROR(VLOOKUP(E42,'Road Races'!CW:DG,11,FALSE),"")</f>
        <v/>
      </c>
      <c r="AF42" s="26" t="str">
        <f>IFERROR(VLOOKUP(E42,'Road Races'!DK:DU,11,FALSE),"")</f>
        <v/>
      </c>
      <c r="AG42" s="26"/>
      <c r="AH42" s="26" t="str">
        <f>IFERROR(VLOOKUP(E42,'Off Road - Trail'!AE:AO,11,FALSE),"")</f>
        <v/>
      </c>
      <c r="AI42" s="26" t="str">
        <f>IFERROR(VLOOKUP(E42,'Road Races'!DY:EI,11,FALSE),"")</f>
        <v/>
      </c>
      <c r="AJ42" s="26" t="str">
        <f>IFERROR(VLOOKUP(E42,SGP!BE:BJ,6,FALSE),"")</f>
        <v/>
      </c>
      <c r="AK42" s="25"/>
      <c r="AL42" s="25">
        <f t="shared" si="44"/>
        <v>20</v>
      </c>
      <c r="AM42" s="25">
        <f t="shared" si="45"/>
        <v>48</v>
      </c>
      <c r="AN42" s="25">
        <f t="shared" si="46"/>
        <v>25</v>
      </c>
      <c r="AO42" s="25" t="str">
        <f t="shared" si="47"/>
        <v/>
      </c>
      <c r="AP42" s="25">
        <f t="shared" si="48"/>
        <v>48</v>
      </c>
      <c r="AQ42" s="25">
        <f t="shared" si="49"/>
        <v>25</v>
      </c>
      <c r="AR42" s="25" t="str">
        <f t="shared" si="50"/>
        <v/>
      </c>
      <c r="AS42" s="25" t="str">
        <f t="shared" si="51"/>
        <v/>
      </c>
      <c r="AT42" s="25" t="str">
        <f t="shared" si="52"/>
        <v/>
      </c>
      <c r="AU42" s="25" t="str">
        <f t="shared" si="53"/>
        <v/>
      </c>
      <c r="AV42" s="25" t="str">
        <f t="shared" si="54"/>
        <v/>
      </c>
      <c r="AW42" s="25" t="str">
        <f t="shared" si="55"/>
        <v/>
      </c>
      <c r="AX42" s="25" t="str">
        <f t="shared" si="56"/>
        <v/>
      </c>
      <c r="AY42" s="25" t="str">
        <f t="shared" si="57"/>
        <v/>
      </c>
      <c r="AZ42" s="25" t="str">
        <f t="shared" si="58"/>
        <v/>
      </c>
      <c r="BA42" s="25" t="str">
        <f t="shared" si="59"/>
        <v/>
      </c>
      <c r="BB42" s="25" t="str">
        <f t="shared" si="60"/>
        <v/>
      </c>
      <c r="BC42" s="25" t="str">
        <f t="shared" si="61"/>
        <v/>
      </c>
      <c r="BD42" s="25" t="str">
        <f t="shared" si="62"/>
        <v/>
      </c>
      <c r="BE42" s="25" t="str">
        <f t="shared" si="63"/>
        <v/>
      </c>
      <c r="BF42" s="25" t="str">
        <f t="shared" si="64"/>
        <v/>
      </c>
      <c r="BG42" s="25" t="str">
        <f t="shared" si="65"/>
        <v/>
      </c>
      <c r="BH42" s="25" t="str">
        <f t="shared" si="66"/>
        <v/>
      </c>
      <c r="BI42" s="25" t="str">
        <f t="shared" si="67"/>
        <v/>
      </c>
      <c r="BJ42" s="25" t="str">
        <f t="shared" si="68"/>
        <v/>
      </c>
      <c r="BK42" s="25" t="str">
        <f t="shared" si="69"/>
        <v/>
      </c>
      <c r="BL42" s="25" t="str">
        <f t="shared" si="70"/>
        <v/>
      </c>
      <c r="BM42" s="25" t="str">
        <f t="shared" si="71"/>
        <v/>
      </c>
      <c r="BN42" s="25" t="str">
        <f t="shared" si="72"/>
        <v/>
      </c>
      <c r="BO42" s="25" t="str">
        <f t="shared" si="73"/>
        <v/>
      </c>
      <c r="BP42" s="4"/>
    </row>
    <row r="43" spans="1:68" x14ac:dyDescent="0.25">
      <c r="A43" s="3"/>
      <c r="B43" s="25">
        <v>32</v>
      </c>
      <c r="C43" s="25">
        <f t="shared" si="37"/>
        <v>-5</v>
      </c>
      <c r="D43" s="25">
        <v>37</v>
      </c>
      <c r="E43" s="51" t="s">
        <v>118</v>
      </c>
      <c r="F43" s="112">
        <f t="shared" si="38"/>
        <v>76</v>
      </c>
      <c r="G43" s="111">
        <f t="shared" si="39"/>
        <v>73</v>
      </c>
      <c r="H43" s="25" t="str">
        <f t="shared" si="40"/>
        <v/>
      </c>
      <c r="I43" s="25" t="str">
        <f t="shared" si="41"/>
        <v/>
      </c>
      <c r="J43" s="25" t="str">
        <f t="shared" si="42"/>
        <v/>
      </c>
      <c r="K43" s="115">
        <f t="shared" si="43"/>
        <v>3</v>
      </c>
      <c r="L43" s="114" t="str">
        <f>IFERROR(VLOOKUP(E43,'Road Races'!C:M,11,FALSE),"")</f>
        <v/>
      </c>
      <c r="M43" s="27" t="str">
        <f>IFERROR(VLOOKUP(E43,'Relays - track &amp; field'!C:M,11,FALSE),"")</f>
        <v/>
      </c>
      <c r="N43" s="27" t="str">
        <f>IFERROR(VLOOKUP(E43,'Relays - track &amp; field'!R:AB,11,FALSE),"")</f>
        <v/>
      </c>
      <c r="O43" s="26" t="str">
        <f>IFERROR(VLOOKUP(E43,'Road Races'!Q:AA,11,FALSE),"")</f>
        <v/>
      </c>
      <c r="P43" s="27">
        <f>IFERROR(VLOOKUP(E43,SGP!C:K,6,FALSE),"")</f>
        <v>20</v>
      </c>
      <c r="Q43" s="26"/>
      <c r="R43" s="26" t="str">
        <f>IFERROR(VLOOKUP(E43,'Road Races'!AE:AO,11,FALSE),"")</f>
        <v/>
      </c>
      <c r="S43" s="26" t="str">
        <f>IFERROR(VLOOKUP(E43,'Relays - track &amp; field'!AF:AP,11,FALSE),"")</f>
        <v/>
      </c>
      <c r="T43" s="26" t="str">
        <f>IFERROR(VLOOKUP(E43,'Off Road - Trail'!C:M,11,FALSE),"")</f>
        <v/>
      </c>
      <c r="U43" s="26" t="str">
        <f>IFERROR(VLOOKUP(E43,'Road Races'!AS:BC,11,FALSE),"")</f>
        <v/>
      </c>
      <c r="V43" s="26">
        <f>IFERROR(VLOOKUP(E43,SGP!U:Z,6,FALSE),"")</f>
        <v>47</v>
      </c>
      <c r="W43" s="27"/>
      <c r="X43" s="26" t="str">
        <f>IFERROR(VLOOKUP(E43,'Off Road - Trail'!Q:AA,11,FALSE),"")</f>
        <v/>
      </c>
      <c r="Y43" s="26"/>
      <c r="Z43" s="26" t="str">
        <f>IFERROR(VLOOKUP(E43,'Road Races'!BG:BQ,11,FALSE),"")</f>
        <v/>
      </c>
      <c r="AA43" s="27" t="str">
        <f>IFERROR(VLOOKUP(E43,'Road Races'!BU:CE,11,FALSE),"")</f>
        <v/>
      </c>
      <c r="AB43" s="27" t="str">
        <f>IFERROR(VLOOKUP(E43,'Road Races'!CI:CS,11,FALSE),"")</f>
        <v/>
      </c>
      <c r="AC43" s="26"/>
      <c r="AD43" s="26">
        <f>IFERROR(VLOOKUP(E43,SGP!AM:AR,6,FALSE),"")</f>
        <v>26</v>
      </c>
      <c r="AE43" s="26" t="str">
        <f>IFERROR(VLOOKUP(E43,'Road Races'!CW:DG,11,FALSE),"")</f>
        <v/>
      </c>
      <c r="AF43" s="26" t="str">
        <f>IFERROR(VLOOKUP(E43,'Road Races'!DK:DU,11,FALSE),"")</f>
        <v/>
      </c>
      <c r="AG43" s="26"/>
      <c r="AH43" s="26" t="str">
        <f>IFERROR(VLOOKUP(E43,'Off Road - Trail'!AE:AO,11,FALSE),"")</f>
        <v/>
      </c>
      <c r="AI43" s="26" t="str">
        <f>IFERROR(VLOOKUP(E43,'Road Races'!DY:EI,11,FALSE),"")</f>
        <v/>
      </c>
      <c r="AJ43" s="26" t="str">
        <f>IFERROR(VLOOKUP(E43,SGP!BE:BJ,6,FALSE),"")</f>
        <v/>
      </c>
      <c r="AK43" s="25"/>
      <c r="AL43" s="25">
        <f t="shared" si="44"/>
        <v>20</v>
      </c>
      <c r="AM43" s="25">
        <f t="shared" si="45"/>
        <v>47</v>
      </c>
      <c r="AN43" s="25">
        <f t="shared" si="46"/>
        <v>26</v>
      </c>
      <c r="AO43" s="25" t="str">
        <f t="shared" si="47"/>
        <v/>
      </c>
      <c r="AP43" s="25">
        <f t="shared" si="48"/>
        <v>47</v>
      </c>
      <c r="AQ43" s="25">
        <f t="shared" si="49"/>
        <v>26</v>
      </c>
      <c r="AR43" s="25" t="str">
        <f t="shared" si="50"/>
        <v/>
      </c>
      <c r="AS43" s="25" t="str">
        <f t="shared" si="51"/>
        <v/>
      </c>
      <c r="AT43" s="25" t="str">
        <f t="shared" si="52"/>
        <v/>
      </c>
      <c r="AU43" s="25" t="str">
        <f t="shared" si="53"/>
        <v/>
      </c>
      <c r="AV43" s="25" t="str">
        <f t="shared" si="54"/>
        <v/>
      </c>
      <c r="AW43" s="25" t="str">
        <f t="shared" si="55"/>
        <v/>
      </c>
      <c r="AX43" s="25" t="str">
        <f t="shared" si="56"/>
        <v/>
      </c>
      <c r="AY43" s="25" t="str">
        <f t="shared" si="57"/>
        <v/>
      </c>
      <c r="AZ43" s="25" t="str">
        <f t="shared" si="58"/>
        <v/>
      </c>
      <c r="BA43" s="25" t="str">
        <f t="shared" si="59"/>
        <v/>
      </c>
      <c r="BB43" s="25" t="str">
        <f t="shared" si="60"/>
        <v/>
      </c>
      <c r="BC43" s="25" t="str">
        <f t="shared" si="61"/>
        <v/>
      </c>
      <c r="BD43" s="25" t="str">
        <f t="shared" si="62"/>
        <v/>
      </c>
      <c r="BE43" s="25" t="str">
        <f t="shared" si="63"/>
        <v/>
      </c>
      <c r="BF43" s="25" t="str">
        <f t="shared" si="64"/>
        <v/>
      </c>
      <c r="BG43" s="25" t="str">
        <f t="shared" si="65"/>
        <v/>
      </c>
      <c r="BH43" s="25" t="str">
        <f t="shared" si="66"/>
        <v/>
      </c>
      <c r="BI43" s="25" t="str">
        <f t="shared" si="67"/>
        <v/>
      </c>
      <c r="BJ43" s="25" t="str">
        <f t="shared" si="68"/>
        <v/>
      </c>
      <c r="BK43" s="25" t="str">
        <f t="shared" si="69"/>
        <v/>
      </c>
      <c r="BL43" s="25" t="str">
        <f t="shared" si="70"/>
        <v/>
      </c>
      <c r="BM43" s="25" t="str">
        <f t="shared" si="71"/>
        <v/>
      </c>
      <c r="BN43" s="25" t="str">
        <f t="shared" si="72"/>
        <v/>
      </c>
      <c r="BO43" s="25" t="str">
        <f t="shared" si="73"/>
        <v/>
      </c>
      <c r="BP43" s="4"/>
    </row>
    <row r="44" spans="1:68" x14ac:dyDescent="0.25">
      <c r="A44" s="3"/>
      <c r="B44" s="25">
        <v>54</v>
      </c>
      <c r="C44" s="25">
        <f t="shared" si="37"/>
        <v>16</v>
      </c>
      <c r="D44" s="25">
        <v>38</v>
      </c>
      <c r="E44" s="51" t="s">
        <v>94</v>
      </c>
      <c r="F44" s="112">
        <f t="shared" si="38"/>
        <v>74</v>
      </c>
      <c r="G44" s="111">
        <f t="shared" si="39"/>
        <v>72</v>
      </c>
      <c r="H44" s="25" t="str">
        <f t="shared" si="40"/>
        <v/>
      </c>
      <c r="I44" s="25" t="str">
        <f t="shared" si="41"/>
        <v/>
      </c>
      <c r="J44" s="25" t="str">
        <f t="shared" si="42"/>
        <v/>
      </c>
      <c r="K44" s="115">
        <f t="shared" si="43"/>
        <v>2</v>
      </c>
      <c r="L44" s="114" t="str">
        <f>IFERROR(VLOOKUP(E44,'Road Races'!C:M,11,FALSE),"")</f>
        <v/>
      </c>
      <c r="M44" s="27" t="str">
        <f>IFERROR(VLOOKUP(E44,'Relays - track &amp; field'!C:M,11,FALSE),"")</f>
        <v/>
      </c>
      <c r="N44" s="27" t="str">
        <f>IFERROR(VLOOKUP(E44,'Relays - track &amp; field'!R:AB,11,FALSE),"")</f>
        <v/>
      </c>
      <c r="O44" s="26" t="str">
        <f>IFERROR(VLOOKUP(E44,'Road Races'!Q:AA,11,FALSE),"")</f>
        <v/>
      </c>
      <c r="P44" s="27" t="str">
        <f>IFERROR(VLOOKUP(E44,SGP!C:K,6,FALSE),"")</f>
        <v/>
      </c>
      <c r="Q44" s="26"/>
      <c r="R44" s="26" t="str">
        <f>IFERROR(VLOOKUP(E44,'Road Races'!AE:AO,11,FALSE),"")</f>
        <v/>
      </c>
      <c r="S44" s="26" t="str">
        <f>IFERROR(VLOOKUP(E44,'Relays - track &amp; field'!AF:AP,11,FALSE),"")</f>
        <v/>
      </c>
      <c r="T44" s="26" t="str">
        <f>IFERROR(VLOOKUP(E44,'Off Road - Trail'!C:M,11,FALSE),"")</f>
        <v/>
      </c>
      <c r="U44" s="26" t="str">
        <f>IFERROR(VLOOKUP(E44,'Road Races'!AS:BC,11,FALSE),"")</f>
        <v/>
      </c>
      <c r="V44" s="26">
        <f>IFERROR(VLOOKUP(E44,SGP!U:Z,6,FALSE),"")</f>
        <v>34</v>
      </c>
      <c r="W44" s="27"/>
      <c r="X44" s="26" t="str">
        <f>IFERROR(VLOOKUP(E44,'Off Road - Trail'!Q:AA,11,FALSE),"")</f>
        <v/>
      </c>
      <c r="Y44" s="26"/>
      <c r="Z44" s="26" t="str">
        <f>IFERROR(VLOOKUP(E44,'Road Races'!BG:BQ,11,FALSE),"")</f>
        <v/>
      </c>
      <c r="AA44" s="27" t="str">
        <f>IFERROR(VLOOKUP(E44,'Road Races'!BU:CE,11,FALSE),"")</f>
        <v/>
      </c>
      <c r="AB44" s="27" t="str">
        <f>IFERROR(VLOOKUP(E44,'Road Races'!CI:CS,11,FALSE),"")</f>
        <v/>
      </c>
      <c r="AC44" s="26"/>
      <c r="AD44" s="26" t="str">
        <f>IFERROR(VLOOKUP(E44,SGP!AM:AR,6,FALSE),"")</f>
        <v/>
      </c>
      <c r="AE44" s="26" t="str">
        <f>IFERROR(VLOOKUP(E44,'Road Races'!CW:DG,11,FALSE),"")</f>
        <v/>
      </c>
      <c r="AF44" s="26" t="str">
        <f>IFERROR(VLOOKUP(E44,'Road Races'!DK:DU,11,FALSE),"")</f>
        <v/>
      </c>
      <c r="AG44" s="26"/>
      <c r="AH44" s="26" t="str">
        <f>IFERROR(VLOOKUP(E44,'Off Road - Trail'!AE:AO,11,FALSE),"")</f>
        <v/>
      </c>
      <c r="AI44" s="26" t="str">
        <f>IFERROR(VLOOKUP(E44,'Road Races'!DY:EI,11,FALSE),"")</f>
        <v/>
      </c>
      <c r="AJ44" s="26">
        <f>IFERROR(VLOOKUP(E44,SGP!BE:BJ,6,FALSE),"")</f>
        <v>38</v>
      </c>
      <c r="AK44" s="25"/>
      <c r="AL44" s="25" t="str">
        <f t="shared" si="44"/>
        <v/>
      </c>
      <c r="AM44" s="25">
        <f t="shared" si="45"/>
        <v>34</v>
      </c>
      <c r="AN44" s="25" t="str">
        <f t="shared" si="46"/>
        <v/>
      </c>
      <c r="AO44" s="25">
        <f t="shared" si="47"/>
        <v>38</v>
      </c>
      <c r="AP44" s="25">
        <f t="shared" si="48"/>
        <v>38</v>
      </c>
      <c r="AQ44" s="25">
        <f t="shared" si="49"/>
        <v>34</v>
      </c>
      <c r="AR44" s="25" t="str">
        <f t="shared" si="50"/>
        <v/>
      </c>
      <c r="AS44" s="25" t="str">
        <f t="shared" si="51"/>
        <v/>
      </c>
      <c r="AT44" s="25" t="str">
        <f t="shared" si="52"/>
        <v/>
      </c>
      <c r="AU44" s="25" t="str">
        <f t="shared" si="53"/>
        <v/>
      </c>
      <c r="AV44" s="25" t="str">
        <f t="shared" si="54"/>
        <v/>
      </c>
      <c r="AW44" s="25" t="str">
        <f t="shared" si="55"/>
        <v/>
      </c>
      <c r="AX44" s="25" t="str">
        <f t="shared" si="56"/>
        <v/>
      </c>
      <c r="AY44" s="25" t="str">
        <f t="shared" si="57"/>
        <v/>
      </c>
      <c r="AZ44" s="25" t="str">
        <f t="shared" si="58"/>
        <v/>
      </c>
      <c r="BA44" s="25" t="str">
        <f t="shared" si="59"/>
        <v/>
      </c>
      <c r="BB44" s="25" t="str">
        <f t="shared" si="60"/>
        <v/>
      </c>
      <c r="BC44" s="25" t="str">
        <f t="shared" si="61"/>
        <v/>
      </c>
      <c r="BD44" s="25" t="str">
        <f t="shared" si="62"/>
        <v/>
      </c>
      <c r="BE44" s="25" t="str">
        <f t="shared" si="63"/>
        <v/>
      </c>
      <c r="BF44" s="25" t="str">
        <f t="shared" si="64"/>
        <v/>
      </c>
      <c r="BG44" s="25" t="str">
        <f t="shared" si="65"/>
        <v/>
      </c>
      <c r="BH44" s="25" t="str">
        <f t="shared" si="66"/>
        <v/>
      </c>
      <c r="BI44" s="25" t="str">
        <f t="shared" si="67"/>
        <v/>
      </c>
      <c r="BJ44" s="25" t="str">
        <f t="shared" si="68"/>
        <v/>
      </c>
      <c r="BK44" s="25" t="str">
        <f t="shared" si="69"/>
        <v/>
      </c>
      <c r="BL44" s="25" t="str">
        <f t="shared" si="70"/>
        <v/>
      </c>
      <c r="BM44" s="25" t="str">
        <f t="shared" si="71"/>
        <v/>
      </c>
      <c r="BN44" s="25" t="str">
        <f t="shared" si="72"/>
        <v/>
      </c>
      <c r="BO44" s="25" t="str">
        <f t="shared" si="73"/>
        <v/>
      </c>
      <c r="BP44" s="4"/>
    </row>
    <row r="45" spans="1:68" x14ac:dyDescent="0.25">
      <c r="A45" s="3"/>
      <c r="B45" s="25">
        <v>34</v>
      </c>
      <c r="C45" s="25">
        <f t="shared" si="37"/>
        <v>-5</v>
      </c>
      <c r="D45" s="25">
        <v>39</v>
      </c>
      <c r="E45" s="51" t="s">
        <v>86</v>
      </c>
      <c r="F45" s="112">
        <f t="shared" si="38"/>
        <v>72</v>
      </c>
      <c r="G45" s="111">
        <f t="shared" si="39"/>
        <v>70</v>
      </c>
      <c r="H45" s="25" t="str">
        <f t="shared" si="40"/>
        <v/>
      </c>
      <c r="I45" s="25" t="str">
        <f t="shared" si="41"/>
        <v/>
      </c>
      <c r="J45" s="25" t="str">
        <f t="shared" si="42"/>
        <v/>
      </c>
      <c r="K45" s="115">
        <f t="shared" si="43"/>
        <v>2</v>
      </c>
      <c r="L45" s="114" t="str">
        <f>IFERROR(VLOOKUP(E45,'Road Races'!C:M,11,FALSE),"")</f>
        <v/>
      </c>
      <c r="M45" s="27" t="str">
        <f>IFERROR(VLOOKUP(E45,'Relays - track &amp; field'!C:M,11,FALSE),"")</f>
        <v/>
      </c>
      <c r="N45" s="27" t="str">
        <f>IFERROR(VLOOKUP(E45,'Relays - track &amp; field'!R:AB,11,FALSE),"")</f>
        <v/>
      </c>
      <c r="O45" s="26" t="str">
        <f>IFERROR(VLOOKUP(E45,'Road Races'!Q:AA,11,FALSE),"")</f>
        <v/>
      </c>
      <c r="P45" s="27">
        <f>IFERROR(VLOOKUP(E45,SGP!C:K,6,FALSE),"")</f>
        <v>20</v>
      </c>
      <c r="Q45" s="26"/>
      <c r="R45" s="26" t="str">
        <f>IFERROR(VLOOKUP(E45,'Road Races'!AE:AO,11,FALSE),"")</f>
        <v/>
      </c>
      <c r="S45" s="26" t="str">
        <f>IFERROR(VLOOKUP(E45,'Relays - track &amp; field'!AF:AP,11,FALSE),"")</f>
        <v/>
      </c>
      <c r="T45" s="26" t="str">
        <f>IFERROR(VLOOKUP(E45,'Off Road - Trail'!C:M,11,FALSE),"")</f>
        <v/>
      </c>
      <c r="U45" s="26" t="str">
        <f>IFERROR(VLOOKUP(E45,'Road Races'!AS:BC,11,FALSE),"")</f>
        <v/>
      </c>
      <c r="V45" s="26">
        <f>IFERROR(VLOOKUP(E45,SGP!U:Z,6,FALSE),"")</f>
        <v>50</v>
      </c>
      <c r="W45" s="27"/>
      <c r="X45" s="26" t="str">
        <f>IFERROR(VLOOKUP(E45,'Off Road - Trail'!Q:AA,11,FALSE),"")</f>
        <v/>
      </c>
      <c r="Y45" s="26"/>
      <c r="Z45" s="26" t="str">
        <f>IFERROR(VLOOKUP(E45,'Road Races'!BG:BQ,11,FALSE),"")</f>
        <v/>
      </c>
      <c r="AA45" s="27" t="str">
        <f>IFERROR(VLOOKUP(E45,'Road Races'!BU:CE,11,FALSE),"")</f>
        <v/>
      </c>
      <c r="AB45" s="27" t="str">
        <f>IFERROR(VLOOKUP(E45,'Road Races'!CI:CS,11,FALSE),"")</f>
        <v/>
      </c>
      <c r="AC45" s="26"/>
      <c r="AD45" s="26" t="str">
        <f>IFERROR(VLOOKUP(E45,SGP!AM:AR,6,FALSE),"")</f>
        <v/>
      </c>
      <c r="AE45" s="26" t="str">
        <f>IFERROR(VLOOKUP(E45,'Road Races'!CW:DG,11,FALSE),"")</f>
        <v/>
      </c>
      <c r="AF45" s="26" t="str">
        <f>IFERROR(VLOOKUP(E45,'Road Races'!DK:DU,11,FALSE),"")</f>
        <v/>
      </c>
      <c r="AG45" s="26"/>
      <c r="AH45" s="26" t="str">
        <f>IFERROR(VLOOKUP(E45,'Off Road - Trail'!AE:AO,11,FALSE),"")</f>
        <v/>
      </c>
      <c r="AI45" s="26" t="str">
        <f>IFERROR(VLOOKUP(E45,'Road Races'!DY:EI,11,FALSE),"")</f>
        <v/>
      </c>
      <c r="AJ45" s="26" t="str">
        <f>IFERROR(VLOOKUP(E45,SGP!BE:BJ,6,FALSE),"")</f>
        <v/>
      </c>
      <c r="AK45" s="25"/>
      <c r="AL45" s="25">
        <f t="shared" si="44"/>
        <v>20</v>
      </c>
      <c r="AM45" s="25">
        <f t="shared" si="45"/>
        <v>50</v>
      </c>
      <c r="AN45" s="25" t="str">
        <f t="shared" si="46"/>
        <v/>
      </c>
      <c r="AO45" s="25" t="str">
        <f t="shared" si="47"/>
        <v/>
      </c>
      <c r="AP45" s="25">
        <f t="shared" si="48"/>
        <v>50</v>
      </c>
      <c r="AQ45" s="25">
        <f t="shared" si="49"/>
        <v>20</v>
      </c>
      <c r="AR45" s="25" t="str">
        <f t="shared" si="50"/>
        <v/>
      </c>
      <c r="AS45" s="25" t="str">
        <f t="shared" si="51"/>
        <v/>
      </c>
      <c r="AT45" s="25" t="str">
        <f t="shared" si="52"/>
        <v/>
      </c>
      <c r="AU45" s="25" t="str">
        <f t="shared" si="53"/>
        <v/>
      </c>
      <c r="AV45" s="25" t="str">
        <f t="shared" si="54"/>
        <v/>
      </c>
      <c r="AW45" s="25" t="str">
        <f t="shared" si="55"/>
        <v/>
      </c>
      <c r="AX45" s="25" t="str">
        <f t="shared" si="56"/>
        <v/>
      </c>
      <c r="AY45" s="25" t="str">
        <f t="shared" si="57"/>
        <v/>
      </c>
      <c r="AZ45" s="25" t="str">
        <f t="shared" si="58"/>
        <v/>
      </c>
      <c r="BA45" s="25" t="str">
        <f t="shared" si="59"/>
        <v/>
      </c>
      <c r="BB45" s="25" t="str">
        <f t="shared" si="60"/>
        <v/>
      </c>
      <c r="BC45" s="25" t="str">
        <f t="shared" si="61"/>
        <v/>
      </c>
      <c r="BD45" s="25" t="str">
        <f t="shared" si="62"/>
        <v/>
      </c>
      <c r="BE45" s="25" t="str">
        <f t="shared" si="63"/>
        <v/>
      </c>
      <c r="BF45" s="25" t="str">
        <f t="shared" si="64"/>
        <v/>
      </c>
      <c r="BG45" s="25" t="str">
        <f t="shared" si="65"/>
        <v/>
      </c>
      <c r="BH45" s="25" t="str">
        <f t="shared" si="66"/>
        <v/>
      </c>
      <c r="BI45" s="25" t="str">
        <f t="shared" si="67"/>
        <v/>
      </c>
      <c r="BJ45" s="25" t="str">
        <f t="shared" si="68"/>
        <v/>
      </c>
      <c r="BK45" s="25" t="str">
        <f t="shared" si="69"/>
        <v/>
      </c>
      <c r="BL45" s="25" t="str">
        <f t="shared" si="70"/>
        <v/>
      </c>
      <c r="BM45" s="25" t="str">
        <f t="shared" si="71"/>
        <v/>
      </c>
      <c r="BN45" s="25" t="str">
        <f t="shared" si="72"/>
        <v/>
      </c>
      <c r="BO45" s="25" t="str">
        <f t="shared" si="73"/>
        <v/>
      </c>
      <c r="BP45" s="4"/>
    </row>
    <row r="46" spans="1:68" x14ac:dyDescent="0.25">
      <c r="A46" s="3"/>
      <c r="B46" s="25">
        <v>35</v>
      </c>
      <c r="C46" s="25">
        <f t="shared" si="37"/>
        <v>-5</v>
      </c>
      <c r="D46" s="25">
        <v>40</v>
      </c>
      <c r="E46" s="51" t="s">
        <v>50</v>
      </c>
      <c r="F46" s="112">
        <f t="shared" si="38"/>
        <v>72</v>
      </c>
      <c r="G46" s="111">
        <f t="shared" si="39"/>
        <v>40</v>
      </c>
      <c r="H46" s="25">
        <f t="shared" si="40"/>
        <v>25</v>
      </c>
      <c r="I46" s="25">
        <f t="shared" si="41"/>
        <v>0</v>
      </c>
      <c r="J46" s="25" t="str">
        <f t="shared" si="42"/>
        <v/>
      </c>
      <c r="K46" s="115">
        <f t="shared" si="43"/>
        <v>7</v>
      </c>
      <c r="L46" s="114" t="str">
        <f>IFERROR(VLOOKUP(E46,'Road Races'!C:M,11,FALSE),"")</f>
        <v/>
      </c>
      <c r="M46" s="27" t="str">
        <f>IFERROR(VLOOKUP(E46,'Relays - track &amp; field'!C:M,11,FALSE),"")</f>
        <v/>
      </c>
      <c r="N46" s="27" t="str">
        <f>IFERROR(VLOOKUP(E46,'Relays - track &amp; field'!R:AB,11,FALSE),"")</f>
        <v/>
      </c>
      <c r="O46" s="26">
        <f>IFERROR(VLOOKUP(E46,'Road Races'!Q:AA,11,FALSE),"")</f>
        <v>0</v>
      </c>
      <c r="P46" s="27">
        <f>IFERROR(VLOOKUP(E46,SGP!C:K,6,FALSE),"")</f>
        <v>20</v>
      </c>
      <c r="Q46" s="26"/>
      <c r="R46" s="26">
        <f>IFERROR(VLOOKUP(E46,'Road Races'!AE:AO,11,FALSE),"")</f>
        <v>25</v>
      </c>
      <c r="S46" s="26" t="str">
        <f>IFERROR(VLOOKUP(E46,'Relays - track &amp; field'!AF:AP,11,FALSE),"")</f>
        <v/>
      </c>
      <c r="T46" s="26">
        <f>IFERROR(VLOOKUP(E46,'Off Road - Trail'!C:M,11,FALSE),"")</f>
        <v>0</v>
      </c>
      <c r="U46" s="26">
        <f>IFERROR(VLOOKUP(E46,'Road Races'!AS:BC,11,FALSE),"")</f>
        <v>0</v>
      </c>
      <c r="V46" s="26">
        <f>IFERROR(VLOOKUP(E46,SGP!U:Z,6,FALSE),"")</f>
        <v>20</v>
      </c>
      <c r="W46" s="27"/>
      <c r="X46" s="26" t="str">
        <f>IFERROR(VLOOKUP(E46,'Off Road - Trail'!Q:AA,11,FALSE),"")</f>
        <v/>
      </c>
      <c r="Y46" s="26"/>
      <c r="Z46" s="26" t="str">
        <f>IFERROR(VLOOKUP(E46,'Road Races'!BG:BQ,11,FALSE),"")</f>
        <v/>
      </c>
      <c r="AA46" s="27" t="str">
        <f>IFERROR(VLOOKUP(E46,'Road Races'!BU:CE,11,FALSE),"")</f>
        <v/>
      </c>
      <c r="AB46" s="27" t="str">
        <f>IFERROR(VLOOKUP(E46,'Road Races'!CI:CS,11,FALSE),"")</f>
        <v/>
      </c>
      <c r="AC46" s="26"/>
      <c r="AD46" s="26" t="str">
        <f>IFERROR(VLOOKUP(E46,SGP!AM:AR,6,FALSE),"")</f>
        <v/>
      </c>
      <c r="AE46" s="26">
        <f>IFERROR(VLOOKUP(E46,'Road Races'!CW:DG,11,FALSE),"")</f>
        <v>0</v>
      </c>
      <c r="AF46" s="26" t="str">
        <f>IFERROR(VLOOKUP(E46,'Road Races'!DK:DU,11,FALSE),"")</f>
        <v/>
      </c>
      <c r="AG46" s="26"/>
      <c r="AH46" s="26" t="str">
        <f>IFERROR(VLOOKUP(E46,'Off Road - Trail'!AE:AO,11,FALSE),"")</f>
        <v/>
      </c>
      <c r="AI46" s="26" t="str">
        <f>IFERROR(VLOOKUP(E46,'Road Races'!DY:EI,11,FALSE),"")</f>
        <v/>
      </c>
      <c r="AJ46" s="26" t="str">
        <f>IFERROR(VLOOKUP(E46,SGP!BE:BJ,6,FALSE),"")</f>
        <v/>
      </c>
      <c r="AK46" s="25"/>
      <c r="AL46" s="25">
        <f t="shared" si="44"/>
        <v>20</v>
      </c>
      <c r="AM46" s="25">
        <f t="shared" si="45"/>
        <v>20</v>
      </c>
      <c r="AN46" s="25" t="str">
        <f t="shared" si="46"/>
        <v/>
      </c>
      <c r="AO46" s="25" t="str">
        <f t="shared" si="47"/>
        <v/>
      </c>
      <c r="AP46" s="25">
        <f t="shared" si="48"/>
        <v>20</v>
      </c>
      <c r="AQ46" s="25">
        <f t="shared" si="49"/>
        <v>20</v>
      </c>
      <c r="AR46" s="25" t="str">
        <f t="shared" si="50"/>
        <v/>
      </c>
      <c r="AS46" s="25">
        <f t="shared" si="51"/>
        <v>0</v>
      </c>
      <c r="AT46" s="25">
        <f t="shared" si="52"/>
        <v>0</v>
      </c>
      <c r="AU46" s="25" t="str">
        <f t="shared" si="53"/>
        <v/>
      </c>
      <c r="AV46" s="25" t="str">
        <f t="shared" si="54"/>
        <v/>
      </c>
      <c r="AW46" s="25">
        <f t="shared" si="55"/>
        <v>0</v>
      </c>
      <c r="AX46" s="25" t="str">
        <f t="shared" si="56"/>
        <v/>
      </c>
      <c r="AY46" s="25">
        <f t="shared" si="57"/>
        <v>25</v>
      </c>
      <c r="AZ46" s="25" t="str">
        <f t="shared" si="58"/>
        <v/>
      </c>
      <c r="BA46" s="25" t="str">
        <f t="shared" si="59"/>
        <v/>
      </c>
      <c r="BB46" s="25">
        <f t="shared" si="60"/>
        <v>25</v>
      </c>
      <c r="BC46" s="25">
        <f t="shared" si="61"/>
        <v>0</v>
      </c>
      <c r="BD46" s="25">
        <f t="shared" si="62"/>
        <v>0</v>
      </c>
      <c r="BE46" s="25" t="str">
        <f t="shared" si="63"/>
        <v/>
      </c>
      <c r="BF46" s="25" t="str">
        <f t="shared" si="64"/>
        <v/>
      </c>
      <c r="BG46" s="25">
        <f t="shared" si="65"/>
        <v>0</v>
      </c>
      <c r="BH46" s="25" t="str">
        <f t="shared" si="66"/>
        <v/>
      </c>
      <c r="BI46" s="25" t="str">
        <f t="shared" si="67"/>
        <v/>
      </c>
      <c r="BJ46" s="25" t="str">
        <f t="shared" si="68"/>
        <v/>
      </c>
      <c r="BK46" s="25" t="str">
        <f t="shared" si="69"/>
        <v/>
      </c>
      <c r="BL46" s="25" t="str">
        <f t="shared" si="70"/>
        <v/>
      </c>
      <c r="BM46" s="25" t="str">
        <f t="shared" si="71"/>
        <v/>
      </c>
      <c r="BN46" s="25" t="str">
        <f t="shared" si="72"/>
        <v/>
      </c>
      <c r="BO46" s="25" t="str">
        <f t="shared" si="73"/>
        <v/>
      </c>
      <c r="BP46" s="4"/>
    </row>
    <row r="47" spans="1:68" x14ac:dyDescent="0.25">
      <c r="A47" s="3"/>
      <c r="B47" s="25">
        <v>40</v>
      </c>
      <c r="C47" s="25">
        <f t="shared" si="37"/>
        <v>-1</v>
      </c>
      <c r="D47" s="25">
        <v>41</v>
      </c>
      <c r="E47" s="51" t="s">
        <v>39</v>
      </c>
      <c r="F47" s="112">
        <f t="shared" si="38"/>
        <v>68</v>
      </c>
      <c r="G47" s="111">
        <f t="shared" si="39"/>
        <v>51</v>
      </c>
      <c r="H47" s="25">
        <f t="shared" si="40"/>
        <v>0</v>
      </c>
      <c r="I47" s="25" t="str">
        <f t="shared" si="41"/>
        <v/>
      </c>
      <c r="J47" s="25">
        <f t="shared" si="42"/>
        <v>9</v>
      </c>
      <c r="K47" s="115">
        <f t="shared" si="43"/>
        <v>8</v>
      </c>
      <c r="L47" s="114" t="str">
        <f>IFERROR(VLOOKUP(E47,'Road Races'!C:M,11,FALSE),"")</f>
        <v/>
      </c>
      <c r="M47" s="27" t="str">
        <f>IFERROR(VLOOKUP(E47,'Relays - track &amp; field'!C:M,11,FALSE),"")</f>
        <v/>
      </c>
      <c r="N47" s="27">
        <f>IFERROR(VLOOKUP(E47,'Relays - track &amp; field'!R:AB,11,FALSE),"")</f>
        <v>9</v>
      </c>
      <c r="O47" s="26" t="str">
        <f>IFERROR(VLOOKUP(E47,'Road Races'!Q:AA,11,FALSE),"")</f>
        <v/>
      </c>
      <c r="P47" s="27">
        <f>IFERROR(VLOOKUP(E47,SGP!C:K,6,FALSE),"")</f>
        <v>20</v>
      </c>
      <c r="Q47" s="26"/>
      <c r="R47" s="26" t="str">
        <f>IFERROR(VLOOKUP(E47,'Road Races'!AE:AO,11,FALSE),"")</f>
        <v/>
      </c>
      <c r="S47" s="26">
        <f>IFERROR(VLOOKUP(E47,'Relays - track &amp; field'!AF:AP,11,FALSE),"")</f>
        <v>0</v>
      </c>
      <c r="T47" s="26" t="str">
        <f>IFERROR(VLOOKUP(E47,'Off Road - Trail'!C:M,11,FALSE),"")</f>
        <v/>
      </c>
      <c r="U47" s="26" t="str">
        <f>IFERROR(VLOOKUP(E47,'Road Races'!AS:BC,11,FALSE),"")</f>
        <v/>
      </c>
      <c r="V47" s="26">
        <f>IFERROR(VLOOKUP(E47,SGP!U:Z,6,FALSE),"")</f>
        <v>20</v>
      </c>
      <c r="W47" s="27"/>
      <c r="X47" s="26" t="str">
        <f>IFERROR(VLOOKUP(E47,'Off Road - Trail'!Q:AA,11,FALSE),"")</f>
        <v/>
      </c>
      <c r="Y47" s="26"/>
      <c r="Z47" s="26">
        <f>IFERROR(VLOOKUP(E47,'Road Races'!BG:BQ,11,FALSE),"")</f>
        <v>0</v>
      </c>
      <c r="AA47" s="27" t="str">
        <f>IFERROR(VLOOKUP(E47,'Road Races'!BU:CE,11,FALSE),"")</f>
        <v/>
      </c>
      <c r="AB47" s="27" t="str">
        <f>IFERROR(VLOOKUP(E47,'Road Races'!CI:CS,11,FALSE),"")</f>
        <v/>
      </c>
      <c r="AC47" s="26"/>
      <c r="AD47" s="26">
        <f>IFERROR(VLOOKUP(E47,SGP!AM:AR,6,FALSE),"")</f>
        <v>24</v>
      </c>
      <c r="AE47" s="26">
        <f>IFERROR(VLOOKUP(E47,'Road Races'!CW:DG,11,FALSE),"")</f>
        <v>0</v>
      </c>
      <c r="AF47" s="26" t="str">
        <f>IFERROR(VLOOKUP(E47,'Road Races'!DK:DU,11,FALSE),"")</f>
        <v/>
      </c>
      <c r="AG47" s="26"/>
      <c r="AH47" s="26" t="str">
        <f>IFERROR(VLOOKUP(E47,'Off Road - Trail'!AE:AO,11,FALSE),"")</f>
        <v/>
      </c>
      <c r="AI47" s="26" t="str">
        <f>IFERROR(VLOOKUP(E47,'Road Races'!DY:EI,11,FALSE),"")</f>
        <v/>
      </c>
      <c r="AJ47" s="26">
        <f>IFERROR(VLOOKUP(E47,SGP!BE:BJ,6,FALSE),"")</f>
        <v>27</v>
      </c>
      <c r="AK47" s="25"/>
      <c r="AL47" s="25">
        <f t="shared" si="44"/>
        <v>20</v>
      </c>
      <c r="AM47" s="25">
        <f t="shared" si="45"/>
        <v>20</v>
      </c>
      <c r="AN47" s="25">
        <f t="shared" si="46"/>
        <v>24</v>
      </c>
      <c r="AO47" s="25">
        <f t="shared" si="47"/>
        <v>27</v>
      </c>
      <c r="AP47" s="25">
        <f t="shared" si="48"/>
        <v>27</v>
      </c>
      <c r="AQ47" s="25">
        <f t="shared" si="49"/>
        <v>24</v>
      </c>
      <c r="AR47" s="25" t="str">
        <f t="shared" si="50"/>
        <v/>
      </c>
      <c r="AS47" s="25" t="str">
        <f t="shared" si="51"/>
        <v/>
      </c>
      <c r="AT47" s="25" t="str">
        <f t="shared" si="52"/>
        <v/>
      </c>
      <c r="AU47" s="25">
        <f t="shared" si="53"/>
        <v>0</v>
      </c>
      <c r="AV47" s="25" t="str">
        <f t="shared" si="54"/>
        <v/>
      </c>
      <c r="AW47" s="25">
        <f t="shared" si="55"/>
        <v>0</v>
      </c>
      <c r="AX47" s="25" t="str">
        <f t="shared" si="56"/>
        <v/>
      </c>
      <c r="AY47" s="25" t="str">
        <f t="shared" si="57"/>
        <v/>
      </c>
      <c r="AZ47" s="25" t="str">
        <f t="shared" si="58"/>
        <v/>
      </c>
      <c r="BA47" s="25" t="str">
        <f t="shared" si="59"/>
        <v/>
      </c>
      <c r="BB47" s="25">
        <f t="shared" si="60"/>
        <v>0</v>
      </c>
      <c r="BC47" s="25">
        <f t="shared" si="61"/>
        <v>0</v>
      </c>
      <c r="BD47" s="25" t="str">
        <f t="shared" si="62"/>
        <v/>
      </c>
      <c r="BE47" s="25" t="str">
        <f t="shared" si="63"/>
        <v/>
      </c>
      <c r="BF47" s="25" t="str">
        <f t="shared" si="64"/>
        <v/>
      </c>
      <c r="BG47" s="25" t="str">
        <f t="shared" si="65"/>
        <v/>
      </c>
      <c r="BH47" s="25" t="str">
        <f t="shared" si="66"/>
        <v/>
      </c>
      <c r="BI47" s="25">
        <f t="shared" si="67"/>
        <v>9</v>
      </c>
      <c r="BJ47" s="25" t="str">
        <f t="shared" si="68"/>
        <v/>
      </c>
      <c r="BK47" s="25">
        <f t="shared" si="69"/>
        <v>0</v>
      </c>
      <c r="BL47" s="25" t="str">
        <f t="shared" si="70"/>
        <v/>
      </c>
      <c r="BM47" s="25" t="str">
        <f t="shared" si="71"/>
        <v/>
      </c>
      <c r="BN47" s="25" t="str">
        <f t="shared" si="72"/>
        <v/>
      </c>
      <c r="BO47" s="25">
        <f t="shared" si="73"/>
        <v>9</v>
      </c>
      <c r="BP47" s="4"/>
    </row>
    <row r="48" spans="1:68" x14ac:dyDescent="0.25">
      <c r="A48" s="3"/>
      <c r="B48" s="25">
        <v>39</v>
      </c>
      <c r="C48" s="25">
        <f t="shared" si="37"/>
        <v>-3</v>
      </c>
      <c r="D48" s="25">
        <v>42</v>
      </c>
      <c r="E48" s="51" t="s">
        <v>233</v>
      </c>
      <c r="F48" s="112">
        <f t="shared" si="38"/>
        <v>62</v>
      </c>
      <c r="G48" s="111" t="str">
        <f t="shared" si="39"/>
        <v/>
      </c>
      <c r="H48" s="25">
        <f t="shared" si="40"/>
        <v>59</v>
      </c>
      <c r="I48" s="25" t="str">
        <f t="shared" si="41"/>
        <v/>
      </c>
      <c r="J48" s="25" t="str">
        <f t="shared" si="42"/>
        <v/>
      </c>
      <c r="K48" s="115">
        <f t="shared" si="43"/>
        <v>3</v>
      </c>
      <c r="L48" s="114" t="str">
        <f>IFERROR(VLOOKUP(E48,'Road Races'!C:M,11,FALSE),"")</f>
        <v/>
      </c>
      <c r="M48" s="27" t="str">
        <f>IFERROR(VLOOKUP(E48,'Relays - track &amp; field'!C:M,11,FALSE),"")</f>
        <v/>
      </c>
      <c r="N48" s="27" t="str">
        <f>IFERROR(VLOOKUP(E48,'Relays - track &amp; field'!R:AB,11,FALSE),"")</f>
        <v/>
      </c>
      <c r="O48" s="26" t="str">
        <f>IFERROR(VLOOKUP(E48,'Road Races'!Q:AA,11,FALSE),"")</f>
        <v/>
      </c>
      <c r="P48" s="27" t="str">
        <f>IFERROR(VLOOKUP(E48,SGP!C:K,6,FALSE),"")</f>
        <v/>
      </c>
      <c r="Q48" s="26"/>
      <c r="R48" s="26">
        <f>IFERROR(VLOOKUP(E48,'Road Races'!AE:AO,11,FALSE),"")</f>
        <v>0</v>
      </c>
      <c r="S48" s="26" t="str">
        <f>IFERROR(VLOOKUP(E48,'Relays - track &amp; field'!AF:AP,11,FALSE),"")</f>
        <v/>
      </c>
      <c r="T48" s="26" t="str">
        <f>IFERROR(VLOOKUP(E48,'Off Road - Trail'!C:M,11,FALSE),"")</f>
        <v/>
      </c>
      <c r="U48" s="26">
        <f>IFERROR(VLOOKUP(E48,'Road Races'!AS:BC,11,FALSE),"")</f>
        <v>50</v>
      </c>
      <c r="V48" s="26" t="str">
        <f>IFERROR(VLOOKUP(E48,SGP!U:Z,6,FALSE),"")</f>
        <v/>
      </c>
      <c r="W48" s="27"/>
      <c r="X48" s="26" t="str">
        <f>IFERROR(VLOOKUP(E48,'Off Road - Trail'!Q:AA,11,FALSE),"")</f>
        <v/>
      </c>
      <c r="Y48" s="26"/>
      <c r="Z48" s="26" t="str">
        <f>IFERROR(VLOOKUP(E48,'Road Races'!BG:BQ,11,FALSE),"")</f>
        <v/>
      </c>
      <c r="AA48" s="27" t="str">
        <f>IFERROR(VLOOKUP(E48,'Road Races'!BU:CE,11,FALSE),"")</f>
        <v/>
      </c>
      <c r="AB48" s="27" t="str">
        <f>IFERROR(VLOOKUP(E48,'Road Races'!CI:CS,11,FALSE),"")</f>
        <v/>
      </c>
      <c r="AC48" s="26"/>
      <c r="AD48" s="26" t="str">
        <f>IFERROR(VLOOKUP(E48,SGP!AM:AR,6,FALSE),"")</f>
        <v/>
      </c>
      <c r="AE48" s="26">
        <f>IFERROR(VLOOKUP(E48,'Road Races'!CW:DG,11,FALSE),"")</f>
        <v>9</v>
      </c>
      <c r="AF48" s="26" t="str">
        <f>IFERROR(VLOOKUP(E48,'Road Races'!DK:DU,11,FALSE),"")</f>
        <v/>
      </c>
      <c r="AG48" s="26"/>
      <c r="AH48" s="26" t="str">
        <f>IFERROR(VLOOKUP(E48,'Off Road - Trail'!AE:AO,11,FALSE),"")</f>
        <v/>
      </c>
      <c r="AI48" s="26" t="str">
        <f>IFERROR(VLOOKUP(E48,'Road Races'!DY:EI,11,FALSE),"")</f>
        <v/>
      </c>
      <c r="AJ48" s="26" t="str">
        <f>IFERROR(VLOOKUP(E48,SGP!BE:BJ,6,FALSE),"")</f>
        <v/>
      </c>
      <c r="AK48" s="25"/>
      <c r="AL48" s="25" t="str">
        <f t="shared" si="44"/>
        <v/>
      </c>
      <c r="AM48" s="25" t="str">
        <f t="shared" si="45"/>
        <v/>
      </c>
      <c r="AN48" s="25" t="str">
        <f t="shared" si="46"/>
        <v/>
      </c>
      <c r="AO48" s="25" t="str">
        <f t="shared" si="47"/>
        <v/>
      </c>
      <c r="AP48" s="25" t="str">
        <f t="shared" si="48"/>
        <v/>
      </c>
      <c r="AQ48" s="25" t="str">
        <f t="shared" si="49"/>
        <v/>
      </c>
      <c r="AR48" s="25" t="str">
        <f t="shared" si="50"/>
        <v/>
      </c>
      <c r="AS48" s="25" t="str">
        <f t="shared" si="51"/>
        <v/>
      </c>
      <c r="AT48" s="25">
        <f t="shared" si="52"/>
        <v>50</v>
      </c>
      <c r="AU48" s="25" t="str">
        <f t="shared" si="53"/>
        <v/>
      </c>
      <c r="AV48" s="25" t="str">
        <f t="shared" si="54"/>
        <v/>
      </c>
      <c r="AW48" s="25">
        <f t="shared" si="55"/>
        <v>9</v>
      </c>
      <c r="AX48" s="25" t="str">
        <f t="shared" si="56"/>
        <v/>
      </c>
      <c r="AY48" s="25">
        <f t="shared" si="57"/>
        <v>0</v>
      </c>
      <c r="AZ48" s="25" t="str">
        <f t="shared" si="58"/>
        <v/>
      </c>
      <c r="BA48" s="25" t="str">
        <f t="shared" si="59"/>
        <v/>
      </c>
      <c r="BB48" s="25">
        <f t="shared" si="60"/>
        <v>50</v>
      </c>
      <c r="BC48" s="25">
        <f t="shared" si="61"/>
        <v>9</v>
      </c>
      <c r="BD48" s="25" t="str">
        <f t="shared" si="62"/>
        <v/>
      </c>
      <c r="BE48" s="25" t="str">
        <f t="shared" si="63"/>
        <v/>
      </c>
      <c r="BF48" s="25" t="str">
        <f t="shared" si="64"/>
        <v/>
      </c>
      <c r="BG48" s="25" t="str">
        <f t="shared" si="65"/>
        <v/>
      </c>
      <c r="BH48" s="25" t="str">
        <f t="shared" si="66"/>
        <v/>
      </c>
      <c r="BI48" s="25" t="str">
        <f t="shared" si="67"/>
        <v/>
      </c>
      <c r="BJ48" s="25" t="str">
        <f t="shared" si="68"/>
        <v/>
      </c>
      <c r="BK48" s="25" t="str">
        <f t="shared" si="69"/>
        <v/>
      </c>
      <c r="BL48" s="25" t="str">
        <f t="shared" si="70"/>
        <v/>
      </c>
      <c r="BM48" s="25" t="str">
        <f t="shared" si="71"/>
        <v/>
      </c>
      <c r="BN48" s="25" t="str">
        <f t="shared" si="72"/>
        <v/>
      </c>
      <c r="BO48" s="25" t="str">
        <f t="shared" si="73"/>
        <v/>
      </c>
      <c r="BP48" s="4"/>
    </row>
    <row r="49" spans="1:68" x14ac:dyDescent="0.25">
      <c r="A49" s="3"/>
      <c r="B49" s="25">
        <v>41</v>
      </c>
      <c r="C49" s="25">
        <f t="shared" si="37"/>
        <v>-2</v>
      </c>
      <c r="D49" s="25">
        <v>43</v>
      </c>
      <c r="E49" s="51" t="s">
        <v>70</v>
      </c>
      <c r="F49" s="112">
        <f t="shared" si="38"/>
        <v>58</v>
      </c>
      <c r="G49" s="111">
        <f t="shared" si="39"/>
        <v>43</v>
      </c>
      <c r="H49" s="25">
        <f t="shared" si="40"/>
        <v>0</v>
      </c>
      <c r="I49" s="25" t="str">
        <f t="shared" si="41"/>
        <v/>
      </c>
      <c r="J49" s="25">
        <f t="shared" si="42"/>
        <v>10</v>
      </c>
      <c r="K49" s="115">
        <f t="shared" si="43"/>
        <v>5</v>
      </c>
      <c r="L49" s="114" t="str">
        <f>IFERROR(VLOOKUP(E49,'Road Races'!C:M,11,FALSE),"")</f>
        <v/>
      </c>
      <c r="M49" s="27" t="str">
        <f>IFERROR(VLOOKUP(E49,'Relays - track &amp; field'!C:M,11,FALSE),"")</f>
        <v/>
      </c>
      <c r="N49" s="27" t="str">
        <f>IFERROR(VLOOKUP(E49,'Relays - track &amp; field'!R:AB,11,FALSE),"")</f>
        <v/>
      </c>
      <c r="O49" s="26">
        <f>IFERROR(VLOOKUP(E49,'Road Races'!Q:AA,11,FALSE),"")</f>
        <v>0</v>
      </c>
      <c r="P49" s="27" t="str">
        <f>IFERROR(VLOOKUP(E49,SGP!C:K,6,FALSE),"")</f>
        <v/>
      </c>
      <c r="Q49" s="26"/>
      <c r="R49" s="26" t="str">
        <f>IFERROR(VLOOKUP(E49,'Road Races'!AE:AO,11,FALSE),"")</f>
        <v/>
      </c>
      <c r="S49" s="26">
        <f>IFERROR(VLOOKUP(E49,'Relays - track &amp; field'!AF:AP,11,FALSE),"")</f>
        <v>10</v>
      </c>
      <c r="T49" s="26" t="str">
        <f>IFERROR(VLOOKUP(E49,'Off Road - Trail'!C:M,11,FALSE),"")</f>
        <v/>
      </c>
      <c r="U49" s="26" t="str">
        <f>IFERROR(VLOOKUP(E49,'Road Races'!AS:BC,11,FALSE),"")</f>
        <v/>
      </c>
      <c r="V49" s="26">
        <f>IFERROR(VLOOKUP(E49,SGP!U:Z,6,FALSE),"")</f>
        <v>20</v>
      </c>
      <c r="W49" s="27"/>
      <c r="X49" s="26" t="str">
        <f>IFERROR(VLOOKUP(E49,'Off Road - Trail'!Q:AA,11,FALSE),"")</f>
        <v/>
      </c>
      <c r="Y49" s="26"/>
      <c r="Z49" s="26" t="str">
        <f>IFERROR(VLOOKUP(E49,'Road Races'!BG:BQ,11,FALSE),"")</f>
        <v/>
      </c>
      <c r="AA49" s="27" t="str">
        <f>IFERROR(VLOOKUP(E49,'Road Races'!BU:CE,11,FALSE),"")</f>
        <v/>
      </c>
      <c r="AB49" s="27" t="str">
        <f>IFERROR(VLOOKUP(E49,'Road Races'!CI:CS,11,FALSE),"")</f>
        <v/>
      </c>
      <c r="AC49" s="26"/>
      <c r="AD49" s="26">
        <f>IFERROR(VLOOKUP(E49,SGP!AM:AR,6,FALSE),"")</f>
        <v>23</v>
      </c>
      <c r="AE49" s="26">
        <f>IFERROR(VLOOKUP(E49,'Road Races'!CW:DG,11,FALSE),"")</f>
        <v>0</v>
      </c>
      <c r="AF49" s="26" t="str">
        <f>IFERROR(VLOOKUP(E49,'Road Races'!DK:DU,11,FALSE),"")</f>
        <v/>
      </c>
      <c r="AG49" s="26"/>
      <c r="AH49" s="26" t="str">
        <f>IFERROR(VLOOKUP(E49,'Off Road - Trail'!AE:AO,11,FALSE),"")</f>
        <v/>
      </c>
      <c r="AI49" s="26" t="str">
        <f>IFERROR(VLOOKUP(E49,'Road Races'!DY:EI,11,FALSE),"")</f>
        <v/>
      </c>
      <c r="AJ49" s="26" t="str">
        <f>IFERROR(VLOOKUP(E49,SGP!BE:BJ,6,FALSE),"")</f>
        <v/>
      </c>
      <c r="AK49" s="25"/>
      <c r="AL49" s="25" t="str">
        <f t="shared" si="44"/>
        <v/>
      </c>
      <c r="AM49" s="25">
        <f t="shared" si="45"/>
        <v>20</v>
      </c>
      <c r="AN49" s="25">
        <f t="shared" si="46"/>
        <v>23</v>
      </c>
      <c r="AO49" s="25" t="str">
        <f t="shared" si="47"/>
        <v/>
      </c>
      <c r="AP49" s="25">
        <f t="shared" si="48"/>
        <v>23</v>
      </c>
      <c r="AQ49" s="25">
        <f t="shared" si="49"/>
        <v>20</v>
      </c>
      <c r="AR49" s="25" t="str">
        <f t="shared" si="50"/>
        <v/>
      </c>
      <c r="AS49" s="25">
        <f t="shared" si="51"/>
        <v>0</v>
      </c>
      <c r="AT49" s="25" t="str">
        <f t="shared" si="52"/>
        <v/>
      </c>
      <c r="AU49" s="25" t="str">
        <f t="shared" si="53"/>
        <v/>
      </c>
      <c r="AV49" s="25" t="str">
        <f t="shared" si="54"/>
        <v/>
      </c>
      <c r="AW49" s="25">
        <f t="shared" si="55"/>
        <v>0</v>
      </c>
      <c r="AX49" s="25" t="str">
        <f t="shared" si="56"/>
        <v/>
      </c>
      <c r="AY49" s="25" t="str">
        <f t="shared" si="57"/>
        <v/>
      </c>
      <c r="AZ49" s="25" t="str">
        <f t="shared" si="58"/>
        <v/>
      </c>
      <c r="BA49" s="25" t="str">
        <f t="shared" si="59"/>
        <v/>
      </c>
      <c r="BB49" s="25">
        <f t="shared" si="60"/>
        <v>0</v>
      </c>
      <c r="BC49" s="25">
        <f t="shared" si="61"/>
        <v>0</v>
      </c>
      <c r="BD49" s="25" t="str">
        <f t="shared" si="62"/>
        <v/>
      </c>
      <c r="BE49" s="25" t="str">
        <f t="shared" si="63"/>
        <v/>
      </c>
      <c r="BF49" s="25" t="str">
        <f t="shared" si="64"/>
        <v/>
      </c>
      <c r="BG49" s="25" t="str">
        <f t="shared" si="65"/>
        <v/>
      </c>
      <c r="BH49" s="25" t="str">
        <f t="shared" si="66"/>
        <v/>
      </c>
      <c r="BI49" s="25" t="str">
        <f t="shared" si="67"/>
        <v/>
      </c>
      <c r="BJ49" s="25" t="str">
        <f t="shared" si="68"/>
        <v/>
      </c>
      <c r="BK49" s="25">
        <f t="shared" si="69"/>
        <v>10</v>
      </c>
      <c r="BL49" s="25" t="str">
        <f t="shared" si="70"/>
        <v/>
      </c>
      <c r="BM49" s="25" t="str">
        <f t="shared" si="71"/>
        <v/>
      </c>
      <c r="BN49" s="25" t="str">
        <f t="shared" si="72"/>
        <v/>
      </c>
      <c r="BO49" s="25">
        <f t="shared" si="73"/>
        <v>10</v>
      </c>
      <c r="BP49" s="4"/>
    </row>
    <row r="50" spans="1:68" x14ac:dyDescent="0.25">
      <c r="A50" s="3"/>
      <c r="B50" s="25">
        <v>42</v>
      </c>
      <c r="C50" s="25">
        <f t="shared" si="37"/>
        <v>-2</v>
      </c>
      <c r="D50" s="25">
        <v>44</v>
      </c>
      <c r="E50" s="51" t="s">
        <v>58</v>
      </c>
      <c r="F50" s="112">
        <f t="shared" si="38"/>
        <v>53</v>
      </c>
      <c r="G50" s="111" t="str">
        <f t="shared" si="39"/>
        <v/>
      </c>
      <c r="H50" s="25">
        <f t="shared" si="40"/>
        <v>0</v>
      </c>
      <c r="I50" s="25">
        <f t="shared" si="41"/>
        <v>50</v>
      </c>
      <c r="J50" s="25" t="str">
        <f t="shared" si="42"/>
        <v/>
      </c>
      <c r="K50" s="115">
        <f t="shared" si="43"/>
        <v>3</v>
      </c>
      <c r="L50" s="114" t="str">
        <f>IFERROR(VLOOKUP(E50,'Road Races'!C:M,11,FALSE),"")</f>
        <v/>
      </c>
      <c r="M50" s="27" t="str">
        <f>IFERROR(VLOOKUP(E50,'Relays - track &amp; field'!C:M,11,FALSE),"")</f>
        <v/>
      </c>
      <c r="N50" s="27" t="str">
        <f>IFERROR(VLOOKUP(E50,'Relays - track &amp; field'!R:AB,11,FALSE),"")</f>
        <v/>
      </c>
      <c r="O50" s="26" t="str">
        <f>IFERROR(VLOOKUP(E50,'Road Races'!Q:AA,11,FALSE),"")</f>
        <v/>
      </c>
      <c r="P50" s="27" t="str">
        <f>IFERROR(VLOOKUP(E50,SGP!C:K,6,FALSE),"")</f>
        <v/>
      </c>
      <c r="Q50" s="26"/>
      <c r="R50" s="26" t="str">
        <f>IFERROR(VLOOKUP(E50,'Road Races'!AE:AO,11,FALSE),"")</f>
        <v/>
      </c>
      <c r="S50" s="26" t="str">
        <f>IFERROR(VLOOKUP(E50,'Relays - track &amp; field'!AF:AP,11,FALSE),"")</f>
        <v/>
      </c>
      <c r="T50" s="26">
        <f>IFERROR(VLOOKUP(E50,'Off Road - Trail'!C:M,11,FALSE),"")</f>
        <v>50</v>
      </c>
      <c r="U50" s="26" t="str">
        <f>IFERROR(VLOOKUP(E50,'Road Races'!AS:BC,11,FALSE),"")</f>
        <v/>
      </c>
      <c r="V50" s="26" t="str">
        <f>IFERROR(VLOOKUP(E50,SGP!U:Z,6,FALSE),"")</f>
        <v/>
      </c>
      <c r="W50" s="27"/>
      <c r="X50" s="26">
        <f>IFERROR(VLOOKUP(E50,'Off Road - Trail'!Q:AA,11,FALSE),"")</f>
        <v>0</v>
      </c>
      <c r="Y50" s="26"/>
      <c r="Z50" s="26" t="str">
        <f>IFERROR(VLOOKUP(E50,'Road Races'!BG:BQ,11,FALSE),"")</f>
        <v/>
      </c>
      <c r="AA50" s="27" t="str">
        <f>IFERROR(VLOOKUP(E50,'Road Races'!BU:CE,11,FALSE),"")</f>
        <v/>
      </c>
      <c r="AB50" s="27" t="str">
        <f>IFERROR(VLOOKUP(E50,'Road Races'!CI:CS,11,FALSE),"")</f>
        <v/>
      </c>
      <c r="AC50" s="26"/>
      <c r="AD50" s="26" t="str">
        <f>IFERROR(VLOOKUP(E50,SGP!AM:AR,6,FALSE),"")</f>
        <v/>
      </c>
      <c r="AE50" s="26">
        <f>IFERROR(VLOOKUP(E50,'Road Races'!CW:DG,11,FALSE),"")</f>
        <v>0</v>
      </c>
      <c r="AF50" s="26" t="str">
        <f>IFERROR(VLOOKUP(E50,'Road Races'!DK:DU,11,FALSE),"")</f>
        <v/>
      </c>
      <c r="AG50" s="26"/>
      <c r="AH50" s="26" t="str">
        <f>IFERROR(VLOOKUP(E50,'Off Road - Trail'!AE:AO,11,FALSE),"")</f>
        <v/>
      </c>
      <c r="AI50" s="26" t="str">
        <f>IFERROR(VLOOKUP(E50,'Road Races'!DY:EI,11,FALSE),"")</f>
        <v/>
      </c>
      <c r="AJ50" s="26" t="str">
        <f>IFERROR(VLOOKUP(E50,SGP!BE:BJ,6,FALSE),"")</f>
        <v/>
      </c>
      <c r="AK50" s="25"/>
      <c r="AL50" s="25" t="str">
        <f t="shared" si="44"/>
        <v/>
      </c>
      <c r="AM50" s="25" t="str">
        <f t="shared" si="45"/>
        <v/>
      </c>
      <c r="AN50" s="25" t="str">
        <f t="shared" si="46"/>
        <v/>
      </c>
      <c r="AO50" s="25" t="str">
        <f t="shared" si="47"/>
        <v/>
      </c>
      <c r="AP50" s="25" t="str">
        <f t="shared" si="48"/>
        <v/>
      </c>
      <c r="AQ50" s="25" t="str">
        <f t="shared" si="49"/>
        <v/>
      </c>
      <c r="AR50" s="25" t="str">
        <f t="shared" si="50"/>
        <v/>
      </c>
      <c r="AS50" s="25" t="str">
        <f t="shared" si="51"/>
        <v/>
      </c>
      <c r="AT50" s="25" t="str">
        <f t="shared" si="52"/>
        <v/>
      </c>
      <c r="AU50" s="25" t="str">
        <f t="shared" si="53"/>
        <v/>
      </c>
      <c r="AV50" s="25" t="str">
        <f t="shared" si="54"/>
        <v/>
      </c>
      <c r="AW50" s="25">
        <f t="shared" si="55"/>
        <v>0</v>
      </c>
      <c r="AX50" s="25" t="str">
        <f t="shared" si="56"/>
        <v/>
      </c>
      <c r="AY50" s="25" t="str">
        <f t="shared" si="57"/>
        <v/>
      </c>
      <c r="AZ50" s="25" t="str">
        <f t="shared" si="58"/>
        <v/>
      </c>
      <c r="BA50" s="25" t="str">
        <f t="shared" si="59"/>
        <v/>
      </c>
      <c r="BB50" s="25">
        <f t="shared" si="60"/>
        <v>0</v>
      </c>
      <c r="BC50" s="25" t="str">
        <f t="shared" si="61"/>
        <v/>
      </c>
      <c r="BD50" s="25">
        <f t="shared" si="62"/>
        <v>50</v>
      </c>
      <c r="BE50" s="25">
        <f t="shared" si="63"/>
        <v>0</v>
      </c>
      <c r="BF50" s="25" t="str">
        <f t="shared" si="64"/>
        <v/>
      </c>
      <c r="BG50" s="25">
        <f t="shared" si="65"/>
        <v>50</v>
      </c>
      <c r="BH50" s="25" t="str">
        <f t="shared" si="66"/>
        <v/>
      </c>
      <c r="BI50" s="25" t="str">
        <f t="shared" si="67"/>
        <v/>
      </c>
      <c r="BJ50" s="25" t="str">
        <f t="shared" si="68"/>
        <v/>
      </c>
      <c r="BK50" s="25" t="str">
        <f t="shared" si="69"/>
        <v/>
      </c>
      <c r="BL50" s="25" t="str">
        <f t="shared" si="70"/>
        <v/>
      </c>
      <c r="BM50" s="25" t="str">
        <f t="shared" si="71"/>
        <v/>
      </c>
      <c r="BN50" s="25" t="str">
        <f t="shared" si="72"/>
        <v/>
      </c>
      <c r="BO50" s="25" t="str">
        <f t="shared" si="73"/>
        <v/>
      </c>
      <c r="BP50" s="4"/>
    </row>
    <row r="51" spans="1:68" x14ac:dyDescent="0.25">
      <c r="A51" s="3"/>
      <c r="B51" s="25">
        <v>43</v>
      </c>
      <c r="C51" s="25">
        <f t="shared" si="37"/>
        <v>-2</v>
      </c>
      <c r="D51" s="25">
        <v>45</v>
      </c>
      <c r="E51" s="51" t="s">
        <v>83</v>
      </c>
      <c r="F51" s="112">
        <f t="shared" si="38"/>
        <v>52</v>
      </c>
      <c r="G51" s="111" t="str">
        <f t="shared" si="39"/>
        <v/>
      </c>
      <c r="H51" s="25">
        <f t="shared" si="40"/>
        <v>50</v>
      </c>
      <c r="I51" s="25" t="str">
        <f t="shared" si="41"/>
        <v/>
      </c>
      <c r="J51" s="25">
        <f t="shared" si="42"/>
        <v>0</v>
      </c>
      <c r="K51" s="115">
        <f t="shared" si="43"/>
        <v>2</v>
      </c>
      <c r="L51" s="114" t="str">
        <f>IFERROR(VLOOKUP(E51,'Road Races'!C:M,11,FALSE),"")</f>
        <v/>
      </c>
      <c r="M51" s="27" t="str">
        <f>IFERROR(VLOOKUP(E51,'Relays - track &amp; field'!C:M,11,FALSE),"")</f>
        <v/>
      </c>
      <c r="N51" s="27" t="str">
        <f>IFERROR(VLOOKUP(E51,'Relays - track &amp; field'!R:AB,11,FALSE),"")</f>
        <v/>
      </c>
      <c r="O51" s="26" t="str">
        <f>IFERROR(VLOOKUP(E51,'Road Races'!Q:AA,11,FALSE),"")</f>
        <v/>
      </c>
      <c r="P51" s="27" t="str">
        <f>IFERROR(VLOOKUP(E51,SGP!C:K,6,FALSE),"")</f>
        <v/>
      </c>
      <c r="Q51" s="26"/>
      <c r="R51" s="26" t="str">
        <f>IFERROR(VLOOKUP(E51,'Road Races'!AE:AO,11,FALSE),"")</f>
        <v/>
      </c>
      <c r="S51" s="26">
        <f>IFERROR(VLOOKUP(E51,'Relays - track &amp; field'!AF:AP,11,FALSE),"")</f>
        <v>0</v>
      </c>
      <c r="T51" s="26" t="str">
        <f>IFERROR(VLOOKUP(E51,'Off Road - Trail'!C:M,11,FALSE),"")</f>
        <v/>
      </c>
      <c r="U51" s="26" t="str">
        <f>IFERROR(VLOOKUP(E51,'Road Races'!AS:BC,11,FALSE),"")</f>
        <v/>
      </c>
      <c r="V51" s="26" t="str">
        <f>IFERROR(VLOOKUP(E51,SGP!U:Z,6,FALSE),"")</f>
        <v/>
      </c>
      <c r="W51" s="27"/>
      <c r="X51" s="26" t="str">
        <f>IFERROR(VLOOKUP(E51,'Off Road - Trail'!Q:AA,11,FALSE),"")</f>
        <v/>
      </c>
      <c r="Y51" s="26"/>
      <c r="Z51" s="26">
        <f>IFERROR(VLOOKUP(E51,'Road Races'!BG:BQ,11,FALSE),"")</f>
        <v>50</v>
      </c>
      <c r="AA51" s="27" t="str">
        <f>IFERROR(VLOOKUP(E51,'Road Races'!BU:CE,11,FALSE),"")</f>
        <v/>
      </c>
      <c r="AB51" s="27" t="str">
        <f>IFERROR(VLOOKUP(E51,'Road Races'!CI:CS,11,FALSE),"")</f>
        <v/>
      </c>
      <c r="AC51" s="26"/>
      <c r="AD51" s="26" t="str">
        <f>IFERROR(VLOOKUP(E51,SGP!AM:AR,6,FALSE),"")</f>
        <v/>
      </c>
      <c r="AE51" s="26" t="str">
        <f>IFERROR(VLOOKUP(E51,'Road Races'!CW:DG,11,FALSE),"")</f>
        <v/>
      </c>
      <c r="AF51" s="26" t="str">
        <f>IFERROR(VLOOKUP(E51,'Road Races'!DK:DU,11,FALSE),"")</f>
        <v/>
      </c>
      <c r="AG51" s="26"/>
      <c r="AH51" s="26" t="str">
        <f>IFERROR(VLOOKUP(E51,'Off Road - Trail'!AE:AO,11,FALSE),"")</f>
        <v/>
      </c>
      <c r="AI51" s="26" t="str">
        <f>IFERROR(VLOOKUP(E51,'Road Races'!DY:EI,11,FALSE),"")</f>
        <v/>
      </c>
      <c r="AJ51" s="26" t="str">
        <f>IFERROR(VLOOKUP(E51,SGP!BE:BJ,6,FALSE),"")</f>
        <v/>
      </c>
      <c r="AK51" s="25"/>
      <c r="AL51" s="25" t="str">
        <f t="shared" si="44"/>
        <v/>
      </c>
      <c r="AM51" s="25" t="str">
        <f t="shared" si="45"/>
        <v/>
      </c>
      <c r="AN51" s="25" t="str">
        <f t="shared" si="46"/>
        <v/>
      </c>
      <c r="AO51" s="25" t="str">
        <f t="shared" si="47"/>
        <v/>
      </c>
      <c r="AP51" s="25" t="str">
        <f t="shared" si="48"/>
        <v/>
      </c>
      <c r="AQ51" s="25" t="str">
        <f t="shared" si="49"/>
        <v/>
      </c>
      <c r="AR51" s="25" t="str">
        <f t="shared" si="50"/>
        <v/>
      </c>
      <c r="AS51" s="25" t="str">
        <f t="shared" si="51"/>
        <v/>
      </c>
      <c r="AT51" s="25" t="str">
        <f t="shared" si="52"/>
        <v/>
      </c>
      <c r="AU51" s="25">
        <f t="shared" si="53"/>
        <v>50</v>
      </c>
      <c r="AV51" s="25" t="str">
        <f t="shared" si="54"/>
        <v/>
      </c>
      <c r="AW51" s="25" t="str">
        <f t="shared" si="55"/>
        <v/>
      </c>
      <c r="AX51" s="25" t="str">
        <f t="shared" si="56"/>
        <v/>
      </c>
      <c r="AY51" s="25" t="str">
        <f t="shared" si="57"/>
        <v/>
      </c>
      <c r="AZ51" s="25" t="str">
        <f t="shared" si="58"/>
        <v/>
      </c>
      <c r="BA51" s="25" t="str">
        <f t="shared" si="59"/>
        <v/>
      </c>
      <c r="BB51" s="25">
        <f t="shared" si="60"/>
        <v>50</v>
      </c>
      <c r="BC51" s="25" t="str">
        <f t="shared" si="61"/>
        <v/>
      </c>
      <c r="BD51" s="25" t="str">
        <f t="shared" si="62"/>
        <v/>
      </c>
      <c r="BE51" s="25" t="str">
        <f t="shared" si="63"/>
        <v/>
      </c>
      <c r="BF51" s="25" t="str">
        <f t="shared" si="64"/>
        <v/>
      </c>
      <c r="BG51" s="25" t="str">
        <f t="shared" si="65"/>
        <v/>
      </c>
      <c r="BH51" s="25" t="str">
        <f t="shared" si="66"/>
        <v/>
      </c>
      <c r="BI51" s="25" t="str">
        <f t="shared" si="67"/>
        <v/>
      </c>
      <c r="BJ51" s="25" t="str">
        <f t="shared" si="68"/>
        <v/>
      </c>
      <c r="BK51" s="25">
        <f t="shared" si="69"/>
        <v>0</v>
      </c>
      <c r="BL51" s="25" t="str">
        <f t="shared" si="70"/>
        <v/>
      </c>
      <c r="BM51" s="25" t="str">
        <f t="shared" si="71"/>
        <v/>
      </c>
      <c r="BN51" s="25" t="str">
        <f t="shared" si="72"/>
        <v/>
      </c>
      <c r="BO51" s="25">
        <f t="shared" si="73"/>
        <v>0</v>
      </c>
      <c r="BP51" s="4"/>
    </row>
    <row r="52" spans="1:68" x14ac:dyDescent="0.25">
      <c r="A52" s="3"/>
      <c r="B52" s="25">
        <v>44</v>
      </c>
      <c r="C52" s="25">
        <f t="shared" si="37"/>
        <v>-2</v>
      </c>
      <c r="D52" s="25">
        <v>46</v>
      </c>
      <c r="E52" s="51" t="s">
        <v>247</v>
      </c>
      <c r="F52" s="112">
        <f t="shared" si="38"/>
        <v>51</v>
      </c>
      <c r="G52" s="111" t="str">
        <f t="shared" si="39"/>
        <v/>
      </c>
      <c r="H52" s="25">
        <f t="shared" si="40"/>
        <v>50</v>
      </c>
      <c r="I52" s="25" t="str">
        <f t="shared" si="41"/>
        <v/>
      </c>
      <c r="J52" s="25" t="str">
        <f t="shared" si="42"/>
        <v/>
      </c>
      <c r="K52" s="115">
        <f t="shared" si="43"/>
        <v>1</v>
      </c>
      <c r="L52" s="114" t="str">
        <f>IFERROR(VLOOKUP(E52,'Road Races'!C:M,11,FALSE),"")</f>
        <v/>
      </c>
      <c r="M52" s="27" t="str">
        <f>IFERROR(VLOOKUP(E52,'Relays - track &amp; field'!C:M,11,FALSE),"")</f>
        <v/>
      </c>
      <c r="N52" s="27" t="str">
        <f>IFERROR(VLOOKUP(E52,'Relays - track &amp; field'!R:AB,11,FALSE),"")</f>
        <v/>
      </c>
      <c r="O52" s="26" t="str">
        <f>IFERROR(VLOOKUP(E52,'Road Races'!Q:AA,11,FALSE),"")</f>
        <v/>
      </c>
      <c r="P52" s="27" t="str">
        <f>IFERROR(VLOOKUP(E52,SGP!C:K,6,FALSE),"")</f>
        <v/>
      </c>
      <c r="Q52" s="26"/>
      <c r="R52" s="26" t="str">
        <f>IFERROR(VLOOKUP(E52,'Road Races'!AE:AO,11,FALSE),"")</f>
        <v/>
      </c>
      <c r="S52" s="26" t="str">
        <f>IFERROR(VLOOKUP(E52,'Relays - track &amp; field'!AF:AP,11,FALSE),"")</f>
        <v/>
      </c>
      <c r="T52" s="26" t="str">
        <f>IFERROR(VLOOKUP(E52,'Off Road - Trail'!C:M,11,FALSE),"")</f>
        <v/>
      </c>
      <c r="U52" s="26" t="str">
        <f>IFERROR(VLOOKUP(E52,'Road Races'!AS:BC,11,FALSE),"")</f>
        <v/>
      </c>
      <c r="V52" s="26" t="str">
        <f>IFERROR(VLOOKUP(E52,SGP!U:Z,6,FALSE),"")</f>
        <v/>
      </c>
      <c r="W52" s="27"/>
      <c r="X52" s="26" t="str">
        <f>IFERROR(VLOOKUP(E52,'Off Road - Trail'!Q:AA,11,FALSE),"")</f>
        <v/>
      </c>
      <c r="Y52" s="26"/>
      <c r="Z52" s="26" t="str">
        <f>IFERROR(VLOOKUP(E52,'Road Races'!BG:BQ,11,FALSE),"")</f>
        <v/>
      </c>
      <c r="AA52" s="27" t="str">
        <f>IFERROR(VLOOKUP(E52,'Road Races'!BU:CE,11,FALSE),"")</f>
        <v/>
      </c>
      <c r="AB52" s="27" t="str">
        <f>IFERROR(VLOOKUP(E52,'Road Races'!CI:CS,11,FALSE),"")</f>
        <v/>
      </c>
      <c r="AC52" s="26"/>
      <c r="AD52" s="26" t="str">
        <f>IFERROR(VLOOKUP(E52,SGP!AM:AR,6,FALSE),"")</f>
        <v/>
      </c>
      <c r="AE52" s="26">
        <f>IFERROR(VLOOKUP(E52,'Road Races'!CW:DG,11,FALSE),"")</f>
        <v>50</v>
      </c>
      <c r="AF52" s="26" t="str">
        <f>IFERROR(VLOOKUP(E52,'Road Races'!DK:DU,11,FALSE),"")</f>
        <v/>
      </c>
      <c r="AG52" s="26"/>
      <c r="AH52" s="26" t="str">
        <f>IFERROR(VLOOKUP(E52,'Off Road - Trail'!AE:AO,11,FALSE),"")</f>
        <v/>
      </c>
      <c r="AI52" s="26" t="str">
        <f>IFERROR(VLOOKUP(E52,'Road Races'!DY:EI,11,FALSE),"")</f>
        <v/>
      </c>
      <c r="AJ52" s="26" t="str">
        <f>IFERROR(VLOOKUP(E52,SGP!BE:BJ,6,FALSE),"")</f>
        <v/>
      </c>
      <c r="AK52" s="25"/>
      <c r="AL52" s="25" t="str">
        <f t="shared" si="44"/>
        <v/>
      </c>
      <c r="AM52" s="25" t="str">
        <f t="shared" si="45"/>
        <v/>
      </c>
      <c r="AN52" s="25" t="str">
        <f t="shared" si="46"/>
        <v/>
      </c>
      <c r="AO52" s="25" t="str">
        <f t="shared" si="47"/>
        <v/>
      </c>
      <c r="AP52" s="25" t="str">
        <f t="shared" si="48"/>
        <v/>
      </c>
      <c r="AQ52" s="25" t="str">
        <f t="shared" si="49"/>
        <v/>
      </c>
      <c r="AR52" s="25" t="str">
        <f t="shared" si="50"/>
        <v/>
      </c>
      <c r="AS52" s="25" t="str">
        <f t="shared" si="51"/>
        <v/>
      </c>
      <c r="AT52" s="25" t="str">
        <f t="shared" si="52"/>
        <v/>
      </c>
      <c r="AU52" s="25" t="str">
        <f t="shared" si="53"/>
        <v/>
      </c>
      <c r="AV52" s="25" t="str">
        <f t="shared" si="54"/>
        <v/>
      </c>
      <c r="AW52" s="25">
        <f t="shared" si="55"/>
        <v>50</v>
      </c>
      <c r="AX52" s="25" t="str">
        <f t="shared" si="56"/>
        <v/>
      </c>
      <c r="AY52" s="25" t="str">
        <f t="shared" si="57"/>
        <v/>
      </c>
      <c r="AZ52" s="25" t="str">
        <f t="shared" si="58"/>
        <v/>
      </c>
      <c r="BA52" s="25" t="str">
        <f t="shared" si="59"/>
        <v/>
      </c>
      <c r="BB52" s="25">
        <f t="shared" si="60"/>
        <v>50</v>
      </c>
      <c r="BC52" s="25" t="str">
        <f t="shared" si="61"/>
        <v/>
      </c>
      <c r="BD52" s="25" t="str">
        <f t="shared" si="62"/>
        <v/>
      </c>
      <c r="BE52" s="25" t="str">
        <f t="shared" si="63"/>
        <v/>
      </c>
      <c r="BF52" s="25" t="str">
        <f t="shared" si="64"/>
        <v/>
      </c>
      <c r="BG52" s="25" t="str">
        <f t="shared" si="65"/>
        <v/>
      </c>
      <c r="BH52" s="25" t="str">
        <f t="shared" si="66"/>
        <v/>
      </c>
      <c r="BI52" s="25" t="str">
        <f t="shared" si="67"/>
        <v/>
      </c>
      <c r="BJ52" s="25" t="str">
        <f t="shared" si="68"/>
        <v/>
      </c>
      <c r="BK52" s="25" t="str">
        <f t="shared" si="69"/>
        <v/>
      </c>
      <c r="BL52" s="25" t="str">
        <f t="shared" si="70"/>
        <v/>
      </c>
      <c r="BM52" s="25" t="str">
        <f t="shared" si="71"/>
        <v/>
      </c>
      <c r="BN52" s="25" t="str">
        <f t="shared" si="72"/>
        <v/>
      </c>
      <c r="BO52" s="25" t="str">
        <f t="shared" si="73"/>
        <v/>
      </c>
      <c r="BP52" s="4"/>
    </row>
    <row r="53" spans="1:68" x14ac:dyDescent="0.25">
      <c r="A53" s="3"/>
      <c r="B53" s="25">
        <v>45</v>
      </c>
      <c r="C53" s="25">
        <f t="shared" si="37"/>
        <v>-2</v>
      </c>
      <c r="D53" s="25">
        <v>47</v>
      </c>
      <c r="E53" s="51" t="s">
        <v>238</v>
      </c>
      <c r="F53" s="112">
        <f t="shared" si="38"/>
        <v>50</v>
      </c>
      <c r="G53" s="111">
        <f t="shared" si="39"/>
        <v>49</v>
      </c>
      <c r="H53" s="25" t="str">
        <f t="shared" si="40"/>
        <v/>
      </c>
      <c r="I53" s="25" t="str">
        <f t="shared" si="41"/>
        <v/>
      </c>
      <c r="J53" s="25" t="str">
        <f t="shared" si="42"/>
        <v/>
      </c>
      <c r="K53" s="115">
        <f t="shared" si="43"/>
        <v>1</v>
      </c>
      <c r="L53" s="114" t="str">
        <f>IFERROR(VLOOKUP(E53,'Road Races'!C:M,11,FALSE),"")</f>
        <v/>
      </c>
      <c r="M53" s="27" t="str">
        <f>IFERROR(VLOOKUP(E53,'Relays - track &amp; field'!C:M,11,FALSE),"")</f>
        <v/>
      </c>
      <c r="N53" s="27" t="str">
        <f>IFERROR(VLOOKUP(E53,'Relays - track &amp; field'!R:AB,11,FALSE),"")</f>
        <v/>
      </c>
      <c r="O53" s="26" t="str">
        <f>IFERROR(VLOOKUP(E53,'Road Races'!Q:AA,11,FALSE),"")</f>
        <v/>
      </c>
      <c r="P53" s="27" t="str">
        <f>IFERROR(VLOOKUP(E53,SGP!C:K,6,FALSE),"")</f>
        <v/>
      </c>
      <c r="Q53" s="26"/>
      <c r="R53" s="26" t="str">
        <f>IFERROR(VLOOKUP(E53,'Road Races'!AE:AO,11,FALSE),"")</f>
        <v/>
      </c>
      <c r="S53" s="26" t="str">
        <f>IFERROR(VLOOKUP(E53,'Relays - track &amp; field'!AF:AP,11,FALSE),"")</f>
        <v/>
      </c>
      <c r="T53" s="26" t="str">
        <f>IFERROR(VLOOKUP(E53,'Off Road - Trail'!C:M,11,FALSE),"")</f>
        <v/>
      </c>
      <c r="U53" s="26" t="str">
        <f>IFERROR(VLOOKUP(E53,'Road Races'!AS:BC,11,FALSE),"")</f>
        <v/>
      </c>
      <c r="V53" s="26">
        <f>IFERROR(VLOOKUP(E53,SGP!U:Z,6,FALSE),"")</f>
        <v>49</v>
      </c>
      <c r="W53" s="27"/>
      <c r="X53" s="26" t="str">
        <f>IFERROR(VLOOKUP(E53,'Off Road - Trail'!Q:AA,11,FALSE),"")</f>
        <v/>
      </c>
      <c r="Y53" s="26"/>
      <c r="Z53" s="26" t="str">
        <f>IFERROR(VLOOKUP(E53,'Road Races'!BG:BQ,11,FALSE),"")</f>
        <v/>
      </c>
      <c r="AA53" s="27" t="str">
        <f>IFERROR(VLOOKUP(E53,'Road Races'!BU:CE,11,FALSE),"")</f>
        <v/>
      </c>
      <c r="AB53" s="27" t="str">
        <f>IFERROR(VLOOKUP(E53,'Road Races'!CI:CS,11,FALSE),"")</f>
        <v/>
      </c>
      <c r="AC53" s="26"/>
      <c r="AD53" s="26" t="str">
        <f>IFERROR(VLOOKUP(E53,SGP!AM:AR,6,FALSE),"")</f>
        <v/>
      </c>
      <c r="AE53" s="26" t="str">
        <f>IFERROR(VLOOKUP(E53,'Road Races'!CW:DG,11,FALSE),"")</f>
        <v/>
      </c>
      <c r="AF53" s="26" t="str">
        <f>IFERROR(VLOOKUP(E53,'Road Races'!DK:DU,11,FALSE),"")</f>
        <v/>
      </c>
      <c r="AG53" s="26"/>
      <c r="AH53" s="26" t="str">
        <f>IFERROR(VLOOKUP(E53,'Off Road - Trail'!AE:AO,11,FALSE),"")</f>
        <v/>
      </c>
      <c r="AI53" s="26" t="str">
        <f>IFERROR(VLOOKUP(E53,'Road Races'!DY:EI,11,FALSE),"")</f>
        <v/>
      </c>
      <c r="AJ53" s="26" t="str">
        <f>IFERROR(VLOOKUP(E53,SGP!BE:BJ,6,FALSE),"")</f>
        <v/>
      </c>
      <c r="AK53" s="25"/>
      <c r="AL53" s="25" t="str">
        <f t="shared" si="44"/>
        <v/>
      </c>
      <c r="AM53" s="25">
        <f t="shared" si="45"/>
        <v>49</v>
      </c>
      <c r="AN53" s="25" t="str">
        <f t="shared" si="46"/>
        <v/>
      </c>
      <c r="AO53" s="25" t="str">
        <f t="shared" si="47"/>
        <v/>
      </c>
      <c r="AP53" s="25">
        <f t="shared" si="48"/>
        <v>49</v>
      </c>
      <c r="AQ53" s="25" t="str">
        <f t="shared" si="49"/>
        <v/>
      </c>
      <c r="AR53" s="25" t="str">
        <f t="shared" si="50"/>
        <v/>
      </c>
      <c r="AS53" s="25" t="str">
        <f t="shared" si="51"/>
        <v/>
      </c>
      <c r="AT53" s="25" t="str">
        <f t="shared" si="52"/>
        <v/>
      </c>
      <c r="AU53" s="25" t="str">
        <f t="shared" si="53"/>
        <v/>
      </c>
      <c r="AV53" s="25" t="str">
        <f t="shared" si="54"/>
        <v/>
      </c>
      <c r="AW53" s="25" t="str">
        <f t="shared" si="55"/>
        <v/>
      </c>
      <c r="AX53" s="25" t="str">
        <f t="shared" si="56"/>
        <v/>
      </c>
      <c r="AY53" s="25" t="str">
        <f t="shared" si="57"/>
        <v/>
      </c>
      <c r="AZ53" s="25" t="str">
        <f t="shared" si="58"/>
        <v/>
      </c>
      <c r="BA53" s="25" t="str">
        <f t="shared" si="59"/>
        <v/>
      </c>
      <c r="BB53" s="25" t="str">
        <f t="shared" si="60"/>
        <v/>
      </c>
      <c r="BC53" s="25" t="str">
        <f t="shared" si="61"/>
        <v/>
      </c>
      <c r="BD53" s="25" t="str">
        <f t="shared" si="62"/>
        <v/>
      </c>
      <c r="BE53" s="25" t="str">
        <f t="shared" si="63"/>
        <v/>
      </c>
      <c r="BF53" s="25" t="str">
        <f t="shared" si="64"/>
        <v/>
      </c>
      <c r="BG53" s="25" t="str">
        <f t="shared" si="65"/>
        <v/>
      </c>
      <c r="BH53" s="25" t="str">
        <f t="shared" si="66"/>
        <v/>
      </c>
      <c r="BI53" s="25" t="str">
        <f t="shared" si="67"/>
        <v/>
      </c>
      <c r="BJ53" s="25" t="str">
        <f t="shared" si="68"/>
        <v/>
      </c>
      <c r="BK53" s="25" t="str">
        <f t="shared" si="69"/>
        <v/>
      </c>
      <c r="BL53" s="25" t="str">
        <f t="shared" si="70"/>
        <v/>
      </c>
      <c r="BM53" s="25" t="str">
        <f t="shared" si="71"/>
        <v/>
      </c>
      <c r="BN53" s="25" t="str">
        <f t="shared" si="72"/>
        <v/>
      </c>
      <c r="BO53" s="25" t="str">
        <f t="shared" si="73"/>
        <v/>
      </c>
      <c r="BP53" s="4"/>
    </row>
    <row r="54" spans="1:68" x14ac:dyDescent="0.25">
      <c r="A54" s="3"/>
      <c r="B54" s="25">
        <v>91</v>
      </c>
      <c r="C54" s="25">
        <f t="shared" si="37"/>
        <v>43</v>
      </c>
      <c r="D54" s="25">
        <v>48</v>
      </c>
      <c r="E54" s="51" t="s">
        <v>91</v>
      </c>
      <c r="F54" s="112">
        <f t="shared" si="38"/>
        <v>47</v>
      </c>
      <c r="G54" s="111">
        <f t="shared" si="39"/>
        <v>45</v>
      </c>
      <c r="H54" s="25">
        <f t="shared" si="40"/>
        <v>0</v>
      </c>
      <c r="I54" s="25" t="str">
        <f t="shared" si="41"/>
        <v/>
      </c>
      <c r="J54" s="25" t="str">
        <f t="shared" si="42"/>
        <v/>
      </c>
      <c r="K54" s="115">
        <f t="shared" si="43"/>
        <v>2</v>
      </c>
      <c r="L54" s="114" t="str">
        <f>IFERROR(VLOOKUP(E54,'Road Races'!C:M,11,FALSE),"")</f>
        <v/>
      </c>
      <c r="M54" s="27" t="str">
        <f>IFERROR(VLOOKUP(E54,'Relays - track &amp; field'!C:M,11,FALSE),"")</f>
        <v/>
      </c>
      <c r="N54" s="27" t="str">
        <f>IFERROR(VLOOKUP(E54,'Relays - track &amp; field'!R:AB,11,FALSE),"")</f>
        <v/>
      </c>
      <c r="O54" s="26" t="str">
        <f>IFERROR(VLOOKUP(E54,'Road Races'!Q:AA,11,FALSE),"")</f>
        <v/>
      </c>
      <c r="P54" s="27" t="str">
        <f>IFERROR(VLOOKUP(E54,SGP!C:K,6,FALSE),"")</f>
        <v/>
      </c>
      <c r="Q54" s="26"/>
      <c r="R54" s="26" t="str">
        <f>IFERROR(VLOOKUP(E54,'Road Races'!AE:AO,11,FALSE),"")</f>
        <v/>
      </c>
      <c r="S54" s="26" t="str">
        <f>IFERROR(VLOOKUP(E54,'Relays - track &amp; field'!AF:AP,11,FALSE),"")</f>
        <v/>
      </c>
      <c r="T54" s="26" t="str">
        <f>IFERROR(VLOOKUP(E54,'Off Road - Trail'!C:M,11,FALSE),"")</f>
        <v/>
      </c>
      <c r="U54" s="26">
        <f>IFERROR(VLOOKUP(E54,'Road Races'!AS:BC,11,FALSE),"")</f>
        <v>0</v>
      </c>
      <c r="V54" s="26" t="str">
        <f>IFERROR(VLOOKUP(E54,SGP!U:Z,6,FALSE),"")</f>
        <v/>
      </c>
      <c r="W54" s="27"/>
      <c r="X54" s="26" t="str">
        <f>IFERROR(VLOOKUP(E54,'Off Road - Trail'!Q:AA,11,FALSE),"")</f>
        <v/>
      </c>
      <c r="Y54" s="26"/>
      <c r="Z54" s="26" t="str">
        <f>IFERROR(VLOOKUP(E54,'Road Races'!BG:BQ,11,FALSE),"")</f>
        <v/>
      </c>
      <c r="AA54" s="27" t="str">
        <f>IFERROR(VLOOKUP(E54,'Road Races'!BU:CE,11,FALSE),"")</f>
        <v/>
      </c>
      <c r="AB54" s="27" t="str">
        <f>IFERROR(VLOOKUP(E54,'Road Races'!CI:CS,11,FALSE),"")</f>
        <v/>
      </c>
      <c r="AC54" s="26"/>
      <c r="AD54" s="26" t="str">
        <f>IFERROR(VLOOKUP(E54,SGP!AM:AR,6,FALSE),"")</f>
        <v/>
      </c>
      <c r="AE54" s="26" t="str">
        <f>IFERROR(VLOOKUP(E54,'Road Races'!CW:DG,11,FALSE),"")</f>
        <v/>
      </c>
      <c r="AF54" s="26" t="str">
        <f>IFERROR(VLOOKUP(E54,'Road Races'!DK:DU,11,FALSE),"")</f>
        <v/>
      </c>
      <c r="AG54" s="26"/>
      <c r="AH54" s="26" t="str">
        <f>IFERROR(VLOOKUP(E54,'Off Road - Trail'!AE:AO,11,FALSE),"")</f>
        <v/>
      </c>
      <c r="AI54" s="26" t="str">
        <f>IFERROR(VLOOKUP(E54,'Road Races'!DY:EI,11,FALSE),"")</f>
        <v/>
      </c>
      <c r="AJ54" s="26">
        <f>IFERROR(VLOOKUP(E54,SGP!BE:BJ,6,FALSE),"")</f>
        <v>45</v>
      </c>
      <c r="AK54" s="25"/>
      <c r="AL54" s="25" t="str">
        <f t="shared" si="44"/>
        <v/>
      </c>
      <c r="AM54" s="25" t="str">
        <f t="shared" si="45"/>
        <v/>
      </c>
      <c r="AN54" s="25" t="str">
        <f t="shared" si="46"/>
        <v/>
      </c>
      <c r="AO54" s="25">
        <f t="shared" si="47"/>
        <v>45</v>
      </c>
      <c r="AP54" s="25">
        <f t="shared" si="48"/>
        <v>45</v>
      </c>
      <c r="AQ54" s="25" t="str">
        <f t="shared" si="49"/>
        <v/>
      </c>
      <c r="AR54" s="25" t="str">
        <f t="shared" si="50"/>
        <v/>
      </c>
      <c r="AS54" s="25" t="str">
        <f t="shared" si="51"/>
        <v/>
      </c>
      <c r="AT54" s="25">
        <f t="shared" si="52"/>
        <v>0</v>
      </c>
      <c r="AU54" s="25" t="str">
        <f t="shared" si="53"/>
        <v/>
      </c>
      <c r="AV54" s="25" t="str">
        <f t="shared" si="54"/>
        <v/>
      </c>
      <c r="AW54" s="25" t="str">
        <f t="shared" si="55"/>
        <v/>
      </c>
      <c r="AX54" s="25" t="str">
        <f t="shared" si="56"/>
        <v/>
      </c>
      <c r="AY54" s="25" t="str">
        <f t="shared" si="57"/>
        <v/>
      </c>
      <c r="AZ54" s="25" t="str">
        <f t="shared" si="58"/>
        <v/>
      </c>
      <c r="BA54" s="25" t="str">
        <f t="shared" si="59"/>
        <v/>
      </c>
      <c r="BB54" s="25">
        <f t="shared" si="60"/>
        <v>0</v>
      </c>
      <c r="BC54" s="25" t="str">
        <f t="shared" si="61"/>
        <v/>
      </c>
      <c r="BD54" s="25" t="str">
        <f t="shared" si="62"/>
        <v/>
      </c>
      <c r="BE54" s="25" t="str">
        <f t="shared" si="63"/>
        <v/>
      </c>
      <c r="BF54" s="25" t="str">
        <f t="shared" si="64"/>
        <v/>
      </c>
      <c r="BG54" s="25" t="str">
        <f t="shared" si="65"/>
        <v/>
      </c>
      <c r="BH54" s="25" t="str">
        <f t="shared" si="66"/>
        <v/>
      </c>
      <c r="BI54" s="25" t="str">
        <f t="shared" si="67"/>
        <v/>
      </c>
      <c r="BJ54" s="25" t="str">
        <f t="shared" si="68"/>
        <v/>
      </c>
      <c r="BK54" s="25" t="str">
        <f t="shared" si="69"/>
        <v/>
      </c>
      <c r="BL54" s="25" t="str">
        <f t="shared" si="70"/>
        <v/>
      </c>
      <c r="BM54" s="25" t="str">
        <f t="shared" si="71"/>
        <v/>
      </c>
      <c r="BN54" s="25" t="str">
        <f t="shared" si="72"/>
        <v/>
      </c>
      <c r="BO54" s="25" t="str">
        <f t="shared" si="73"/>
        <v/>
      </c>
      <c r="BP54" s="4"/>
    </row>
    <row r="55" spans="1:68" x14ac:dyDescent="0.25">
      <c r="A55" s="3"/>
      <c r="B55" s="25">
        <v>46</v>
      </c>
      <c r="C55" s="25">
        <f t="shared" si="37"/>
        <v>-3</v>
      </c>
      <c r="D55" s="25">
        <v>49</v>
      </c>
      <c r="E55" s="51" t="s">
        <v>136</v>
      </c>
      <c r="F55" s="112">
        <f t="shared" si="38"/>
        <v>44</v>
      </c>
      <c r="G55" s="111">
        <f t="shared" si="39"/>
        <v>43</v>
      </c>
      <c r="H55" s="25" t="str">
        <f t="shared" si="40"/>
        <v/>
      </c>
      <c r="I55" s="25" t="str">
        <f t="shared" si="41"/>
        <v/>
      </c>
      <c r="J55" s="25" t="str">
        <f t="shared" si="42"/>
        <v/>
      </c>
      <c r="K55" s="115">
        <f t="shared" si="43"/>
        <v>1</v>
      </c>
      <c r="L55" s="114" t="str">
        <f>IFERROR(VLOOKUP(E55,'Road Races'!C:M,11,FALSE),"")</f>
        <v/>
      </c>
      <c r="M55" s="27" t="str">
        <f>IFERROR(VLOOKUP(E55,'Relays - track &amp; field'!C:M,11,FALSE),"")</f>
        <v/>
      </c>
      <c r="N55" s="27" t="str">
        <f>IFERROR(VLOOKUP(E55,'Relays - track &amp; field'!R:AB,11,FALSE),"")</f>
        <v/>
      </c>
      <c r="O55" s="26" t="str">
        <f>IFERROR(VLOOKUP(E55,'Road Races'!Q:AA,11,FALSE),"")</f>
        <v/>
      </c>
      <c r="P55" s="27">
        <f>IFERROR(VLOOKUP(E55,SGP!C:K,6,FALSE),"")</f>
        <v>43</v>
      </c>
      <c r="Q55" s="26"/>
      <c r="R55" s="26" t="str">
        <f>IFERROR(VLOOKUP(E55,'Road Races'!AE:AO,11,FALSE),"")</f>
        <v/>
      </c>
      <c r="S55" s="26" t="str">
        <f>IFERROR(VLOOKUP(E55,'Relays - track &amp; field'!AF:AP,11,FALSE),"")</f>
        <v/>
      </c>
      <c r="T55" s="26" t="str">
        <f>IFERROR(VLOOKUP(E55,'Off Road - Trail'!C:M,11,FALSE),"")</f>
        <v/>
      </c>
      <c r="U55" s="26" t="str">
        <f>IFERROR(VLOOKUP(E55,'Road Races'!AS:BC,11,FALSE),"")</f>
        <v/>
      </c>
      <c r="V55" s="26" t="str">
        <f>IFERROR(VLOOKUP(E55,SGP!U:Z,6,FALSE),"")</f>
        <v/>
      </c>
      <c r="W55" s="27"/>
      <c r="X55" s="26" t="str">
        <f>IFERROR(VLOOKUP(E55,'Off Road - Trail'!Q:AA,11,FALSE),"")</f>
        <v/>
      </c>
      <c r="Y55" s="26"/>
      <c r="Z55" s="26" t="str">
        <f>IFERROR(VLOOKUP(E55,'Road Races'!BG:BQ,11,FALSE),"")</f>
        <v/>
      </c>
      <c r="AA55" s="27" t="str">
        <f>IFERROR(VLOOKUP(E55,'Road Races'!BU:CE,11,FALSE),"")</f>
        <v/>
      </c>
      <c r="AB55" s="27" t="str">
        <f>IFERROR(VLOOKUP(E55,'Road Races'!CI:CS,11,FALSE),"")</f>
        <v/>
      </c>
      <c r="AC55" s="26"/>
      <c r="AD55" s="26" t="str">
        <f>IFERROR(VLOOKUP(E55,SGP!AM:AR,6,FALSE),"")</f>
        <v/>
      </c>
      <c r="AE55" s="26" t="str">
        <f>IFERROR(VLOOKUP(E55,'Road Races'!CW:DG,11,FALSE),"")</f>
        <v/>
      </c>
      <c r="AF55" s="26" t="str">
        <f>IFERROR(VLOOKUP(E55,'Road Races'!DK:DU,11,FALSE),"")</f>
        <v/>
      </c>
      <c r="AG55" s="26"/>
      <c r="AH55" s="26" t="str">
        <f>IFERROR(VLOOKUP(E55,'Off Road - Trail'!AE:AO,11,FALSE),"")</f>
        <v/>
      </c>
      <c r="AI55" s="26" t="str">
        <f>IFERROR(VLOOKUP(E55,'Road Races'!DY:EI,11,FALSE),"")</f>
        <v/>
      </c>
      <c r="AJ55" s="26" t="str">
        <f>IFERROR(VLOOKUP(E55,SGP!BE:BJ,6,FALSE),"")</f>
        <v/>
      </c>
      <c r="AK55" s="25"/>
      <c r="AL55" s="25">
        <f t="shared" si="44"/>
        <v>43</v>
      </c>
      <c r="AM55" s="25" t="str">
        <f t="shared" si="45"/>
        <v/>
      </c>
      <c r="AN55" s="25" t="str">
        <f t="shared" si="46"/>
        <v/>
      </c>
      <c r="AO55" s="25" t="str">
        <f t="shared" si="47"/>
        <v/>
      </c>
      <c r="AP55" s="25">
        <f t="shared" si="48"/>
        <v>43</v>
      </c>
      <c r="AQ55" s="25" t="str">
        <f t="shared" si="49"/>
        <v/>
      </c>
      <c r="AR55" s="25" t="str">
        <f t="shared" si="50"/>
        <v/>
      </c>
      <c r="AS55" s="25" t="str">
        <f t="shared" si="51"/>
        <v/>
      </c>
      <c r="AT55" s="25" t="str">
        <f t="shared" si="52"/>
        <v/>
      </c>
      <c r="AU55" s="25" t="str">
        <f t="shared" si="53"/>
        <v/>
      </c>
      <c r="AV55" s="25" t="str">
        <f t="shared" si="54"/>
        <v/>
      </c>
      <c r="AW55" s="25" t="str">
        <f t="shared" si="55"/>
        <v/>
      </c>
      <c r="AX55" s="25" t="str">
        <f t="shared" si="56"/>
        <v/>
      </c>
      <c r="AY55" s="25" t="str">
        <f t="shared" si="57"/>
        <v/>
      </c>
      <c r="AZ55" s="25" t="str">
        <f t="shared" si="58"/>
        <v/>
      </c>
      <c r="BA55" s="25" t="str">
        <f t="shared" si="59"/>
        <v/>
      </c>
      <c r="BB55" s="25" t="str">
        <f t="shared" si="60"/>
        <v/>
      </c>
      <c r="BC55" s="25" t="str">
        <f t="shared" si="61"/>
        <v/>
      </c>
      <c r="BD55" s="25" t="str">
        <f t="shared" si="62"/>
        <v/>
      </c>
      <c r="BE55" s="25" t="str">
        <f t="shared" si="63"/>
        <v/>
      </c>
      <c r="BF55" s="25" t="str">
        <f t="shared" si="64"/>
        <v/>
      </c>
      <c r="BG55" s="25" t="str">
        <f t="shared" si="65"/>
        <v/>
      </c>
      <c r="BH55" s="25" t="str">
        <f t="shared" si="66"/>
        <v/>
      </c>
      <c r="BI55" s="25" t="str">
        <f t="shared" si="67"/>
        <v/>
      </c>
      <c r="BJ55" s="25" t="str">
        <f t="shared" si="68"/>
        <v/>
      </c>
      <c r="BK55" s="25" t="str">
        <f t="shared" si="69"/>
        <v/>
      </c>
      <c r="BL55" s="25" t="str">
        <f t="shared" si="70"/>
        <v/>
      </c>
      <c r="BM55" s="25" t="str">
        <f t="shared" si="71"/>
        <v/>
      </c>
      <c r="BN55" s="25" t="str">
        <f t="shared" si="72"/>
        <v/>
      </c>
      <c r="BO55" s="25" t="str">
        <f t="shared" si="73"/>
        <v/>
      </c>
      <c r="BP55" s="4"/>
    </row>
    <row r="56" spans="1:68" x14ac:dyDescent="0.25">
      <c r="A56" s="3"/>
      <c r="B56" s="25">
        <v>47</v>
      </c>
      <c r="C56" s="25">
        <f t="shared" si="37"/>
        <v>-3</v>
      </c>
      <c r="D56" s="25">
        <v>50</v>
      </c>
      <c r="E56" s="51" t="s">
        <v>28</v>
      </c>
      <c r="F56" s="112">
        <f t="shared" si="38"/>
        <v>43</v>
      </c>
      <c r="G56" s="111" t="str">
        <f t="shared" si="39"/>
        <v/>
      </c>
      <c r="H56" s="25" t="str">
        <f t="shared" si="40"/>
        <v/>
      </c>
      <c r="I56" s="25" t="str">
        <f t="shared" si="41"/>
        <v/>
      </c>
      <c r="J56" s="25">
        <f t="shared" si="42"/>
        <v>41</v>
      </c>
      <c r="K56" s="115">
        <f t="shared" si="43"/>
        <v>2</v>
      </c>
      <c r="L56" s="114" t="str">
        <f>IFERROR(VLOOKUP(E56,'Road Races'!C:M,11,FALSE),"")</f>
        <v/>
      </c>
      <c r="M56" s="27">
        <f>IFERROR(VLOOKUP(E56,'Relays - track &amp; field'!C:M,11,FALSE),"")</f>
        <v>22</v>
      </c>
      <c r="N56" s="27">
        <f>IFERROR(VLOOKUP(E56,'Relays - track &amp; field'!R:AB,11,FALSE),"")</f>
        <v>41</v>
      </c>
      <c r="O56" s="26" t="str">
        <f>IFERROR(VLOOKUP(E56,'Road Races'!Q:AA,11,FALSE),"")</f>
        <v/>
      </c>
      <c r="P56" s="27" t="str">
        <f>IFERROR(VLOOKUP(E56,SGP!C:K,6,FALSE),"")</f>
        <v/>
      </c>
      <c r="Q56" s="26"/>
      <c r="R56" s="26" t="str">
        <f>IFERROR(VLOOKUP(E56,'Road Races'!AE:AO,11,FALSE),"")</f>
        <v/>
      </c>
      <c r="S56" s="26" t="str">
        <f>IFERROR(VLOOKUP(E56,'Relays - track &amp; field'!AF:AP,11,FALSE),"")</f>
        <v/>
      </c>
      <c r="T56" s="26" t="str">
        <f>IFERROR(VLOOKUP(E56,'Off Road - Trail'!C:M,11,FALSE),"")</f>
        <v/>
      </c>
      <c r="U56" s="26" t="str">
        <f>IFERROR(VLOOKUP(E56,'Road Races'!AS:BC,11,FALSE),"")</f>
        <v/>
      </c>
      <c r="V56" s="26" t="str">
        <f>IFERROR(VLOOKUP(E56,SGP!U:Z,6,FALSE),"")</f>
        <v/>
      </c>
      <c r="W56" s="27"/>
      <c r="X56" s="26" t="str">
        <f>IFERROR(VLOOKUP(E56,'Off Road - Trail'!Q:AA,11,FALSE),"")</f>
        <v/>
      </c>
      <c r="Y56" s="26"/>
      <c r="Z56" s="26" t="str">
        <f>IFERROR(VLOOKUP(E56,'Road Races'!BG:BQ,11,FALSE),"")</f>
        <v/>
      </c>
      <c r="AA56" s="27" t="str">
        <f>IFERROR(VLOOKUP(E56,'Road Races'!BU:CE,11,FALSE),"")</f>
        <v/>
      </c>
      <c r="AB56" s="27" t="str">
        <f>IFERROR(VLOOKUP(E56,'Road Races'!CI:CS,11,FALSE),"")</f>
        <v/>
      </c>
      <c r="AC56" s="26"/>
      <c r="AD56" s="26" t="str">
        <f>IFERROR(VLOOKUP(E56,SGP!AM:AR,6,FALSE),"")</f>
        <v/>
      </c>
      <c r="AE56" s="26" t="str">
        <f>IFERROR(VLOOKUP(E56,'Road Races'!CW:DG,11,FALSE),"")</f>
        <v/>
      </c>
      <c r="AF56" s="26" t="str">
        <f>IFERROR(VLOOKUP(E56,'Road Races'!DK:DU,11,FALSE),"")</f>
        <v/>
      </c>
      <c r="AG56" s="26"/>
      <c r="AH56" s="26" t="str">
        <f>IFERROR(VLOOKUP(E56,'Off Road - Trail'!AE:AO,11,FALSE),"")</f>
        <v/>
      </c>
      <c r="AI56" s="26" t="str">
        <f>IFERROR(VLOOKUP(E56,'Road Races'!DY:EI,11,FALSE),"")</f>
        <v/>
      </c>
      <c r="AJ56" s="26" t="str">
        <f>IFERROR(VLOOKUP(E56,SGP!BE:BJ,6,FALSE),"")</f>
        <v/>
      </c>
      <c r="AK56" s="25"/>
      <c r="AL56" s="25" t="str">
        <f t="shared" si="44"/>
        <v/>
      </c>
      <c r="AM56" s="25" t="str">
        <f t="shared" si="45"/>
        <v/>
      </c>
      <c r="AN56" s="25" t="str">
        <f t="shared" si="46"/>
        <v/>
      </c>
      <c r="AO56" s="25" t="str">
        <f t="shared" si="47"/>
        <v/>
      </c>
      <c r="AP56" s="25" t="str">
        <f t="shared" si="48"/>
        <v/>
      </c>
      <c r="AQ56" s="25" t="str">
        <f t="shared" si="49"/>
        <v/>
      </c>
      <c r="AR56" s="25" t="str">
        <f t="shared" si="50"/>
        <v/>
      </c>
      <c r="AS56" s="25" t="str">
        <f t="shared" si="51"/>
        <v/>
      </c>
      <c r="AT56" s="25" t="str">
        <f t="shared" si="52"/>
        <v/>
      </c>
      <c r="AU56" s="25" t="str">
        <f t="shared" si="53"/>
        <v/>
      </c>
      <c r="AV56" s="25" t="str">
        <f t="shared" si="54"/>
        <v/>
      </c>
      <c r="AW56" s="25" t="str">
        <f t="shared" si="55"/>
        <v/>
      </c>
      <c r="AX56" s="25" t="str">
        <f t="shared" si="56"/>
        <v/>
      </c>
      <c r="AY56" s="25" t="str">
        <f t="shared" si="57"/>
        <v/>
      </c>
      <c r="AZ56" s="25" t="str">
        <f t="shared" si="58"/>
        <v/>
      </c>
      <c r="BA56" s="25" t="str">
        <f t="shared" si="59"/>
        <v/>
      </c>
      <c r="BB56" s="25" t="str">
        <f t="shared" si="60"/>
        <v/>
      </c>
      <c r="BC56" s="25" t="str">
        <f t="shared" si="61"/>
        <v/>
      </c>
      <c r="BD56" s="25" t="str">
        <f t="shared" si="62"/>
        <v/>
      </c>
      <c r="BE56" s="25" t="str">
        <f t="shared" si="63"/>
        <v/>
      </c>
      <c r="BF56" s="25" t="str">
        <f t="shared" si="64"/>
        <v/>
      </c>
      <c r="BG56" s="25" t="str">
        <f t="shared" si="65"/>
        <v/>
      </c>
      <c r="BH56" s="25">
        <f t="shared" si="66"/>
        <v>22</v>
      </c>
      <c r="BI56" s="25">
        <f t="shared" si="67"/>
        <v>41</v>
      </c>
      <c r="BJ56" s="25" t="str">
        <f t="shared" si="68"/>
        <v/>
      </c>
      <c r="BK56" s="25" t="str">
        <f t="shared" si="69"/>
        <v/>
      </c>
      <c r="BL56" s="25" t="str">
        <f t="shared" si="70"/>
        <v/>
      </c>
      <c r="BM56" s="25" t="str">
        <f t="shared" si="71"/>
        <v/>
      </c>
      <c r="BN56" s="25" t="str">
        <f t="shared" si="72"/>
        <v/>
      </c>
      <c r="BO56" s="25">
        <f t="shared" si="73"/>
        <v>41</v>
      </c>
      <c r="BP56" s="4"/>
    </row>
    <row r="57" spans="1:68" x14ac:dyDescent="0.25">
      <c r="A57" s="3"/>
      <c r="B57" s="25">
        <v>94</v>
      </c>
      <c r="C57" s="25">
        <f t="shared" si="37"/>
        <v>43</v>
      </c>
      <c r="D57" s="25">
        <v>51</v>
      </c>
      <c r="E57" s="51" t="s">
        <v>42</v>
      </c>
      <c r="F57" s="112">
        <f t="shared" si="38"/>
        <v>43</v>
      </c>
      <c r="G57" s="111">
        <f t="shared" si="39"/>
        <v>42</v>
      </c>
      <c r="H57" s="25" t="str">
        <f t="shared" si="40"/>
        <v/>
      </c>
      <c r="I57" s="25" t="str">
        <f t="shared" si="41"/>
        <v/>
      </c>
      <c r="J57" s="25" t="str">
        <f t="shared" si="42"/>
        <v/>
      </c>
      <c r="K57" s="115">
        <f t="shared" si="43"/>
        <v>1</v>
      </c>
      <c r="L57" s="114" t="str">
        <f>IFERROR(VLOOKUP(E57,'Road Races'!C:M,11,FALSE),"")</f>
        <v/>
      </c>
      <c r="M57" s="27" t="str">
        <f>IFERROR(VLOOKUP(E57,'Relays - track &amp; field'!C:M,11,FALSE),"")</f>
        <v/>
      </c>
      <c r="N57" s="27" t="str">
        <f>IFERROR(VLOOKUP(E57,'Relays - track &amp; field'!R:AB,11,FALSE),"")</f>
        <v/>
      </c>
      <c r="O57" s="26" t="str">
        <f>IFERROR(VLOOKUP(E57,'Road Races'!Q:AA,11,FALSE),"")</f>
        <v/>
      </c>
      <c r="P57" s="27" t="str">
        <f>IFERROR(VLOOKUP(E57,SGP!C:K,6,FALSE),"")</f>
        <v/>
      </c>
      <c r="Q57" s="26"/>
      <c r="R57" s="26" t="str">
        <f>IFERROR(VLOOKUP(E57,'Road Races'!AE:AO,11,FALSE),"")</f>
        <v/>
      </c>
      <c r="S57" s="26" t="str">
        <f>IFERROR(VLOOKUP(E57,'Relays - track &amp; field'!AF:AP,11,FALSE),"")</f>
        <v/>
      </c>
      <c r="T57" s="26" t="str">
        <f>IFERROR(VLOOKUP(E57,'Off Road - Trail'!C:M,11,FALSE),"")</f>
        <v/>
      </c>
      <c r="U57" s="26" t="str">
        <f>IFERROR(VLOOKUP(E57,'Road Races'!AS:BC,11,FALSE),"")</f>
        <v/>
      </c>
      <c r="V57" s="26" t="str">
        <f>IFERROR(VLOOKUP(E57,SGP!U:Z,6,FALSE),"")</f>
        <v/>
      </c>
      <c r="W57" s="27"/>
      <c r="X57" s="26" t="str">
        <f>IFERROR(VLOOKUP(E57,'Off Road - Trail'!Q:AA,11,FALSE),"")</f>
        <v/>
      </c>
      <c r="Y57" s="26"/>
      <c r="Z57" s="26" t="str">
        <f>IFERROR(VLOOKUP(E57,'Road Races'!BG:BQ,11,FALSE),"")</f>
        <v/>
      </c>
      <c r="AA57" s="27" t="str">
        <f>IFERROR(VLOOKUP(E57,'Road Races'!BU:CE,11,FALSE),"")</f>
        <v/>
      </c>
      <c r="AB57" s="27" t="str">
        <f>IFERROR(VLOOKUP(E57,'Road Races'!CI:CS,11,FALSE),"")</f>
        <v/>
      </c>
      <c r="AC57" s="26"/>
      <c r="AD57" s="26" t="str">
        <f>IFERROR(VLOOKUP(E57,SGP!AM:AR,6,FALSE),"")</f>
        <v/>
      </c>
      <c r="AE57" s="26" t="str">
        <f>IFERROR(VLOOKUP(E57,'Road Races'!CW:DG,11,FALSE),"")</f>
        <v/>
      </c>
      <c r="AF57" s="26" t="str">
        <f>IFERROR(VLOOKUP(E57,'Road Races'!DK:DU,11,FALSE),"")</f>
        <v/>
      </c>
      <c r="AG57" s="26"/>
      <c r="AH57" s="26" t="str">
        <f>IFERROR(VLOOKUP(E57,'Off Road - Trail'!AE:AO,11,FALSE),"")</f>
        <v/>
      </c>
      <c r="AI57" s="26" t="str">
        <f>IFERROR(VLOOKUP(E57,'Road Races'!DY:EI,11,FALSE),"")</f>
        <v/>
      </c>
      <c r="AJ57" s="26">
        <f>IFERROR(VLOOKUP(E57,SGP!BE:BJ,6,FALSE),"")</f>
        <v>42</v>
      </c>
      <c r="AK57" s="25"/>
      <c r="AL57" s="25" t="str">
        <f t="shared" si="44"/>
        <v/>
      </c>
      <c r="AM57" s="25" t="str">
        <f t="shared" si="45"/>
        <v/>
      </c>
      <c r="AN57" s="25" t="str">
        <f t="shared" si="46"/>
        <v/>
      </c>
      <c r="AO57" s="25">
        <f t="shared" si="47"/>
        <v>42</v>
      </c>
      <c r="AP57" s="25">
        <f t="shared" si="48"/>
        <v>42</v>
      </c>
      <c r="AQ57" s="25" t="str">
        <f t="shared" si="49"/>
        <v/>
      </c>
      <c r="AR57" s="25" t="str">
        <f t="shared" si="50"/>
        <v/>
      </c>
      <c r="AS57" s="25" t="str">
        <f t="shared" si="51"/>
        <v/>
      </c>
      <c r="AT57" s="25" t="str">
        <f t="shared" si="52"/>
        <v/>
      </c>
      <c r="AU57" s="25" t="str">
        <f t="shared" si="53"/>
        <v/>
      </c>
      <c r="AV57" s="25" t="str">
        <f t="shared" si="54"/>
        <v/>
      </c>
      <c r="AW57" s="25" t="str">
        <f t="shared" si="55"/>
        <v/>
      </c>
      <c r="AX57" s="25" t="str">
        <f t="shared" si="56"/>
        <v/>
      </c>
      <c r="AY57" s="25" t="str">
        <f t="shared" si="57"/>
        <v/>
      </c>
      <c r="AZ57" s="25" t="str">
        <f t="shared" si="58"/>
        <v/>
      </c>
      <c r="BA57" s="25" t="str">
        <f t="shared" si="59"/>
        <v/>
      </c>
      <c r="BB57" s="25" t="str">
        <f t="shared" si="60"/>
        <v/>
      </c>
      <c r="BC57" s="25" t="str">
        <f t="shared" si="61"/>
        <v/>
      </c>
      <c r="BD57" s="25" t="str">
        <f t="shared" si="62"/>
        <v/>
      </c>
      <c r="BE57" s="25" t="str">
        <f t="shared" si="63"/>
        <v/>
      </c>
      <c r="BF57" s="25" t="str">
        <f t="shared" si="64"/>
        <v/>
      </c>
      <c r="BG57" s="25" t="str">
        <f t="shared" si="65"/>
        <v/>
      </c>
      <c r="BH57" s="25" t="str">
        <f t="shared" si="66"/>
        <v/>
      </c>
      <c r="BI57" s="25" t="str">
        <f t="shared" si="67"/>
        <v/>
      </c>
      <c r="BJ57" s="25" t="str">
        <f t="shared" si="68"/>
        <v/>
      </c>
      <c r="BK57" s="25" t="str">
        <f t="shared" si="69"/>
        <v/>
      </c>
      <c r="BL57" s="25" t="str">
        <f t="shared" si="70"/>
        <v/>
      </c>
      <c r="BM57" s="25" t="str">
        <f t="shared" si="71"/>
        <v/>
      </c>
      <c r="BN57" s="25" t="str">
        <f t="shared" si="72"/>
        <v/>
      </c>
      <c r="BO57" s="25" t="str">
        <f t="shared" si="73"/>
        <v/>
      </c>
      <c r="BP57" s="4"/>
    </row>
    <row r="58" spans="1:68" x14ac:dyDescent="0.25">
      <c r="A58" s="3"/>
      <c r="B58" s="25">
        <v>48</v>
      </c>
      <c r="C58" s="25">
        <f t="shared" si="37"/>
        <v>-4</v>
      </c>
      <c r="D58" s="25">
        <v>52</v>
      </c>
      <c r="E58" s="51" t="s">
        <v>44</v>
      </c>
      <c r="F58" s="112">
        <f t="shared" si="38"/>
        <v>42</v>
      </c>
      <c r="G58" s="111" t="str">
        <f t="shared" si="39"/>
        <v/>
      </c>
      <c r="H58" s="25">
        <f t="shared" si="40"/>
        <v>29</v>
      </c>
      <c r="I58" s="25" t="str">
        <f t="shared" si="41"/>
        <v/>
      </c>
      <c r="J58" s="25">
        <f t="shared" si="42"/>
        <v>11</v>
      </c>
      <c r="K58" s="115">
        <f t="shared" si="43"/>
        <v>2</v>
      </c>
      <c r="L58" s="114">
        <f>IFERROR(VLOOKUP(E58,'Road Races'!C:M,11,FALSE),"")</f>
        <v>29</v>
      </c>
      <c r="M58" s="27" t="str">
        <f>IFERROR(VLOOKUP(E58,'Relays - track &amp; field'!C:M,11,FALSE),"")</f>
        <v/>
      </c>
      <c r="N58" s="27" t="str">
        <f>IFERROR(VLOOKUP(E58,'Relays - track &amp; field'!R:AB,11,FALSE),"")</f>
        <v/>
      </c>
      <c r="O58" s="26" t="str">
        <f>IFERROR(VLOOKUP(E58,'Road Races'!Q:AA,11,FALSE),"")</f>
        <v/>
      </c>
      <c r="P58" s="27" t="str">
        <f>IFERROR(VLOOKUP(E58,SGP!C:K,6,FALSE),"")</f>
        <v/>
      </c>
      <c r="Q58" s="26"/>
      <c r="R58" s="26" t="str">
        <f>IFERROR(VLOOKUP(E58,'Road Races'!AE:AO,11,FALSE),"")</f>
        <v/>
      </c>
      <c r="S58" s="26">
        <f>IFERROR(VLOOKUP(E58,'Relays - track &amp; field'!AF:AP,11,FALSE),"")</f>
        <v>11</v>
      </c>
      <c r="T58" s="26" t="str">
        <f>IFERROR(VLOOKUP(E58,'Off Road - Trail'!C:M,11,FALSE),"")</f>
        <v/>
      </c>
      <c r="U58" s="26" t="str">
        <f>IFERROR(VLOOKUP(E58,'Road Races'!AS:BC,11,FALSE),"")</f>
        <v/>
      </c>
      <c r="V58" s="26" t="str">
        <f>IFERROR(VLOOKUP(E58,SGP!U:Z,6,FALSE),"")</f>
        <v/>
      </c>
      <c r="W58" s="27"/>
      <c r="X58" s="26" t="str">
        <f>IFERROR(VLOOKUP(E58,'Off Road - Trail'!Q:AA,11,FALSE),"")</f>
        <v/>
      </c>
      <c r="Y58" s="26"/>
      <c r="Z58" s="26" t="str">
        <f>IFERROR(VLOOKUP(E58,'Road Races'!BG:BQ,11,FALSE),"")</f>
        <v/>
      </c>
      <c r="AA58" s="27" t="str">
        <f>IFERROR(VLOOKUP(E58,'Road Races'!BU:CE,11,FALSE),"")</f>
        <v/>
      </c>
      <c r="AB58" s="27" t="str">
        <f>IFERROR(VLOOKUP(E58,'Road Races'!CI:CS,11,FALSE),"")</f>
        <v/>
      </c>
      <c r="AC58" s="26"/>
      <c r="AD58" s="26" t="str">
        <f>IFERROR(VLOOKUP(E58,SGP!AM:AR,6,FALSE),"")</f>
        <v/>
      </c>
      <c r="AE58" s="26" t="str">
        <f>IFERROR(VLOOKUP(E58,'Road Races'!CW:DG,11,FALSE),"")</f>
        <v/>
      </c>
      <c r="AF58" s="26" t="str">
        <f>IFERROR(VLOOKUP(E58,'Road Races'!DK:DU,11,FALSE),"")</f>
        <v/>
      </c>
      <c r="AG58" s="26"/>
      <c r="AH58" s="26" t="str">
        <f>IFERROR(VLOOKUP(E58,'Off Road - Trail'!AE:AO,11,FALSE),"")</f>
        <v/>
      </c>
      <c r="AI58" s="26" t="str">
        <f>IFERROR(VLOOKUP(E58,'Road Races'!DY:EI,11,FALSE),"")</f>
        <v/>
      </c>
      <c r="AJ58" s="26" t="str">
        <f>IFERROR(VLOOKUP(E58,SGP!BE:BJ,6,FALSE),"")</f>
        <v/>
      </c>
      <c r="AK58" s="25"/>
      <c r="AL58" s="25" t="str">
        <f t="shared" si="44"/>
        <v/>
      </c>
      <c r="AM58" s="25" t="str">
        <f t="shared" si="45"/>
        <v/>
      </c>
      <c r="AN58" s="25" t="str">
        <f t="shared" si="46"/>
        <v/>
      </c>
      <c r="AO58" s="25" t="str">
        <f t="shared" si="47"/>
        <v/>
      </c>
      <c r="AP58" s="25" t="str">
        <f t="shared" si="48"/>
        <v/>
      </c>
      <c r="AQ58" s="25" t="str">
        <f t="shared" si="49"/>
        <v/>
      </c>
      <c r="AR58" s="25">
        <f t="shared" si="50"/>
        <v>29</v>
      </c>
      <c r="AS58" s="25" t="str">
        <f t="shared" si="51"/>
        <v/>
      </c>
      <c r="AT58" s="25" t="str">
        <f t="shared" si="52"/>
        <v/>
      </c>
      <c r="AU58" s="25" t="str">
        <f t="shared" si="53"/>
        <v/>
      </c>
      <c r="AV58" s="25" t="str">
        <f t="shared" si="54"/>
        <v/>
      </c>
      <c r="AW58" s="25" t="str">
        <f t="shared" si="55"/>
        <v/>
      </c>
      <c r="AX58" s="25" t="str">
        <f t="shared" si="56"/>
        <v/>
      </c>
      <c r="AY58" s="25" t="str">
        <f t="shared" si="57"/>
        <v/>
      </c>
      <c r="AZ58" s="25" t="str">
        <f t="shared" si="58"/>
        <v/>
      </c>
      <c r="BA58" s="25" t="str">
        <f t="shared" si="59"/>
        <v/>
      </c>
      <c r="BB58" s="25">
        <f t="shared" si="60"/>
        <v>29</v>
      </c>
      <c r="BC58" s="25" t="str">
        <f t="shared" si="61"/>
        <v/>
      </c>
      <c r="BD58" s="25" t="str">
        <f t="shared" si="62"/>
        <v/>
      </c>
      <c r="BE58" s="25" t="str">
        <f t="shared" si="63"/>
        <v/>
      </c>
      <c r="BF58" s="25" t="str">
        <f t="shared" si="64"/>
        <v/>
      </c>
      <c r="BG58" s="25" t="str">
        <f t="shared" si="65"/>
        <v/>
      </c>
      <c r="BH58" s="25" t="str">
        <f t="shared" si="66"/>
        <v/>
      </c>
      <c r="BI58" s="25" t="str">
        <f t="shared" si="67"/>
        <v/>
      </c>
      <c r="BJ58" s="25" t="str">
        <f t="shared" si="68"/>
        <v/>
      </c>
      <c r="BK58" s="25">
        <f t="shared" si="69"/>
        <v>11</v>
      </c>
      <c r="BL58" s="25" t="str">
        <f t="shared" si="70"/>
        <v/>
      </c>
      <c r="BM58" s="25" t="str">
        <f t="shared" si="71"/>
        <v/>
      </c>
      <c r="BN58" s="25" t="str">
        <f t="shared" si="72"/>
        <v/>
      </c>
      <c r="BO58" s="25">
        <f t="shared" si="73"/>
        <v>11</v>
      </c>
      <c r="BP58" s="4"/>
    </row>
    <row r="59" spans="1:68" x14ac:dyDescent="0.25">
      <c r="A59" s="3"/>
      <c r="B59" s="25">
        <v>49</v>
      </c>
      <c r="C59" s="25">
        <f t="shared" si="37"/>
        <v>-4</v>
      </c>
      <c r="D59" s="25">
        <v>53</v>
      </c>
      <c r="E59" s="51" t="s">
        <v>23</v>
      </c>
      <c r="F59" s="112">
        <f t="shared" si="38"/>
        <v>41</v>
      </c>
      <c r="G59" s="111">
        <f t="shared" si="39"/>
        <v>40</v>
      </c>
      <c r="H59" s="25" t="str">
        <f t="shared" si="40"/>
        <v/>
      </c>
      <c r="I59" s="25" t="str">
        <f t="shared" si="41"/>
        <v/>
      </c>
      <c r="J59" s="25" t="str">
        <f t="shared" si="42"/>
        <v/>
      </c>
      <c r="K59" s="115">
        <f t="shared" si="43"/>
        <v>1</v>
      </c>
      <c r="L59" s="114" t="str">
        <f>IFERROR(VLOOKUP(E59,'Road Races'!C:M,11,FALSE),"")</f>
        <v/>
      </c>
      <c r="M59" s="27" t="str">
        <f>IFERROR(VLOOKUP(E59,'Relays - track &amp; field'!C:M,11,FALSE),"")</f>
        <v/>
      </c>
      <c r="N59" s="27" t="str">
        <f>IFERROR(VLOOKUP(E59,'Relays - track &amp; field'!R:AB,11,FALSE),"")</f>
        <v/>
      </c>
      <c r="O59" s="26" t="str">
        <f>IFERROR(VLOOKUP(E59,'Road Races'!Q:AA,11,FALSE),"")</f>
        <v/>
      </c>
      <c r="P59" s="27">
        <f>IFERROR(VLOOKUP(E59,SGP!C:K,6,FALSE),"")</f>
        <v>40</v>
      </c>
      <c r="Q59" s="26"/>
      <c r="R59" s="26" t="str">
        <f>IFERROR(VLOOKUP(E59,'Road Races'!AE:AO,11,FALSE),"")</f>
        <v/>
      </c>
      <c r="S59" s="26" t="str">
        <f>IFERROR(VLOOKUP(E59,'Relays - track &amp; field'!AF:AP,11,FALSE),"")</f>
        <v/>
      </c>
      <c r="T59" s="26" t="str">
        <f>IFERROR(VLOOKUP(E59,'Off Road - Trail'!C:M,11,FALSE),"")</f>
        <v/>
      </c>
      <c r="U59" s="26" t="str">
        <f>IFERROR(VLOOKUP(E59,'Road Races'!AS:BC,11,FALSE),"")</f>
        <v/>
      </c>
      <c r="V59" s="26" t="str">
        <f>IFERROR(VLOOKUP(E59,SGP!U:Z,6,FALSE),"")</f>
        <v/>
      </c>
      <c r="W59" s="27"/>
      <c r="X59" s="26" t="str">
        <f>IFERROR(VLOOKUP(E59,'Off Road - Trail'!Q:AA,11,FALSE),"")</f>
        <v/>
      </c>
      <c r="Y59" s="26"/>
      <c r="Z59" s="26" t="str">
        <f>IFERROR(VLOOKUP(E59,'Road Races'!BG:BQ,11,FALSE),"")</f>
        <v/>
      </c>
      <c r="AA59" s="27" t="str">
        <f>IFERROR(VLOOKUP(E59,'Road Races'!BU:CE,11,FALSE),"")</f>
        <v/>
      </c>
      <c r="AB59" s="27" t="str">
        <f>IFERROR(VLOOKUP(E59,'Road Races'!CI:CS,11,FALSE),"")</f>
        <v/>
      </c>
      <c r="AC59" s="26"/>
      <c r="AD59" s="26" t="str">
        <f>IFERROR(VLOOKUP(E59,SGP!AM:AR,6,FALSE),"")</f>
        <v/>
      </c>
      <c r="AE59" s="26" t="str">
        <f>IFERROR(VLOOKUP(E59,'Road Races'!CW:DG,11,FALSE),"")</f>
        <v/>
      </c>
      <c r="AF59" s="26" t="str">
        <f>IFERROR(VLOOKUP(E59,'Road Races'!DK:DU,11,FALSE),"")</f>
        <v/>
      </c>
      <c r="AG59" s="26"/>
      <c r="AH59" s="26" t="str">
        <f>IFERROR(VLOOKUP(E59,'Off Road - Trail'!AE:AO,11,FALSE),"")</f>
        <v/>
      </c>
      <c r="AI59" s="26" t="str">
        <f>IFERROR(VLOOKUP(E59,'Road Races'!DY:EI,11,FALSE),"")</f>
        <v/>
      </c>
      <c r="AJ59" s="26" t="str">
        <f>IFERROR(VLOOKUP(E59,SGP!BE:BJ,6,FALSE),"")</f>
        <v/>
      </c>
      <c r="AK59" s="25"/>
      <c r="AL59" s="25">
        <f t="shared" si="44"/>
        <v>40</v>
      </c>
      <c r="AM59" s="25" t="str">
        <f t="shared" si="45"/>
        <v/>
      </c>
      <c r="AN59" s="25" t="str">
        <f t="shared" si="46"/>
        <v/>
      </c>
      <c r="AO59" s="25" t="str">
        <f t="shared" si="47"/>
        <v/>
      </c>
      <c r="AP59" s="25">
        <f t="shared" si="48"/>
        <v>40</v>
      </c>
      <c r="AQ59" s="25" t="str">
        <f t="shared" si="49"/>
        <v/>
      </c>
      <c r="AR59" s="25" t="str">
        <f t="shared" si="50"/>
        <v/>
      </c>
      <c r="AS59" s="25" t="str">
        <f t="shared" si="51"/>
        <v/>
      </c>
      <c r="AT59" s="25" t="str">
        <f t="shared" si="52"/>
        <v/>
      </c>
      <c r="AU59" s="25" t="str">
        <f t="shared" si="53"/>
        <v/>
      </c>
      <c r="AV59" s="25" t="str">
        <f t="shared" si="54"/>
        <v/>
      </c>
      <c r="AW59" s="25" t="str">
        <f t="shared" si="55"/>
        <v/>
      </c>
      <c r="AX59" s="25" t="str">
        <f t="shared" si="56"/>
        <v/>
      </c>
      <c r="AY59" s="25" t="str">
        <f t="shared" si="57"/>
        <v/>
      </c>
      <c r="AZ59" s="25" t="str">
        <f t="shared" si="58"/>
        <v/>
      </c>
      <c r="BA59" s="25" t="str">
        <f t="shared" si="59"/>
        <v/>
      </c>
      <c r="BB59" s="25" t="str">
        <f t="shared" si="60"/>
        <v/>
      </c>
      <c r="BC59" s="25" t="str">
        <f t="shared" si="61"/>
        <v/>
      </c>
      <c r="BD59" s="25" t="str">
        <f t="shared" si="62"/>
        <v/>
      </c>
      <c r="BE59" s="25" t="str">
        <f t="shared" si="63"/>
        <v/>
      </c>
      <c r="BF59" s="25" t="str">
        <f t="shared" si="64"/>
        <v/>
      </c>
      <c r="BG59" s="25" t="str">
        <f t="shared" si="65"/>
        <v/>
      </c>
      <c r="BH59" s="25" t="str">
        <f t="shared" si="66"/>
        <v/>
      </c>
      <c r="BI59" s="25" t="str">
        <f t="shared" si="67"/>
        <v/>
      </c>
      <c r="BJ59" s="25" t="str">
        <f t="shared" si="68"/>
        <v/>
      </c>
      <c r="BK59" s="25" t="str">
        <f t="shared" si="69"/>
        <v/>
      </c>
      <c r="BL59" s="25" t="str">
        <f t="shared" si="70"/>
        <v/>
      </c>
      <c r="BM59" s="25" t="str">
        <f t="shared" si="71"/>
        <v/>
      </c>
      <c r="BN59" s="25" t="str">
        <f t="shared" si="72"/>
        <v/>
      </c>
      <c r="BO59" s="25" t="str">
        <f t="shared" si="73"/>
        <v/>
      </c>
      <c r="BP59" s="4"/>
    </row>
    <row r="60" spans="1:68" x14ac:dyDescent="0.25">
      <c r="A60" s="3"/>
      <c r="B60" s="25">
        <v>50</v>
      </c>
      <c r="C60" s="25">
        <f t="shared" si="37"/>
        <v>-4</v>
      </c>
      <c r="D60" s="25">
        <v>54</v>
      </c>
      <c r="E60" s="51" t="s">
        <v>10</v>
      </c>
      <c r="F60" s="112">
        <f t="shared" si="38"/>
        <v>41</v>
      </c>
      <c r="G60" s="111" t="str">
        <f t="shared" si="39"/>
        <v/>
      </c>
      <c r="H60" s="25">
        <f t="shared" si="40"/>
        <v>29</v>
      </c>
      <c r="I60" s="25" t="str">
        <f t="shared" si="41"/>
        <v/>
      </c>
      <c r="J60" s="25">
        <f t="shared" si="42"/>
        <v>10</v>
      </c>
      <c r="K60" s="115">
        <f t="shared" si="43"/>
        <v>2</v>
      </c>
      <c r="L60" s="114" t="str">
        <f>IFERROR(VLOOKUP(E60,'Road Races'!C:M,11,FALSE),"")</f>
        <v/>
      </c>
      <c r="M60" s="27" t="str">
        <f>IFERROR(VLOOKUP(E60,'Relays - track &amp; field'!C:M,11,FALSE),"")</f>
        <v/>
      </c>
      <c r="N60" s="27" t="str">
        <f>IFERROR(VLOOKUP(E60,'Relays - track &amp; field'!R:AB,11,FALSE),"")</f>
        <v/>
      </c>
      <c r="O60" s="26">
        <f>IFERROR(VLOOKUP(E60,'Road Races'!Q:AA,11,FALSE),"")</f>
        <v>29</v>
      </c>
      <c r="P60" s="27" t="str">
        <f>IFERROR(VLOOKUP(E60,SGP!C:K,6,FALSE),"")</f>
        <v/>
      </c>
      <c r="Q60" s="26"/>
      <c r="R60" s="26" t="str">
        <f>IFERROR(VLOOKUP(E60,'Road Races'!AE:AO,11,FALSE),"")</f>
        <v/>
      </c>
      <c r="S60" s="26">
        <f>IFERROR(VLOOKUP(E60,'Relays - track &amp; field'!AF:AP,11,FALSE),"")</f>
        <v>10</v>
      </c>
      <c r="T60" s="26" t="str">
        <f>IFERROR(VLOOKUP(E60,'Off Road - Trail'!C:M,11,FALSE),"")</f>
        <v/>
      </c>
      <c r="U60" s="26" t="str">
        <f>IFERROR(VLOOKUP(E60,'Road Races'!AS:BC,11,FALSE),"")</f>
        <v/>
      </c>
      <c r="V60" s="26" t="str">
        <f>IFERROR(VLOOKUP(E60,SGP!U:Z,6,FALSE),"")</f>
        <v/>
      </c>
      <c r="W60" s="27"/>
      <c r="X60" s="26" t="str">
        <f>IFERROR(VLOOKUP(E60,'Off Road - Trail'!Q:AA,11,FALSE),"")</f>
        <v/>
      </c>
      <c r="Y60" s="26"/>
      <c r="Z60" s="26" t="str">
        <f>IFERROR(VLOOKUP(E60,'Road Races'!BG:BQ,11,FALSE),"")</f>
        <v/>
      </c>
      <c r="AA60" s="27" t="str">
        <f>IFERROR(VLOOKUP(E60,'Road Races'!BU:CE,11,FALSE),"")</f>
        <v/>
      </c>
      <c r="AB60" s="27" t="str">
        <f>IFERROR(VLOOKUP(E60,'Road Races'!CI:CS,11,FALSE),"")</f>
        <v/>
      </c>
      <c r="AC60" s="26"/>
      <c r="AD60" s="26" t="str">
        <f>IFERROR(VLOOKUP(E60,SGP!AM:AR,6,FALSE),"")</f>
        <v/>
      </c>
      <c r="AE60" s="26" t="str">
        <f>IFERROR(VLOOKUP(E60,'Road Races'!CW:DG,11,FALSE),"")</f>
        <v/>
      </c>
      <c r="AF60" s="26" t="str">
        <f>IFERROR(VLOOKUP(E60,'Road Races'!DK:DU,11,FALSE),"")</f>
        <v/>
      </c>
      <c r="AG60" s="26"/>
      <c r="AH60" s="26" t="str">
        <f>IFERROR(VLOOKUP(E60,'Off Road - Trail'!AE:AO,11,FALSE),"")</f>
        <v/>
      </c>
      <c r="AI60" s="26" t="str">
        <f>IFERROR(VLOOKUP(E60,'Road Races'!DY:EI,11,FALSE),"")</f>
        <v/>
      </c>
      <c r="AJ60" s="26" t="str">
        <f>IFERROR(VLOOKUP(E60,SGP!BE:BJ,6,FALSE),"")</f>
        <v/>
      </c>
      <c r="AK60" s="25"/>
      <c r="AL60" s="25" t="str">
        <f t="shared" si="44"/>
        <v/>
      </c>
      <c r="AM60" s="25" t="str">
        <f t="shared" si="45"/>
        <v/>
      </c>
      <c r="AN60" s="25" t="str">
        <f t="shared" si="46"/>
        <v/>
      </c>
      <c r="AO60" s="25" t="str">
        <f t="shared" si="47"/>
        <v/>
      </c>
      <c r="AP60" s="25" t="str">
        <f t="shared" si="48"/>
        <v/>
      </c>
      <c r="AQ60" s="25" t="str">
        <f t="shared" si="49"/>
        <v/>
      </c>
      <c r="AR60" s="25" t="str">
        <f t="shared" si="50"/>
        <v/>
      </c>
      <c r="AS60" s="25">
        <f t="shared" si="51"/>
        <v>29</v>
      </c>
      <c r="AT60" s="25" t="str">
        <f t="shared" si="52"/>
        <v/>
      </c>
      <c r="AU60" s="25" t="str">
        <f t="shared" si="53"/>
        <v/>
      </c>
      <c r="AV60" s="25" t="str">
        <f t="shared" si="54"/>
        <v/>
      </c>
      <c r="AW60" s="25" t="str">
        <f t="shared" si="55"/>
        <v/>
      </c>
      <c r="AX60" s="25" t="str">
        <f t="shared" si="56"/>
        <v/>
      </c>
      <c r="AY60" s="25" t="str">
        <f t="shared" si="57"/>
        <v/>
      </c>
      <c r="AZ60" s="25" t="str">
        <f t="shared" si="58"/>
        <v/>
      </c>
      <c r="BA60" s="25" t="str">
        <f t="shared" si="59"/>
        <v/>
      </c>
      <c r="BB60" s="25">
        <f t="shared" si="60"/>
        <v>29</v>
      </c>
      <c r="BC60" s="25" t="str">
        <f t="shared" si="61"/>
        <v/>
      </c>
      <c r="BD60" s="25" t="str">
        <f t="shared" si="62"/>
        <v/>
      </c>
      <c r="BE60" s="25" t="str">
        <f t="shared" si="63"/>
        <v/>
      </c>
      <c r="BF60" s="25" t="str">
        <f t="shared" si="64"/>
        <v/>
      </c>
      <c r="BG60" s="25" t="str">
        <f t="shared" si="65"/>
        <v/>
      </c>
      <c r="BH60" s="25" t="str">
        <f t="shared" si="66"/>
        <v/>
      </c>
      <c r="BI60" s="25" t="str">
        <f t="shared" si="67"/>
        <v/>
      </c>
      <c r="BJ60" s="25" t="str">
        <f t="shared" si="68"/>
        <v/>
      </c>
      <c r="BK60" s="25">
        <f t="shared" si="69"/>
        <v>10</v>
      </c>
      <c r="BL60" s="25" t="str">
        <f t="shared" si="70"/>
        <v/>
      </c>
      <c r="BM60" s="25" t="str">
        <f t="shared" si="71"/>
        <v/>
      </c>
      <c r="BN60" s="25" t="str">
        <f t="shared" si="72"/>
        <v/>
      </c>
      <c r="BO60" s="25">
        <f t="shared" si="73"/>
        <v>10</v>
      </c>
      <c r="BP60" s="4"/>
    </row>
    <row r="61" spans="1:68" x14ac:dyDescent="0.25">
      <c r="A61" s="3"/>
      <c r="B61" s="25">
        <v>95</v>
      </c>
      <c r="C61" s="25">
        <f t="shared" si="37"/>
        <v>40</v>
      </c>
      <c r="D61" s="25">
        <v>55</v>
      </c>
      <c r="E61" s="51" t="s">
        <v>22</v>
      </c>
      <c r="F61" s="112">
        <f t="shared" si="38"/>
        <v>41</v>
      </c>
      <c r="G61" s="111">
        <f t="shared" si="39"/>
        <v>40</v>
      </c>
      <c r="H61" s="25" t="str">
        <f t="shared" si="40"/>
        <v/>
      </c>
      <c r="I61" s="25" t="str">
        <f t="shared" si="41"/>
        <v/>
      </c>
      <c r="J61" s="25" t="str">
        <f t="shared" si="42"/>
        <v/>
      </c>
      <c r="K61" s="115">
        <f t="shared" si="43"/>
        <v>1</v>
      </c>
      <c r="L61" s="114" t="str">
        <f>IFERROR(VLOOKUP(E61,'Road Races'!C:M,11,FALSE),"")</f>
        <v/>
      </c>
      <c r="M61" s="27" t="str">
        <f>IFERROR(VLOOKUP(E61,'Relays - track &amp; field'!C:M,11,FALSE),"")</f>
        <v/>
      </c>
      <c r="N61" s="27" t="str">
        <f>IFERROR(VLOOKUP(E61,'Relays - track &amp; field'!R:AB,11,FALSE),"")</f>
        <v/>
      </c>
      <c r="O61" s="26" t="str">
        <f>IFERROR(VLOOKUP(E61,'Road Races'!Q:AA,11,FALSE),"")</f>
        <v/>
      </c>
      <c r="P61" s="27" t="str">
        <f>IFERROR(VLOOKUP(E61,SGP!C:K,6,FALSE),"")</f>
        <v/>
      </c>
      <c r="Q61" s="26"/>
      <c r="R61" s="26" t="str">
        <f>IFERROR(VLOOKUP(E61,'Road Races'!AE:AO,11,FALSE),"")</f>
        <v/>
      </c>
      <c r="S61" s="26" t="str">
        <f>IFERROR(VLOOKUP(E61,'Relays - track &amp; field'!AF:AP,11,FALSE),"")</f>
        <v/>
      </c>
      <c r="T61" s="26" t="str">
        <f>IFERROR(VLOOKUP(E61,'Off Road - Trail'!C:M,11,FALSE),"")</f>
        <v/>
      </c>
      <c r="U61" s="26" t="str">
        <f>IFERROR(VLOOKUP(E61,'Road Races'!AS:BC,11,FALSE),"")</f>
        <v/>
      </c>
      <c r="V61" s="26" t="str">
        <f>IFERROR(VLOOKUP(E61,SGP!U:Z,6,FALSE),"")</f>
        <v/>
      </c>
      <c r="W61" s="27"/>
      <c r="X61" s="26" t="str">
        <f>IFERROR(VLOOKUP(E61,'Off Road - Trail'!Q:AA,11,FALSE),"")</f>
        <v/>
      </c>
      <c r="Y61" s="26"/>
      <c r="Z61" s="26" t="str">
        <f>IFERROR(VLOOKUP(E61,'Road Races'!BG:BQ,11,FALSE),"")</f>
        <v/>
      </c>
      <c r="AA61" s="27" t="str">
        <f>IFERROR(VLOOKUP(E61,'Road Races'!BU:CE,11,FALSE),"")</f>
        <v/>
      </c>
      <c r="AB61" s="27" t="str">
        <f>IFERROR(VLOOKUP(E61,'Road Races'!CI:CS,11,FALSE),"")</f>
        <v/>
      </c>
      <c r="AC61" s="26"/>
      <c r="AD61" s="26" t="str">
        <f>IFERROR(VLOOKUP(E61,SGP!AM:AR,6,FALSE),"")</f>
        <v/>
      </c>
      <c r="AE61" s="26" t="str">
        <f>IFERROR(VLOOKUP(E61,'Road Races'!CW:DG,11,FALSE),"")</f>
        <v/>
      </c>
      <c r="AF61" s="26" t="str">
        <f>IFERROR(VLOOKUP(E61,'Road Races'!DK:DU,11,FALSE),"")</f>
        <v/>
      </c>
      <c r="AG61" s="26"/>
      <c r="AH61" s="26" t="str">
        <f>IFERROR(VLOOKUP(E61,'Off Road - Trail'!AE:AO,11,FALSE),"")</f>
        <v/>
      </c>
      <c r="AI61" s="26" t="str">
        <f>IFERROR(VLOOKUP(E61,'Road Races'!DY:EI,11,FALSE),"")</f>
        <v/>
      </c>
      <c r="AJ61" s="26">
        <f>IFERROR(VLOOKUP(E61,SGP!BE:BJ,6,FALSE),"")</f>
        <v>40</v>
      </c>
      <c r="AK61" s="25"/>
      <c r="AL61" s="25" t="str">
        <f t="shared" si="44"/>
        <v/>
      </c>
      <c r="AM61" s="25" t="str">
        <f t="shared" si="45"/>
        <v/>
      </c>
      <c r="AN61" s="25" t="str">
        <f t="shared" si="46"/>
        <v/>
      </c>
      <c r="AO61" s="25">
        <f t="shared" si="47"/>
        <v>40</v>
      </c>
      <c r="AP61" s="25">
        <f t="shared" si="48"/>
        <v>40</v>
      </c>
      <c r="AQ61" s="25" t="str">
        <f t="shared" si="49"/>
        <v/>
      </c>
      <c r="AR61" s="25" t="str">
        <f t="shared" si="50"/>
        <v/>
      </c>
      <c r="AS61" s="25" t="str">
        <f t="shared" si="51"/>
        <v/>
      </c>
      <c r="AT61" s="25" t="str">
        <f t="shared" si="52"/>
        <v/>
      </c>
      <c r="AU61" s="25" t="str">
        <f t="shared" si="53"/>
        <v/>
      </c>
      <c r="AV61" s="25" t="str">
        <f t="shared" si="54"/>
        <v/>
      </c>
      <c r="AW61" s="25" t="str">
        <f t="shared" si="55"/>
        <v/>
      </c>
      <c r="AX61" s="25" t="str">
        <f t="shared" si="56"/>
        <v/>
      </c>
      <c r="AY61" s="25" t="str">
        <f t="shared" si="57"/>
        <v/>
      </c>
      <c r="AZ61" s="25" t="str">
        <f t="shared" si="58"/>
        <v/>
      </c>
      <c r="BA61" s="25" t="str">
        <f t="shared" si="59"/>
        <v/>
      </c>
      <c r="BB61" s="25" t="str">
        <f t="shared" si="60"/>
        <v/>
      </c>
      <c r="BC61" s="25" t="str">
        <f t="shared" si="61"/>
        <v/>
      </c>
      <c r="BD61" s="25" t="str">
        <f t="shared" si="62"/>
        <v/>
      </c>
      <c r="BE61" s="25" t="str">
        <f t="shared" si="63"/>
        <v/>
      </c>
      <c r="BF61" s="25" t="str">
        <f t="shared" si="64"/>
        <v/>
      </c>
      <c r="BG61" s="25" t="str">
        <f t="shared" si="65"/>
        <v/>
      </c>
      <c r="BH61" s="25" t="str">
        <f t="shared" si="66"/>
        <v/>
      </c>
      <c r="BI61" s="25" t="str">
        <f t="shared" si="67"/>
        <v/>
      </c>
      <c r="BJ61" s="25" t="str">
        <f t="shared" si="68"/>
        <v/>
      </c>
      <c r="BK61" s="25" t="str">
        <f t="shared" si="69"/>
        <v/>
      </c>
      <c r="BL61" s="25" t="str">
        <f t="shared" si="70"/>
        <v/>
      </c>
      <c r="BM61" s="25" t="str">
        <f t="shared" si="71"/>
        <v/>
      </c>
      <c r="BN61" s="25" t="str">
        <f t="shared" si="72"/>
        <v/>
      </c>
      <c r="BO61" s="25" t="str">
        <f t="shared" si="73"/>
        <v/>
      </c>
      <c r="BP61" s="4"/>
    </row>
    <row r="62" spans="1:68" x14ac:dyDescent="0.25">
      <c r="A62" s="3"/>
      <c r="B62" s="25">
        <v>51</v>
      </c>
      <c r="C62" s="25">
        <f t="shared" si="37"/>
        <v>-5</v>
      </c>
      <c r="D62" s="25">
        <v>56</v>
      </c>
      <c r="E62" s="51" t="s">
        <v>92</v>
      </c>
      <c r="F62" s="112">
        <f t="shared" si="38"/>
        <v>40</v>
      </c>
      <c r="G62" s="111">
        <f t="shared" si="39"/>
        <v>20</v>
      </c>
      <c r="H62" s="25" t="str">
        <f t="shared" si="40"/>
        <v/>
      </c>
      <c r="I62" s="25" t="str">
        <f t="shared" si="41"/>
        <v/>
      </c>
      <c r="J62" s="25">
        <f t="shared" si="42"/>
        <v>18</v>
      </c>
      <c r="K62" s="115">
        <f t="shared" si="43"/>
        <v>2</v>
      </c>
      <c r="L62" s="114" t="str">
        <f>IFERROR(VLOOKUP(E62,'Road Races'!C:M,11,FALSE),"")</f>
        <v/>
      </c>
      <c r="M62" s="27" t="str">
        <f>IFERROR(VLOOKUP(E62,'Relays - track &amp; field'!C:M,11,FALSE),"")</f>
        <v/>
      </c>
      <c r="N62" s="27" t="str">
        <f>IFERROR(VLOOKUP(E62,'Relays - track &amp; field'!R:AB,11,FALSE),"")</f>
        <v/>
      </c>
      <c r="O62" s="26" t="str">
        <f>IFERROR(VLOOKUP(E62,'Road Races'!Q:AA,11,FALSE),"")</f>
        <v/>
      </c>
      <c r="P62" s="27">
        <f>IFERROR(VLOOKUP(E62,SGP!C:K,6,FALSE),"")</f>
        <v>20</v>
      </c>
      <c r="Q62" s="26"/>
      <c r="R62" s="26" t="str">
        <f>IFERROR(VLOOKUP(E62,'Road Races'!AE:AO,11,FALSE),"")</f>
        <v/>
      </c>
      <c r="S62" s="26">
        <f>IFERROR(VLOOKUP(E62,'Relays - track &amp; field'!AF:AP,11,FALSE),"")</f>
        <v>18</v>
      </c>
      <c r="T62" s="26" t="str">
        <f>IFERROR(VLOOKUP(E62,'Off Road - Trail'!C:M,11,FALSE),"")</f>
        <v/>
      </c>
      <c r="U62" s="26" t="str">
        <f>IFERROR(VLOOKUP(E62,'Road Races'!AS:BC,11,FALSE),"")</f>
        <v/>
      </c>
      <c r="V62" s="26" t="str">
        <f>IFERROR(VLOOKUP(E62,SGP!U:Z,6,FALSE),"")</f>
        <v/>
      </c>
      <c r="W62" s="27"/>
      <c r="X62" s="26" t="str">
        <f>IFERROR(VLOOKUP(E62,'Off Road - Trail'!Q:AA,11,FALSE),"")</f>
        <v/>
      </c>
      <c r="Y62" s="26"/>
      <c r="Z62" s="26" t="str">
        <f>IFERROR(VLOOKUP(E62,'Road Races'!BG:BQ,11,FALSE),"")</f>
        <v/>
      </c>
      <c r="AA62" s="27" t="str">
        <f>IFERROR(VLOOKUP(E62,'Road Races'!BU:CE,11,FALSE),"")</f>
        <v/>
      </c>
      <c r="AB62" s="27" t="str">
        <f>IFERROR(VLOOKUP(E62,'Road Races'!CI:CS,11,FALSE),"")</f>
        <v/>
      </c>
      <c r="AC62" s="26"/>
      <c r="AD62" s="26" t="str">
        <f>IFERROR(VLOOKUP(E62,SGP!AM:AR,6,FALSE),"")</f>
        <v/>
      </c>
      <c r="AE62" s="26" t="str">
        <f>IFERROR(VLOOKUP(E62,'Road Races'!CW:DG,11,FALSE),"")</f>
        <v/>
      </c>
      <c r="AF62" s="26" t="str">
        <f>IFERROR(VLOOKUP(E62,'Road Races'!DK:DU,11,FALSE),"")</f>
        <v/>
      </c>
      <c r="AG62" s="26"/>
      <c r="AH62" s="26" t="str">
        <f>IFERROR(VLOOKUP(E62,'Off Road - Trail'!AE:AO,11,FALSE),"")</f>
        <v/>
      </c>
      <c r="AI62" s="26" t="str">
        <f>IFERROR(VLOOKUP(E62,'Road Races'!DY:EI,11,FALSE),"")</f>
        <v/>
      </c>
      <c r="AJ62" s="26" t="str">
        <f>IFERROR(VLOOKUP(E62,SGP!BE:BJ,6,FALSE),"")</f>
        <v/>
      </c>
      <c r="AK62" s="25"/>
      <c r="AL62" s="25">
        <f t="shared" si="44"/>
        <v>20</v>
      </c>
      <c r="AM62" s="25" t="str">
        <f t="shared" si="45"/>
        <v/>
      </c>
      <c r="AN62" s="25" t="str">
        <f t="shared" si="46"/>
        <v/>
      </c>
      <c r="AO62" s="25" t="str">
        <f t="shared" si="47"/>
        <v/>
      </c>
      <c r="AP62" s="25">
        <f t="shared" si="48"/>
        <v>20</v>
      </c>
      <c r="AQ62" s="25" t="str">
        <f t="shared" si="49"/>
        <v/>
      </c>
      <c r="AR62" s="25" t="str">
        <f t="shared" si="50"/>
        <v/>
      </c>
      <c r="AS62" s="25" t="str">
        <f t="shared" si="51"/>
        <v/>
      </c>
      <c r="AT62" s="25" t="str">
        <f t="shared" si="52"/>
        <v/>
      </c>
      <c r="AU62" s="25" t="str">
        <f t="shared" si="53"/>
        <v/>
      </c>
      <c r="AV62" s="25" t="str">
        <f t="shared" si="54"/>
        <v/>
      </c>
      <c r="AW62" s="25" t="str">
        <f t="shared" si="55"/>
        <v/>
      </c>
      <c r="AX62" s="25" t="str">
        <f t="shared" si="56"/>
        <v/>
      </c>
      <c r="AY62" s="25" t="str">
        <f t="shared" si="57"/>
        <v/>
      </c>
      <c r="AZ62" s="25" t="str">
        <f t="shared" si="58"/>
        <v/>
      </c>
      <c r="BA62" s="25" t="str">
        <f t="shared" si="59"/>
        <v/>
      </c>
      <c r="BB62" s="25" t="str">
        <f t="shared" si="60"/>
        <v/>
      </c>
      <c r="BC62" s="25" t="str">
        <f t="shared" si="61"/>
        <v/>
      </c>
      <c r="BD62" s="25" t="str">
        <f t="shared" si="62"/>
        <v/>
      </c>
      <c r="BE62" s="25" t="str">
        <f t="shared" si="63"/>
        <v/>
      </c>
      <c r="BF62" s="25" t="str">
        <f t="shared" si="64"/>
        <v/>
      </c>
      <c r="BG62" s="25" t="str">
        <f t="shared" si="65"/>
        <v/>
      </c>
      <c r="BH62" s="25" t="str">
        <f t="shared" si="66"/>
        <v/>
      </c>
      <c r="BI62" s="25" t="str">
        <f t="shared" si="67"/>
        <v/>
      </c>
      <c r="BJ62" s="25" t="str">
        <f t="shared" si="68"/>
        <v/>
      </c>
      <c r="BK62" s="25">
        <f t="shared" si="69"/>
        <v>18</v>
      </c>
      <c r="BL62" s="25" t="str">
        <f t="shared" si="70"/>
        <v/>
      </c>
      <c r="BM62" s="25" t="str">
        <f t="shared" si="71"/>
        <v/>
      </c>
      <c r="BN62" s="25" t="str">
        <f t="shared" si="72"/>
        <v/>
      </c>
      <c r="BO62" s="25">
        <f t="shared" si="73"/>
        <v>18</v>
      </c>
      <c r="BP62" s="4"/>
    </row>
    <row r="63" spans="1:68" x14ac:dyDescent="0.25">
      <c r="A63" s="3"/>
      <c r="B63" s="25">
        <v>52</v>
      </c>
      <c r="C63" s="25">
        <f t="shared" si="37"/>
        <v>-5</v>
      </c>
      <c r="D63" s="25">
        <v>57</v>
      </c>
      <c r="E63" s="51" t="s">
        <v>95</v>
      </c>
      <c r="F63" s="112">
        <f t="shared" si="38"/>
        <v>37</v>
      </c>
      <c r="G63" s="111">
        <f t="shared" si="39"/>
        <v>36</v>
      </c>
      <c r="H63" s="25" t="str">
        <f t="shared" si="40"/>
        <v/>
      </c>
      <c r="I63" s="25" t="str">
        <f t="shared" si="41"/>
        <v/>
      </c>
      <c r="J63" s="25" t="str">
        <f t="shared" si="42"/>
        <v/>
      </c>
      <c r="K63" s="115">
        <f t="shared" si="43"/>
        <v>1</v>
      </c>
      <c r="L63" s="114" t="str">
        <f>IFERROR(VLOOKUP(E63,'Road Races'!C:M,11,FALSE),"")</f>
        <v/>
      </c>
      <c r="M63" s="27" t="str">
        <f>IFERROR(VLOOKUP(E63,'Relays - track &amp; field'!C:M,11,FALSE),"")</f>
        <v/>
      </c>
      <c r="N63" s="27" t="str">
        <f>IFERROR(VLOOKUP(E63,'Relays - track &amp; field'!R:AB,11,FALSE),"")</f>
        <v/>
      </c>
      <c r="O63" s="26" t="str">
        <f>IFERROR(VLOOKUP(E63,'Road Races'!Q:AA,11,FALSE),"")</f>
        <v/>
      </c>
      <c r="P63" s="27">
        <f>IFERROR(VLOOKUP(E63,SGP!C:K,6,FALSE),"")</f>
        <v>36</v>
      </c>
      <c r="Q63" s="26"/>
      <c r="R63" s="26" t="str">
        <f>IFERROR(VLOOKUP(E63,'Road Races'!AE:AO,11,FALSE),"")</f>
        <v/>
      </c>
      <c r="S63" s="26" t="str">
        <f>IFERROR(VLOOKUP(E63,'Relays - track &amp; field'!AF:AP,11,FALSE),"")</f>
        <v/>
      </c>
      <c r="T63" s="26" t="str">
        <f>IFERROR(VLOOKUP(E63,'Off Road - Trail'!C:M,11,FALSE),"")</f>
        <v/>
      </c>
      <c r="U63" s="26" t="str">
        <f>IFERROR(VLOOKUP(E63,'Road Races'!AS:BC,11,FALSE),"")</f>
        <v/>
      </c>
      <c r="V63" s="26" t="str">
        <f>IFERROR(VLOOKUP(E63,SGP!U:Z,6,FALSE),"")</f>
        <v/>
      </c>
      <c r="W63" s="27"/>
      <c r="X63" s="26" t="str">
        <f>IFERROR(VLOOKUP(E63,'Off Road - Trail'!Q:AA,11,FALSE),"")</f>
        <v/>
      </c>
      <c r="Y63" s="26"/>
      <c r="Z63" s="26" t="str">
        <f>IFERROR(VLOOKUP(E63,'Road Races'!BG:BQ,11,FALSE),"")</f>
        <v/>
      </c>
      <c r="AA63" s="27" t="str">
        <f>IFERROR(VLOOKUP(E63,'Road Races'!BU:CE,11,FALSE),"")</f>
        <v/>
      </c>
      <c r="AB63" s="27" t="str">
        <f>IFERROR(VLOOKUP(E63,'Road Races'!CI:CS,11,FALSE),"")</f>
        <v/>
      </c>
      <c r="AC63" s="26"/>
      <c r="AD63" s="26" t="str">
        <f>IFERROR(VLOOKUP(E63,SGP!AM:AR,6,FALSE),"")</f>
        <v/>
      </c>
      <c r="AE63" s="26" t="str">
        <f>IFERROR(VLOOKUP(E63,'Road Races'!CW:DG,11,FALSE),"")</f>
        <v/>
      </c>
      <c r="AF63" s="26" t="str">
        <f>IFERROR(VLOOKUP(E63,'Road Races'!DK:DU,11,FALSE),"")</f>
        <v/>
      </c>
      <c r="AG63" s="26"/>
      <c r="AH63" s="26" t="str">
        <f>IFERROR(VLOOKUP(E63,'Off Road - Trail'!AE:AO,11,FALSE),"")</f>
        <v/>
      </c>
      <c r="AI63" s="26" t="str">
        <f>IFERROR(VLOOKUP(E63,'Road Races'!DY:EI,11,FALSE),"")</f>
        <v/>
      </c>
      <c r="AJ63" s="26" t="str">
        <f>IFERROR(VLOOKUP(E63,SGP!BE:BJ,6,FALSE),"")</f>
        <v/>
      </c>
      <c r="AK63" s="25"/>
      <c r="AL63" s="25">
        <f t="shared" si="44"/>
        <v>36</v>
      </c>
      <c r="AM63" s="25" t="str">
        <f t="shared" si="45"/>
        <v/>
      </c>
      <c r="AN63" s="25" t="str">
        <f t="shared" si="46"/>
        <v/>
      </c>
      <c r="AO63" s="25" t="str">
        <f t="shared" si="47"/>
        <v/>
      </c>
      <c r="AP63" s="25">
        <f t="shared" si="48"/>
        <v>36</v>
      </c>
      <c r="AQ63" s="25" t="str">
        <f t="shared" si="49"/>
        <v/>
      </c>
      <c r="AR63" s="25" t="str">
        <f t="shared" si="50"/>
        <v/>
      </c>
      <c r="AS63" s="25" t="str">
        <f t="shared" si="51"/>
        <v/>
      </c>
      <c r="AT63" s="25" t="str">
        <f t="shared" si="52"/>
        <v/>
      </c>
      <c r="AU63" s="25" t="str">
        <f t="shared" si="53"/>
        <v/>
      </c>
      <c r="AV63" s="25" t="str">
        <f t="shared" si="54"/>
        <v/>
      </c>
      <c r="AW63" s="25" t="str">
        <f t="shared" si="55"/>
        <v/>
      </c>
      <c r="AX63" s="25" t="str">
        <f t="shared" si="56"/>
        <v/>
      </c>
      <c r="AY63" s="25" t="str">
        <f t="shared" si="57"/>
        <v/>
      </c>
      <c r="AZ63" s="25" t="str">
        <f t="shared" si="58"/>
        <v/>
      </c>
      <c r="BA63" s="25" t="str">
        <f t="shared" si="59"/>
        <v/>
      </c>
      <c r="BB63" s="25" t="str">
        <f t="shared" si="60"/>
        <v/>
      </c>
      <c r="BC63" s="25" t="str">
        <f t="shared" si="61"/>
        <v/>
      </c>
      <c r="BD63" s="25" t="str">
        <f t="shared" si="62"/>
        <v/>
      </c>
      <c r="BE63" s="25" t="str">
        <f t="shared" si="63"/>
        <v/>
      </c>
      <c r="BF63" s="25" t="str">
        <f t="shared" si="64"/>
        <v/>
      </c>
      <c r="BG63" s="25" t="str">
        <f t="shared" si="65"/>
        <v/>
      </c>
      <c r="BH63" s="25" t="str">
        <f t="shared" si="66"/>
        <v/>
      </c>
      <c r="BI63" s="25" t="str">
        <f t="shared" si="67"/>
        <v/>
      </c>
      <c r="BJ63" s="25" t="str">
        <f t="shared" si="68"/>
        <v/>
      </c>
      <c r="BK63" s="25" t="str">
        <f t="shared" si="69"/>
        <v/>
      </c>
      <c r="BL63" s="25" t="str">
        <f t="shared" si="70"/>
        <v/>
      </c>
      <c r="BM63" s="25" t="str">
        <f t="shared" si="71"/>
        <v/>
      </c>
      <c r="BN63" s="25" t="str">
        <f t="shared" si="72"/>
        <v/>
      </c>
      <c r="BO63" s="25" t="str">
        <f t="shared" si="73"/>
        <v/>
      </c>
      <c r="BP63" s="4"/>
    </row>
    <row r="64" spans="1:68" x14ac:dyDescent="0.25">
      <c r="A64" s="3"/>
      <c r="B64" s="25">
        <v>53</v>
      </c>
      <c r="C64" s="25">
        <f t="shared" si="37"/>
        <v>-5</v>
      </c>
      <c r="D64" s="25">
        <v>58</v>
      </c>
      <c r="E64" s="51" t="s">
        <v>245</v>
      </c>
      <c r="F64" s="112">
        <f t="shared" si="38"/>
        <v>37</v>
      </c>
      <c r="G64" s="111">
        <f t="shared" si="39"/>
        <v>36</v>
      </c>
      <c r="H64" s="25" t="str">
        <f t="shared" si="40"/>
        <v/>
      </c>
      <c r="I64" s="25" t="str">
        <f t="shared" si="41"/>
        <v/>
      </c>
      <c r="J64" s="25" t="str">
        <f t="shared" si="42"/>
        <v/>
      </c>
      <c r="K64" s="115">
        <f t="shared" si="43"/>
        <v>1</v>
      </c>
      <c r="L64" s="114" t="str">
        <f>IFERROR(VLOOKUP(E64,'Road Races'!C:M,11,FALSE),"")</f>
        <v/>
      </c>
      <c r="M64" s="27" t="str">
        <f>IFERROR(VLOOKUP(E64,'Relays - track &amp; field'!C:M,11,FALSE),"")</f>
        <v/>
      </c>
      <c r="N64" s="27" t="str">
        <f>IFERROR(VLOOKUP(E64,'Relays - track &amp; field'!R:AB,11,FALSE),"")</f>
        <v/>
      </c>
      <c r="O64" s="26" t="str">
        <f>IFERROR(VLOOKUP(E64,'Road Races'!Q:AA,11,FALSE),"")</f>
        <v/>
      </c>
      <c r="P64" s="27" t="str">
        <f>IFERROR(VLOOKUP(E64,SGP!C:K,6,FALSE),"")</f>
        <v/>
      </c>
      <c r="Q64" s="26"/>
      <c r="R64" s="26" t="str">
        <f>IFERROR(VLOOKUP(E64,'Road Races'!AE:AO,11,FALSE),"")</f>
        <v/>
      </c>
      <c r="S64" s="26" t="str">
        <f>IFERROR(VLOOKUP(E64,'Relays - track &amp; field'!AF:AP,11,FALSE),"")</f>
        <v/>
      </c>
      <c r="T64" s="26" t="str">
        <f>IFERROR(VLOOKUP(E64,'Off Road - Trail'!C:M,11,FALSE),"")</f>
        <v/>
      </c>
      <c r="U64" s="26" t="str">
        <f>IFERROR(VLOOKUP(E64,'Road Races'!AS:BC,11,FALSE),"")</f>
        <v/>
      </c>
      <c r="V64" s="26" t="str">
        <f>IFERROR(VLOOKUP(E64,SGP!U:Z,6,FALSE),"")</f>
        <v/>
      </c>
      <c r="W64" s="27"/>
      <c r="X64" s="26" t="str">
        <f>IFERROR(VLOOKUP(E64,'Off Road - Trail'!Q:AA,11,FALSE),"")</f>
        <v/>
      </c>
      <c r="Y64" s="26"/>
      <c r="Z64" s="26" t="str">
        <f>IFERROR(VLOOKUP(E64,'Road Races'!BG:BQ,11,FALSE),"")</f>
        <v/>
      </c>
      <c r="AA64" s="27" t="str">
        <f>IFERROR(VLOOKUP(E64,'Road Races'!BU:CE,11,FALSE),"")</f>
        <v/>
      </c>
      <c r="AB64" s="27" t="str">
        <f>IFERROR(VLOOKUP(E64,'Road Races'!CI:CS,11,FALSE),"")</f>
        <v/>
      </c>
      <c r="AC64" s="26"/>
      <c r="AD64" s="26">
        <f>IFERROR(VLOOKUP(E64,SGP!AM:AR,6,FALSE),"")</f>
        <v>36</v>
      </c>
      <c r="AE64" s="26" t="str">
        <f>IFERROR(VLOOKUP(E64,'Road Races'!CW:DG,11,FALSE),"")</f>
        <v/>
      </c>
      <c r="AF64" s="26" t="str">
        <f>IFERROR(VLOOKUP(E64,'Road Races'!DK:DU,11,FALSE),"")</f>
        <v/>
      </c>
      <c r="AG64" s="26"/>
      <c r="AH64" s="26" t="str">
        <f>IFERROR(VLOOKUP(E64,'Off Road - Trail'!AE:AO,11,FALSE),"")</f>
        <v/>
      </c>
      <c r="AI64" s="26" t="str">
        <f>IFERROR(VLOOKUP(E64,'Road Races'!DY:EI,11,FALSE),"")</f>
        <v/>
      </c>
      <c r="AJ64" s="26" t="str">
        <f>IFERROR(VLOOKUP(E64,SGP!BE:BJ,6,FALSE),"")</f>
        <v/>
      </c>
      <c r="AK64" s="25"/>
      <c r="AL64" s="25" t="str">
        <f t="shared" si="44"/>
        <v/>
      </c>
      <c r="AM64" s="25" t="str">
        <f t="shared" si="45"/>
        <v/>
      </c>
      <c r="AN64" s="25">
        <f t="shared" si="46"/>
        <v>36</v>
      </c>
      <c r="AO64" s="25" t="str">
        <f t="shared" si="47"/>
        <v/>
      </c>
      <c r="AP64" s="25">
        <f t="shared" si="48"/>
        <v>36</v>
      </c>
      <c r="AQ64" s="25" t="str">
        <f t="shared" si="49"/>
        <v/>
      </c>
      <c r="AR64" s="25" t="str">
        <f t="shared" si="50"/>
        <v/>
      </c>
      <c r="AS64" s="25" t="str">
        <f t="shared" si="51"/>
        <v/>
      </c>
      <c r="AT64" s="25" t="str">
        <f t="shared" si="52"/>
        <v/>
      </c>
      <c r="AU64" s="25" t="str">
        <f t="shared" si="53"/>
        <v/>
      </c>
      <c r="AV64" s="25" t="str">
        <f t="shared" si="54"/>
        <v/>
      </c>
      <c r="AW64" s="25" t="str">
        <f t="shared" si="55"/>
        <v/>
      </c>
      <c r="AX64" s="25" t="str">
        <f t="shared" si="56"/>
        <v/>
      </c>
      <c r="AY64" s="25" t="str">
        <f t="shared" si="57"/>
        <v/>
      </c>
      <c r="AZ64" s="25" t="str">
        <f t="shared" si="58"/>
        <v/>
      </c>
      <c r="BA64" s="25" t="str">
        <f t="shared" si="59"/>
        <v/>
      </c>
      <c r="BB64" s="25" t="str">
        <f t="shared" si="60"/>
        <v/>
      </c>
      <c r="BC64" s="25" t="str">
        <f t="shared" si="61"/>
        <v/>
      </c>
      <c r="BD64" s="25" t="str">
        <f t="shared" si="62"/>
        <v/>
      </c>
      <c r="BE64" s="25" t="str">
        <f t="shared" si="63"/>
        <v/>
      </c>
      <c r="BF64" s="25" t="str">
        <f t="shared" si="64"/>
        <v/>
      </c>
      <c r="BG64" s="25" t="str">
        <f t="shared" si="65"/>
        <v/>
      </c>
      <c r="BH64" s="25" t="str">
        <f t="shared" si="66"/>
        <v/>
      </c>
      <c r="BI64" s="25" t="str">
        <f t="shared" si="67"/>
        <v/>
      </c>
      <c r="BJ64" s="25" t="str">
        <f t="shared" si="68"/>
        <v/>
      </c>
      <c r="BK64" s="25" t="str">
        <f t="shared" si="69"/>
        <v/>
      </c>
      <c r="BL64" s="25" t="str">
        <f t="shared" si="70"/>
        <v/>
      </c>
      <c r="BM64" s="25" t="str">
        <f t="shared" si="71"/>
        <v/>
      </c>
      <c r="BN64" s="25" t="str">
        <f t="shared" si="72"/>
        <v/>
      </c>
      <c r="BO64" s="25" t="str">
        <f t="shared" si="73"/>
        <v/>
      </c>
      <c r="BP64" s="4"/>
    </row>
    <row r="65" spans="1:68" x14ac:dyDescent="0.25">
      <c r="A65" s="3"/>
      <c r="B65" s="25">
        <v>96</v>
      </c>
      <c r="C65" s="25">
        <f t="shared" si="37"/>
        <v>37</v>
      </c>
      <c r="D65" s="25">
        <v>59</v>
      </c>
      <c r="E65" s="51" t="s">
        <v>249</v>
      </c>
      <c r="F65" s="112">
        <f t="shared" si="38"/>
        <v>36</v>
      </c>
      <c r="G65" s="111">
        <f t="shared" si="39"/>
        <v>35</v>
      </c>
      <c r="H65" s="25" t="str">
        <f t="shared" si="40"/>
        <v/>
      </c>
      <c r="I65" s="25" t="str">
        <f t="shared" si="41"/>
        <v/>
      </c>
      <c r="J65" s="25" t="str">
        <f t="shared" si="42"/>
        <v/>
      </c>
      <c r="K65" s="115">
        <f t="shared" si="43"/>
        <v>1</v>
      </c>
      <c r="L65" s="114" t="str">
        <f>IFERROR(VLOOKUP(E65,'Road Races'!C:M,11,FALSE),"")</f>
        <v/>
      </c>
      <c r="M65" s="27" t="str">
        <f>IFERROR(VLOOKUP(E65,'Relays - track &amp; field'!C:M,11,FALSE),"")</f>
        <v/>
      </c>
      <c r="N65" s="27" t="str">
        <f>IFERROR(VLOOKUP(E65,'Relays - track &amp; field'!R:AB,11,FALSE),"")</f>
        <v/>
      </c>
      <c r="O65" s="26" t="str">
        <f>IFERROR(VLOOKUP(E65,'Road Races'!Q:AA,11,FALSE),"")</f>
        <v/>
      </c>
      <c r="P65" s="27" t="str">
        <f>IFERROR(VLOOKUP(E65,SGP!C:K,6,FALSE),"")</f>
        <v/>
      </c>
      <c r="Q65" s="26"/>
      <c r="R65" s="26" t="str">
        <f>IFERROR(VLOOKUP(E65,'Road Races'!AE:AO,11,FALSE),"")</f>
        <v/>
      </c>
      <c r="S65" s="26" t="str">
        <f>IFERROR(VLOOKUP(E65,'Relays - track &amp; field'!AF:AP,11,FALSE),"")</f>
        <v/>
      </c>
      <c r="T65" s="26" t="str">
        <f>IFERROR(VLOOKUP(E65,'Off Road - Trail'!C:M,11,FALSE),"")</f>
        <v/>
      </c>
      <c r="U65" s="26" t="str">
        <f>IFERROR(VLOOKUP(E65,'Road Races'!AS:BC,11,FALSE),"")</f>
        <v/>
      </c>
      <c r="V65" s="26" t="str">
        <f>IFERROR(VLOOKUP(E65,SGP!U:Z,6,FALSE),"")</f>
        <v/>
      </c>
      <c r="W65" s="27"/>
      <c r="X65" s="26" t="str">
        <f>IFERROR(VLOOKUP(E65,'Off Road - Trail'!Q:AA,11,FALSE),"")</f>
        <v/>
      </c>
      <c r="Y65" s="26"/>
      <c r="Z65" s="26" t="str">
        <f>IFERROR(VLOOKUP(E65,'Road Races'!BG:BQ,11,FALSE),"")</f>
        <v/>
      </c>
      <c r="AA65" s="27" t="str">
        <f>IFERROR(VLOOKUP(E65,'Road Races'!BU:CE,11,FALSE),"")</f>
        <v/>
      </c>
      <c r="AB65" s="27" t="str">
        <f>IFERROR(VLOOKUP(E65,'Road Races'!CI:CS,11,FALSE),"")</f>
        <v/>
      </c>
      <c r="AC65" s="26"/>
      <c r="AD65" s="26" t="str">
        <f>IFERROR(VLOOKUP(E65,SGP!AM:AR,6,FALSE),"")</f>
        <v/>
      </c>
      <c r="AE65" s="26" t="str">
        <f>IFERROR(VLOOKUP(E65,'Road Races'!CW:DG,11,FALSE),"")</f>
        <v/>
      </c>
      <c r="AF65" s="26" t="str">
        <f>IFERROR(VLOOKUP(E65,'Road Races'!DK:DU,11,FALSE),"")</f>
        <v/>
      </c>
      <c r="AG65" s="26"/>
      <c r="AH65" s="26" t="str">
        <f>IFERROR(VLOOKUP(E65,'Off Road - Trail'!AE:AO,11,FALSE),"")</f>
        <v/>
      </c>
      <c r="AI65" s="26" t="str">
        <f>IFERROR(VLOOKUP(E65,'Road Races'!DY:EI,11,FALSE),"")</f>
        <v/>
      </c>
      <c r="AJ65" s="26">
        <f>IFERROR(VLOOKUP(E65,SGP!BE:BJ,6,FALSE),"")</f>
        <v>35</v>
      </c>
      <c r="AK65" s="25"/>
      <c r="AL65" s="25" t="str">
        <f t="shared" si="44"/>
        <v/>
      </c>
      <c r="AM65" s="25" t="str">
        <f t="shared" si="45"/>
        <v/>
      </c>
      <c r="AN65" s="25" t="str">
        <f t="shared" si="46"/>
        <v/>
      </c>
      <c r="AO65" s="25">
        <f t="shared" si="47"/>
        <v>35</v>
      </c>
      <c r="AP65" s="25">
        <f t="shared" si="48"/>
        <v>35</v>
      </c>
      <c r="AQ65" s="25" t="str">
        <f t="shared" si="49"/>
        <v/>
      </c>
      <c r="AR65" s="25" t="str">
        <f t="shared" si="50"/>
        <v/>
      </c>
      <c r="AS65" s="25" t="str">
        <f t="shared" si="51"/>
        <v/>
      </c>
      <c r="AT65" s="25" t="str">
        <f t="shared" si="52"/>
        <v/>
      </c>
      <c r="AU65" s="25" t="str">
        <f t="shared" si="53"/>
        <v/>
      </c>
      <c r="AV65" s="25" t="str">
        <f t="shared" si="54"/>
        <v/>
      </c>
      <c r="AW65" s="25" t="str">
        <f t="shared" si="55"/>
        <v/>
      </c>
      <c r="AX65" s="25" t="str">
        <f t="shared" si="56"/>
        <v/>
      </c>
      <c r="AY65" s="25" t="str">
        <f t="shared" si="57"/>
        <v/>
      </c>
      <c r="AZ65" s="25" t="str">
        <f t="shared" si="58"/>
        <v/>
      </c>
      <c r="BA65" s="25" t="str">
        <f t="shared" si="59"/>
        <v/>
      </c>
      <c r="BB65" s="25" t="str">
        <f t="shared" si="60"/>
        <v/>
      </c>
      <c r="BC65" s="25" t="str">
        <f t="shared" si="61"/>
        <v/>
      </c>
      <c r="BD65" s="25" t="str">
        <f t="shared" si="62"/>
        <v/>
      </c>
      <c r="BE65" s="25" t="str">
        <f t="shared" si="63"/>
        <v/>
      </c>
      <c r="BF65" s="25" t="str">
        <f t="shared" si="64"/>
        <v/>
      </c>
      <c r="BG65" s="25" t="str">
        <f t="shared" si="65"/>
        <v/>
      </c>
      <c r="BH65" s="25" t="str">
        <f t="shared" si="66"/>
        <v/>
      </c>
      <c r="BI65" s="25" t="str">
        <f t="shared" si="67"/>
        <v/>
      </c>
      <c r="BJ65" s="25" t="str">
        <f t="shared" si="68"/>
        <v/>
      </c>
      <c r="BK65" s="25" t="str">
        <f t="shared" si="69"/>
        <v/>
      </c>
      <c r="BL65" s="25" t="str">
        <f t="shared" si="70"/>
        <v/>
      </c>
      <c r="BM65" s="25" t="str">
        <f t="shared" si="71"/>
        <v/>
      </c>
      <c r="BN65" s="25" t="str">
        <f t="shared" si="72"/>
        <v/>
      </c>
      <c r="BO65" s="25" t="str">
        <f t="shared" si="73"/>
        <v/>
      </c>
      <c r="BP65" s="4"/>
    </row>
    <row r="66" spans="1:68" x14ac:dyDescent="0.25">
      <c r="A66" s="3"/>
      <c r="B66" s="25">
        <v>55</v>
      </c>
      <c r="C66" s="25">
        <f t="shared" si="37"/>
        <v>-5</v>
      </c>
      <c r="D66" s="25">
        <v>60</v>
      </c>
      <c r="E66" s="51" t="s">
        <v>97</v>
      </c>
      <c r="F66" s="112">
        <f t="shared" si="38"/>
        <v>35</v>
      </c>
      <c r="G66" s="111" t="str">
        <f t="shared" si="39"/>
        <v/>
      </c>
      <c r="H66" s="25">
        <f t="shared" si="40"/>
        <v>0</v>
      </c>
      <c r="I66" s="25">
        <f t="shared" si="41"/>
        <v>32</v>
      </c>
      <c r="J66" s="25">
        <f t="shared" si="42"/>
        <v>0</v>
      </c>
      <c r="K66" s="115">
        <f t="shared" si="43"/>
        <v>3</v>
      </c>
      <c r="L66" s="114" t="str">
        <f>IFERROR(VLOOKUP(E66,'Road Races'!C:M,11,FALSE),"")</f>
        <v/>
      </c>
      <c r="M66" s="27" t="str">
        <f>IFERROR(VLOOKUP(E66,'Relays - track &amp; field'!C:M,11,FALSE),"")</f>
        <v/>
      </c>
      <c r="N66" s="27">
        <f>IFERROR(VLOOKUP(E66,'Relays - track &amp; field'!R:AB,11,FALSE),"")</f>
        <v>0</v>
      </c>
      <c r="O66" s="26" t="str">
        <f>IFERROR(VLOOKUP(E66,'Road Races'!Q:AA,11,FALSE),"")</f>
        <v/>
      </c>
      <c r="P66" s="27" t="str">
        <f>IFERROR(VLOOKUP(E66,SGP!C:K,6,FALSE),"")</f>
        <v/>
      </c>
      <c r="Q66" s="26"/>
      <c r="R66" s="26" t="str">
        <f>IFERROR(VLOOKUP(E66,'Road Races'!AE:AO,11,FALSE),"")</f>
        <v/>
      </c>
      <c r="S66" s="26" t="str">
        <f>IFERROR(VLOOKUP(E66,'Relays - track &amp; field'!AF:AP,11,FALSE),"")</f>
        <v/>
      </c>
      <c r="T66" s="26" t="str">
        <f>IFERROR(VLOOKUP(E66,'Off Road - Trail'!C:M,11,FALSE),"")</f>
        <v/>
      </c>
      <c r="U66" s="26" t="str">
        <f>IFERROR(VLOOKUP(E66,'Road Races'!AS:BC,11,FALSE),"")</f>
        <v/>
      </c>
      <c r="V66" s="26" t="str">
        <f>IFERROR(VLOOKUP(E66,SGP!U:Z,6,FALSE),"")</f>
        <v/>
      </c>
      <c r="W66" s="27"/>
      <c r="X66" s="26">
        <f>IFERROR(VLOOKUP(E66,'Off Road - Trail'!Q:AA,11,FALSE),"")</f>
        <v>32</v>
      </c>
      <c r="Y66" s="26"/>
      <c r="Z66" s="26" t="str">
        <f>IFERROR(VLOOKUP(E66,'Road Races'!BG:BQ,11,FALSE),"")</f>
        <v/>
      </c>
      <c r="AA66" s="27" t="str">
        <f>IFERROR(VLOOKUP(E66,'Road Races'!BU:CE,11,FALSE),"")</f>
        <v/>
      </c>
      <c r="AB66" s="27" t="str">
        <f>IFERROR(VLOOKUP(E66,'Road Races'!CI:CS,11,FALSE),"")</f>
        <v/>
      </c>
      <c r="AC66" s="26"/>
      <c r="AD66" s="26" t="str">
        <f>IFERROR(VLOOKUP(E66,SGP!AM:AR,6,FALSE),"")</f>
        <v/>
      </c>
      <c r="AE66" s="26">
        <f>IFERROR(VLOOKUP(E66,'Road Races'!CW:DG,11,FALSE),"")</f>
        <v>0</v>
      </c>
      <c r="AF66" s="26" t="str">
        <f>IFERROR(VLOOKUP(E66,'Road Races'!DK:DU,11,FALSE),"")</f>
        <v/>
      </c>
      <c r="AG66" s="26"/>
      <c r="AH66" s="26" t="str">
        <f>IFERROR(VLOOKUP(E66,'Off Road - Trail'!AE:AO,11,FALSE),"")</f>
        <v/>
      </c>
      <c r="AI66" s="26" t="str">
        <f>IFERROR(VLOOKUP(E66,'Road Races'!DY:EI,11,FALSE),"")</f>
        <v/>
      </c>
      <c r="AJ66" s="26" t="str">
        <f>IFERROR(VLOOKUP(E66,SGP!BE:BJ,6,FALSE),"")</f>
        <v/>
      </c>
      <c r="AK66" s="25"/>
      <c r="AL66" s="25" t="str">
        <f t="shared" si="44"/>
        <v/>
      </c>
      <c r="AM66" s="25" t="str">
        <f t="shared" si="45"/>
        <v/>
      </c>
      <c r="AN66" s="25" t="str">
        <f t="shared" si="46"/>
        <v/>
      </c>
      <c r="AO66" s="25" t="str">
        <f t="shared" si="47"/>
        <v/>
      </c>
      <c r="AP66" s="25" t="str">
        <f t="shared" si="48"/>
        <v/>
      </c>
      <c r="AQ66" s="25" t="str">
        <f t="shared" si="49"/>
        <v/>
      </c>
      <c r="AR66" s="25" t="str">
        <f t="shared" si="50"/>
        <v/>
      </c>
      <c r="AS66" s="25" t="str">
        <f t="shared" si="51"/>
        <v/>
      </c>
      <c r="AT66" s="25" t="str">
        <f t="shared" si="52"/>
        <v/>
      </c>
      <c r="AU66" s="25" t="str">
        <f t="shared" si="53"/>
        <v/>
      </c>
      <c r="AV66" s="25" t="str">
        <f t="shared" si="54"/>
        <v/>
      </c>
      <c r="AW66" s="25">
        <f t="shared" si="55"/>
        <v>0</v>
      </c>
      <c r="AX66" s="25" t="str">
        <f t="shared" si="56"/>
        <v/>
      </c>
      <c r="AY66" s="25" t="str">
        <f t="shared" si="57"/>
        <v/>
      </c>
      <c r="AZ66" s="25" t="str">
        <f t="shared" si="58"/>
        <v/>
      </c>
      <c r="BA66" s="25" t="str">
        <f t="shared" si="59"/>
        <v/>
      </c>
      <c r="BB66" s="25">
        <f t="shared" si="60"/>
        <v>0</v>
      </c>
      <c r="BC66" s="25" t="str">
        <f t="shared" si="61"/>
        <v/>
      </c>
      <c r="BD66" s="25" t="str">
        <f t="shared" si="62"/>
        <v/>
      </c>
      <c r="BE66" s="25">
        <f t="shared" si="63"/>
        <v>32</v>
      </c>
      <c r="BF66" s="25" t="str">
        <f t="shared" si="64"/>
        <v/>
      </c>
      <c r="BG66" s="25">
        <f t="shared" si="65"/>
        <v>32</v>
      </c>
      <c r="BH66" s="25" t="str">
        <f t="shared" si="66"/>
        <v/>
      </c>
      <c r="BI66" s="25">
        <f t="shared" si="67"/>
        <v>0</v>
      </c>
      <c r="BJ66" s="25" t="str">
        <f t="shared" si="68"/>
        <v/>
      </c>
      <c r="BK66" s="25" t="str">
        <f t="shared" si="69"/>
        <v/>
      </c>
      <c r="BL66" s="25" t="str">
        <f t="shared" si="70"/>
        <v/>
      </c>
      <c r="BM66" s="25" t="str">
        <f t="shared" si="71"/>
        <v/>
      </c>
      <c r="BN66" s="25" t="str">
        <f t="shared" si="72"/>
        <v/>
      </c>
      <c r="BO66" s="25">
        <f t="shared" si="73"/>
        <v>0</v>
      </c>
      <c r="BP66" s="4"/>
    </row>
    <row r="67" spans="1:68" x14ac:dyDescent="0.25">
      <c r="A67" s="3"/>
      <c r="B67" s="25">
        <v>97</v>
      </c>
      <c r="C67" s="25">
        <f t="shared" si="37"/>
        <v>36</v>
      </c>
      <c r="D67" s="25">
        <v>61</v>
      </c>
      <c r="E67" s="51" t="s">
        <v>250</v>
      </c>
      <c r="F67" s="112">
        <f t="shared" si="38"/>
        <v>35</v>
      </c>
      <c r="G67" s="111">
        <f t="shared" si="39"/>
        <v>34</v>
      </c>
      <c r="H67" s="25" t="str">
        <f t="shared" si="40"/>
        <v/>
      </c>
      <c r="I67" s="25" t="str">
        <f t="shared" si="41"/>
        <v/>
      </c>
      <c r="J67" s="25" t="str">
        <f t="shared" si="42"/>
        <v/>
      </c>
      <c r="K67" s="115">
        <f t="shared" si="43"/>
        <v>1</v>
      </c>
      <c r="L67" s="114" t="str">
        <f>IFERROR(VLOOKUP(E67,'Road Races'!C:M,11,FALSE),"")</f>
        <v/>
      </c>
      <c r="M67" s="27" t="str">
        <f>IFERROR(VLOOKUP(E67,'Relays - track &amp; field'!C:M,11,FALSE),"")</f>
        <v/>
      </c>
      <c r="N67" s="27" t="str">
        <f>IFERROR(VLOOKUP(E67,'Relays - track &amp; field'!R:AB,11,FALSE),"")</f>
        <v/>
      </c>
      <c r="O67" s="26" t="str">
        <f>IFERROR(VLOOKUP(E67,'Road Races'!Q:AA,11,FALSE),"")</f>
        <v/>
      </c>
      <c r="P67" s="27" t="str">
        <f>IFERROR(VLOOKUP(E67,SGP!C:K,6,FALSE),"")</f>
        <v/>
      </c>
      <c r="Q67" s="26"/>
      <c r="R67" s="26" t="str">
        <f>IFERROR(VLOOKUP(E67,'Road Races'!AE:AO,11,FALSE),"")</f>
        <v/>
      </c>
      <c r="S67" s="26" t="str">
        <f>IFERROR(VLOOKUP(E67,'Relays - track &amp; field'!AF:AP,11,FALSE),"")</f>
        <v/>
      </c>
      <c r="T67" s="26" t="str">
        <f>IFERROR(VLOOKUP(E67,'Off Road - Trail'!C:M,11,FALSE),"")</f>
        <v/>
      </c>
      <c r="U67" s="26" t="str">
        <f>IFERROR(VLOOKUP(E67,'Road Races'!AS:BC,11,FALSE),"")</f>
        <v/>
      </c>
      <c r="V67" s="26" t="str">
        <f>IFERROR(VLOOKUP(E67,SGP!U:Z,6,FALSE),"")</f>
        <v/>
      </c>
      <c r="W67" s="27"/>
      <c r="X67" s="26" t="str">
        <f>IFERROR(VLOOKUP(E67,'Off Road - Trail'!Q:AA,11,FALSE),"")</f>
        <v/>
      </c>
      <c r="Y67" s="26"/>
      <c r="Z67" s="26" t="str">
        <f>IFERROR(VLOOKUP(E67,'Road Races'!BG:BQ,11,FALSE),"")</f>
        <v/>
      </c>
      <c r="AA67" s="27" t="str">
        <f>IFERROR(VLOOKUP(E67,'Road Races'!BU:CE,11,FALSE),"")</f>
        <v/>
      </c>
      <c r="AB67" s="27" t="str">
        <f>IFERROR(VLOOKUP(E67,'Road Races'!CI:CS,11,FALSE),"")</f>
        <v/>
      </c>
      <c r="AC67" s="26"/>
      <c r="AD67" s="26" t="str">
        <f>IFERROR(VLOOKUP(E67,SGP!AM:AR,6,FALSE),"")</f>
        <v/>
      </c>
      <c r="AE67" s="26" t="str">
        <f>IFERROR(VLOOKUP(E67,'Road Races'!CW:DG,11,FALSE),"")</f>
        <v/>
      </c>
      <c r="AF67" s="26" t="str">
        <f>IFERROR(VLOOKUP(E67,'Road Races'!DK:DU,11,FALSE),"")</f>
        <v/>
      </c>
      <c r="AG67" s="26"/>
      <c r="AH67" s="26" t="str">
        <f>IFERROR(VLOOKUP(E67,'Off Road - Trail'!AE:AO,11,FALSE),"")</f>
        <v/>
      </c>
      <c r="AI67" s="26" t="str">
        <f>IFERROR(VLOOKUP(E67,'Road Races'!DY:EI,11,FALSE),"")</f>
        <v/>
      </c>
      <c r="AJ67" s="26">
        <f>IFERROR(VLOOKUP(E67,SGP!BE:BJ,6,FALSE),"")</f>
        <v>34</v>
      </c>
      <c r="AK67" s="25"/>
      <c r="AL67" s="25" t="str">
        <f t="shared" si="44"/>
        <v/>
      </c>
      <c r="AM67" s="25" t="str">
        <f t="shared" si="45"/>
        <v/>
      </c>
      <c r="AN67" s="25" t="str">
        <f t="shared" si="46"/>
        <v/>
      </c>
      <c r="AO67" s="25">
        <f t="shared" si="47"/>
        <v>34</v>
      </c>
      <c r="AP67" s="25">
        <f t="shared" si="48"/>
        <v>34</v>
      </c>
      <c r="AQ67" s="25" t="str">
        <f t="shared" si="49"/>
        <v/>
      </c>
      <c r="AR67" s="25" t="str">
        <f t="shared" si="50"/>
        <v/>
      </c>
      <c r="AS67" s="25" t="str">
        <f t="shared" si="51"/>
        <v/>
      </c>
      <c r="AT67" s="25" t="str">
        <f t="shared" si="52"/>
        <v/>
      </c>
      <c r="AU67" s="25" t="str">
        <f t="shared" si="53"/>
        <v/>
      </c>
      <c r="AV67" s="25" t="str">
        <f t="shared" si="54"/>
        <v/>
      </c>
      <c r="AW67" s="25" t="str">
        <f t="shared" si="55"/>
        <v/>
      </c>
      <c r="AX67" s="25" t="str">
        <f t="shared" si="56"/>
        <v/>
      </c>
      <c r="AY67" s="25" t="str">
        <f t="shared" si="57"/>
        <v/>
      </c>
      <c r="AZ67" s="25" t="str">
        <f t="shared" si="58"/>
        <v/>
      </c>
      <c r="BA67" s="25" t="str">
        <f t="shared" si="59"/>
        <v/>
      </c>
      <c r="BB67" s="25" t="str">
        <f t="shared" si="60"/>
        <v/>
      </c>
      <c r="BC67" s="25" t="str">
        <f t="shared" si="61"/>
        <v/>
      </c>
      <c r="BD67" s="25" t="str">
        <f t="shared" si="62"/>
        <v/>
      </c>
      <c r="BE67" s="25" t="str">
        <f t="shared" si="63"/>
        <v/>
      </c>
      <c r="BF67" s="25" t="str">
        <f t="shared" si="64"/>
        <v/>
      </c>
      <c r="BG67" s="25" t="str">
        <f t="shared" si="65"/>
        <v/>
      </c>
      <c r="BH67" s="25" t="str">
        <f t="shared" si="66"/>
        <v/>
      </c>
      <c r="BI67" s="25" t="str">
        <f t="shared" si="67"/>
        <v/>
      </c>
      <c r="BJ67" s="25" t="str">
        <f t="shared" si="68"/>
        <v/>
      </c>
      <c r="BK67" s="25" t="str">
        <f t="shared" si="69"/>
        <v/>
      </c>
      <c r="BL67" s="25" t="str">
        <f t="shared" si="70"/>
        <v/>
      </c>
      <c r="BM67" s="25" t="str">
        <f t="shared" si="71"/>
        <v/>
      </c>
      <c r="BN67" s="25" t="str">
        <f t="shared" si="72"/>
        <v/>
      </c>
      <c r="BO67" s="25" t="str">
        <f t="shared" si="73"/>
        <v/>
      </c>
      <c r="BP67" s="4"/>
    </row>
    <row r="68" spans="1:68" x14ac:dyDescent="0.25">
      <c r="A68" s="3"/>
      <c r="B68" s="25">
        <v>56</v>
      </c>
      <c r="C68" s="25">
        <f t="shared" si="37"/>
        <v>-6</v>
      </c>
      <c r="D68" s="25">
        <v>62</v>
      </c>
      <c r="E68" s="51" t="s">
        <v>79</v>
      </c>
      <c r="F68" s="112">
        <f t="shared" si="38"/>
        <v>34</v>
      </c>
      <c r="G68" s="111">
        <f t="shared" si="39"/>
        <v>33</v>
      </c>
      <c r="H68" s="25" t="str">
        <f t="shared" si="40"/>
        <v/>
      </c>
      <c r="I68" s="25" t="str">
        <f t="shared" si="41"/>
        <v/>
      </c>
      <c r="J68" s="25" t="str">
        <f t="shared" si="42"/>
        <v/>
      </c>
      <c r="K68" s="115">
        <f t="shared" si="43"/>
        <v>1</v>
      </c>
      <c r="L68" s="114" t="str">
        <f>IFERROR(VLOOKUP(E68,'Road Races'!C:M,11,FALSE),"")</f>
        <v/>
      </c>
      <c r="M68" s="27" t="str">
        <f>IFERROR(VLOOKUP(E68,'Relays - track &amp; field'!C:M,11,FALSE),"")</f>
        <v/>
      </c>
      <c r="N68" s="27" t="str">
        <f>IFERROR(VLOOKUP(E68,'Relays - track &amp; field'!R:AB,11,FALSE),"")</f>
        <v/>
      </c>
      <c r="O68" s="26" t="str">
        <f>IFERROR(VLOOKUP(E68,'Road Races'!Q:AA,11,FALSE),"")</f>
        <v/>
      </c>
      <c r="P68" s="27">
        <f>IFERROR(VLOOKUP(E68,SGP!C:K,6,FALSE),"")</f>
        <v>33</v>
      </c>
      <c r="Q68" s="26"/>
      <c r="R68" s="26" t="str">
        <f>IFERROR(VLOOKUP(E68,'Road Races'!AE:AO,11,FALSE),"")</f>
        <v/>
      </c>
      <c r="S68" s="26" t="str">
        <f>IFERROR(VLOOKUP(E68,'Relays - track &amp; field'!AF:AP,11,FALSE),"")</f>
        <v/>
      </c>
      <c r="T68" s="26" t="str">
        <f>IFERROR(VLOOKUP(E68,'Off Road - Trail'!C:M,11,FALSE),"")</f>
        <v/>
      </c>
      <c r="U68" s="26" t="str">
        <f>IFERROR(VLOOKUP(E68,'Road Races'!AS:BC,11,FALSE),"")</f>
        <v/>
      </c>
      <c r="V68" s="26" t="str">
        <f>IFERROR(VLOOKUP(E68,SGP!U:Z,6,FALSE),"")</f>
        <v/>
      </c>
      <c r="W68" s="27"/>
      <c r="X68" s="26" t="str">
        <f>IFERROR(VLOOKUP(E68,'Off Road - Trail'!Q:AA,11,FALSE),"")</f>
        <v/>
      </c>
      <c r="Y68" s="26"/>
      <c r="Z68" s="26" t="str">
        <f>IFERROR(VLOOKUP(E68,'Road Races'!BG:BQ,11,FALSE),"")</f>
        <v/>
      </c>
      <c r="AA68" s="27" t="str">
        <f>IFERROR(VLOOKUP(E68,'Road Races'!BU:CE,11,FALSE),"")</f>
        <v/>
      </c>
      <c r="AB68" s="27" t="str">
        <f>IFERROR(VLOOKUP(E68,'Road Races'!CI:CS,11,FALSE),"")</f>
        <v/>
      </c>
      <c r="AC68" s="26"/>
      <c r="AD68" s="26" t="str">
        <f>IFERROR(VLOOKUP(E68,SGP!AM:AR,6,FALSE),"")</f>
        <v/>
      </c>
      <c r="AE68" s="26" t="str">
        <f>IFERROR(VLOOKUP(E68,'Road Races'!CW:DG,11,FALSE),"")</f>
        <v/>
      </c>
      <c r="AF68" s="26" t="str">
        <f>IFERROR(VLOOKUP(E68,'Road Races'!DK:DU,11,FALSE),"")</f>
        <v/>
      </c>
      <c r="AG68" s="26"/>
      <c r="AH68" s="26" t="str">
        <f>IFERROR(VLOOKUP(E68,'Off Road - Trail'!AE:AO,11,FALSE),"")</f>
        <v/>
      </c>
      <c r="AI68" s="26" t="str">
        <f>IFERROR(VLOOKUP(E68,'Road Races'!DY:EI,11,FALSE),"")</f>
        <v/>
      </c>
      <c r="AJ68" s="26" t="str">
        <f>IFERROR(VLOOKUP(E68,SGP!BE:BJ,6,FALSE),"")</f>
        <v/>
      </c>
      <c r="AK68" s="25"/>
      <c r="AL68" s="25">
        <f t="shared" si="44"/>
        <v>33</v>
      </c>
      <c r="AM68" s="25" t="str">
        <f t="shared" si="45"/>
        <v/>
      </c>
      <c r="AN68" s="25" t="str">
        <f t="shared" si="46"/>
        <v/>
      </c>
      <c r="AO68" s="25" t="str">
        <f t="shared" si="47"/>
        <v/>
      </c>
      <c r="AP68" s="25">
        <f t="shared" si="48"/>
        <v>33</v>
      </c>
      <c r="AQ68" s="25" t="str">
        <f t="shared" si="49"/>
        <v/>
      </c>
      <c r="AR68" s="25" t="str">
        <f t="shared" si="50"/>
        <v/>
      </c>
      <c r="AS68" s="25" t="str">
        <f t="shared" si="51"/>
        <v/>
      </c>
      <c r="AT68" s="25" t="str">
        <f t="shared" si="52"/>
        <v/>
      </c>
      <c r="AU68" s="25" t="str">
        <f t="shared" si="53"/>
        <v/>
      </c>
      <c r="AV68" s="25" t="str">
        <f t="shared" si="54"/>
        <v/>
      </c>
      <c r="AW68" s="25" t="str">
        <f t="shared" si="55"/>
        <v/>
      </c>
      <c r="AX68" s="25" t="str">
        <f t="shared" si="56"/>
        <v/>
      </c>
      <c r="AY68" s="25" t="str">
        <f t="shared" si="57"/>
        <v/>
      </c>
      <c r="AZ68" s="25" t="str">
        <f t="shared" si="58"/>
        <v/>
      </c>
      <c r="BA68" s="25" t="str">
        <f t="shared" si="59"/>
        <v/>
      </c>
      <c r="BB68" s="25" t="str">
        <f t="shared" si="60"/>
        <v/>
      </c>
      <c r="BC68" s="25" t="str">
        <f t="shared" si="61"/>
        <v/>
      </c>
      <c r="BD68" s="25" t="str">
        <f t="shared" si="62"/>
        <v/>
      </c>
      <c r="BE68" s="25" t="str">
        <f t="shared" si="63"/>
        <v/>
      </c>
      <c r="BF68" s="25" t="str">
        <f t="shared" si="64"/>
        <v/>
      </c>
      <c r="BG68" s="25" t="str">
        <f t="shared" si="65"/>
        <v/>
      </c>
      <c r="BH68" s="25" t="str">
        <f t="shared" si="66"/>
        <v/>
      </c>
      <c r="BI68" s="25" t="str">
        <f t="shared" si="67"/>
        <v/>
      </c>
      <c r="BJ68" s="25" t="str">
        <f t="shared" si="68"/>
        <v/>
      </c>
      <c r="BK68" s="25" t="str">
        <f t="shared" si="69"/>
        <v/>
      </c>
      <c r="BL68" s="25" t="str">
        <f t="shared" si="70"/>
        <v/>
      </c>
      <c r="BM68" s="25" t="str">
        <f t="shared" si="71"/>
        <v/>
      </c>
      <c r="BN68" s="25" t="str">
        <f t="shared" si="72"/>
        <v/>
      </c>
      <c r="BO68" s="25" t="str">
        <f t="shared" si="73"/>
        <v/>
      </c>
      <c r="BP68" s="4"/>
    </row>
    <row r="69" spans="1:68" x14ac:dyDescent="0.25">
      <c r="A69" s="3"/>
      <c r="B69" s="25">
        <v>57</v>
      </c>
      <c r="C69" s="25">
        <f t="shared" si="37"/>
        <v>-6</v>
      </c>
      <c r="D69" s="25">
        <v>63</v>
      </c>
      <c r="E69" s="51" t="s">
        <v>186</v>
      </c>
      <c r="F69" s="112">
        <f t="shared" si="38"/>
        <v>34</v>
      </c>
      <c r="G69" s="111">
        <f t="shared" si="39"/>
        <v>32</v>
      </c>
      <c r="H69" s="25">
        <f t="shared" si="40"/>
        <v>0</v>
      </c>
      <c r="I69" s="25" t="str">
        <f t="shared" si="41"/>
        <v/>
      </c>
      <c r="J69" s="25" t="str">
        <f t="shared" si="42"/>
        <v/>
      </c>
      <c r="K69" s="115">
        <f t="shared" si="43"/>
        <v>2</v>
      </c>
      <c r="L69" s="114" t="str">
        <f>IFERROR(VLOOKUP(E69,'Road Races'!C:M,11,FALSE),"")</f>
        <v/>
      </c>
      <c r="M69" s="27" t="str">
        <f>IFERROR(VLOOKUP(E69,'Relays - track &amp; field'!C:M,11,FALSE),"")</f>
        <v/>
      </c>
      <c r="N69" s="27" t="str">
        <f>IFERROR(VLOOKUP(E69,'Relays - track &amp; field'!R:AB,11,FALSE),"")</f>
        <v/>
      </c>
      <c r="O69" s="26">
        <f>IFERROR(VLOOKUP(E69,'Road Races'!Q:AA,11,FALSE),"")</f>
        <v>0</v>
      </c>
      <c r="P69" s="27" t="str">
        <f>IFERROR(VLOOKUP(E69,SGP!C:K,6,FALSE),"")</f>
        <v/>
      </c>
      <c r="Q69" s="26"/>
      <c r="R69" s="26" t="str">
        <f>IFERROR(VLOOKUP(E69,'Road Races'!AE:AO,11,FALSE),"")</f>
        <v/>
      </c>
      <c r="S69" s="26" t="str">
        <f>IFERROR(VLOOKUP(E69,'Relays - track &amp; field'!AF:AP,11,FALSE),"")</f>
        <v/>
      </c>
      <c r="T69" s="26" t="str">
        <f>IFERROR(VLOOKUP(E69,'Off Road - Trail'!C:M,11,FALSE),"")</f>
        <v/>
      </c>
      <c r="U69" s="26" t="str">
        <f>IFERROR(VLOOKUP(E69,'Road Races'!AS:BC,11,FALSE),"")</f>
        <v/>
      </c>
      <c r="V69" s="26">
        <f>IFERROR(VLOOKUP(E69,SGP!U:Z,6,FALSE),"")</f>
        <v>32</v>
      </c>
      <c r="W69" s="27"/>
      <c r="X69" s="26" t="str">
        <f>IFERROR(VLOOKUP(E69,'Off Road - Trail'!Q:AA,11,FALSE),"")</f>
        <v/>
      </c>
      <c r="Y69" s="26"/>
      <c r="Z69" s="26" t="str">
        <f>IFERROR(VLOOKUP(E69,'Road Races'!BG:BQ,11,FALSE),"")</f>
        <v/>
      </c>
      <c r="AA69" s="27" t="str">
        <f>IFERROR(VLOOKUP(E69,'Road Races'!BU:CE,11,FALSE),"")</f>
        <v/>
      </c>
      <c r="AB69" s="27" t="str">
        <f>IFERROR(VLOOKUP(E69,'Road Races'!CI:CS,11,FALSE),"")</f>
        <v/>
      </c>
      <c r="AC69" s="26"/>
      <c r="AD69" s="26" t="str">
        <f>IFERROR(VLOOKUP(E69,SGP!AM:AR,6,FALSE),"")</f>
        <v/>
      </c>
      <c r="AE69" s="26" t="str">
        <f>IFERROR(VLOOKUP(E69,'Road Races'!CW:DG,11,FALSE),"")</f>
        <v/>
      </c>
      <c r="AF69" s="26" t="str">
        <f>IFERROR(VLOOKUP(E69,'Road Races'!DK:DU,11,FALSE),"")</f>
        <v/>
      </c>
      <c r="AG69" s="26"/>
      <c r="AH69" s="26" t="str">
        <f>IFERROR(VLOOKUP(E69,'Off Road - Trail'!AE:AO,11,FALSE),"")</f>
        <v/>
      </c>
      <c r="AI69" s="26" t="str">
        <f>IFERROR(VLOOKUP(E69,'Road Races'!DY:EI,11,FALSE),"")</f>
        <v/>
      </c>
      <c r="AJ69" s="26" t="str">
        <f>IFERROR(VLOOKUP(E69,SGP!BE:BJ,6,FALSE),"")</f>
        <v/>
      </c>
      <c r="AK69" s="25"/>
      <c r="AL69" s="25" t="str">
        <f t="shared" si="44"/>
        <v/>
      </c>
      <c r="AM69" s="25">
        <f t="shared" si="45"/>
        <v>32</v>
      </c>
      <c r="AN69" s="25" t="str">
        <f t="shared" si="46"/>
        <v/>
      </c>
      <c r="AO69" s="25" t="str">
        <f t="shared" si="47"/>
        <v/>
      </c>
      <c r="AP69" s="25">
        <f t="shared" si="48"/>
        <v>32</v>
      </c>
      <c r="AQ69" s="25" t="str">
        <f t="shared" si="49"/>
        <v/>
      </c>
      <c r="AR69" s="25" t="str">
        <f t="shared" si="50"/>
        <v/>
      </c>
      <c r="AS69" s="25">
        <f t="shared" si="51"/>
        <v>0</v>
      </c>
      <c r="AT69" s="25" t="str">
        <f t="shared" si="52"/>
        <v/>
      </c>
      <c r="AU69" s="25" t="str">
        <f t="shared" si="53"/>
        <v/>
      </c>
      <c r="AV69" s="25" t="str">
        <f t="shared" si="54"/>
        <v/>
      </c>
      <c r="AW69" s="25" t="str">
        <f t="shared" si="55"/>
        <v/>
      </c>
      <c r="AX69" s="25" t="str">
        <f t="shared" si="56"/>
        <v/>
      </c>
      <c r="AY69" s="25" t="str">
        <f t="shared" si="57"/>
        <v/>
      </c>
      <c r="AZ69" s="25" t="str">
        <f t="shared" si="58"/>
        <v/>
      </c>
      <c r="BA69" s="25" t="str">
        <f t="shared" si="59"/>
        <v/>
      </c>
      <c r="BB69" s="25">
        <f t="shared" si="60"/>
        <v>0</v>
      </c>
      <c r="BC69" s="25" t="str">
        <f t="shared" si="61"/>
        <v/>
      </c>
      <c r="BD69" s="25" t="str">
        <f t="shared" si="62"/>
        <v/>
      </c>
      <c r="BE69" s="25" t="str">
        <f t="shared" si="63"/>
        <v/>
      </c>
      <c r="BF69" s="25" t="str">
        <f t="shared" si="64"/>
        <v/>
      </c>
      <c r="BG69" s="25" t="str">
        <f t="shared" si="65"/>
        <v/>
      </c>
      <c r="BH69" s="25" t="str">
        <f t="shared" si="66"/>
        <v/>
      </c>
      <c r="BI69" s="25" t="str">
        <f t="shared" si="67"/>
        <v/>
      </c>
      <c r="BJ69" s="25" t="str">
        <f t="shared" si="68"/>
        <v/>
      </c>
      <c r="BK69" s="25" t="str">
        <f t="shared" si="69"/>
        <v/>
      </c>
      <c r="BL69" s="25" t="str">
        <f t="shared" si="70"/>
        <v/>
      </c>
      <c r="BM69" s="25" t="str">
        <f t="shared" si="71"/>
        <v/>
      </c>
      <c r="BN69" s="25" t="str">
        <f t="shared" si="72"/>
        <v/>
      </c>
      <c r="BO69" s="25" t="str">
        <f t="shared" si="73"/>
        <v/>
      </c>
      <c r="BP69" s="4"/>
    </row>
    <row r="70" spans="1:68" x14ac:dyDescent="0.25">
      <c r="A70" s="3"/>
      <c r="B70" s="25">
        <v>58</v>
      </c>
      <c r="C70" s="25">
        <f t="shared" si="37"/>
        <v>-6</v>
      </c>
      <c r="D70" s="25">
        <v>64</v>
      </c>
      <c r="E70" s="51" t="s">
        <v>21</v>
      </c>
      <c r="F70" s="112">
        <f t="shared" si="38"/>
        <v>34</v>
      </c>
      <c r="G70" s="111">
        <f t="shared" si="39"/>
        <v>33</v>
      </c>
      <c r="H70" s="25" t="str">
        <f t="shared" si="40"/>
        <v/>
      </c>
      <c r="I70" s="25" t="str">
        <f t="shared" si="41"/>
        <v/>
      </c>
      <c r="J70" s="25" t="str">
        <f t="shared" si="42"/>
        <v/>
      </c>
      <c r="K70" s="115">
        <f t="shared" si="43"/>
        <v>1</v>
      </c>
      <c r="L70" s="114" t="str">
        <f>IFERROR(VLOOKUP(E70,'Road Races'!C:M,11,FALSE),"")</f>
        <v/>
      </c>
      <c r="M70" s="27" t="str">
        <f>IFERROR(VLOOKUP(E70,'Relays - track &amp; field'!C:M,11,FALSE),"")</f>
        <v/>
      </c>
      <c r="N70" s="27" t="str">
        <f>IFERROR(VLOOKUP(E70,'Relays - track &amp; field'!R:AB,11,FALSE),"")</f>
        <v/>
      </c>
      <c r="O70" s="26" t="str">
        <f>IFERROR(VLOOKUP(E70,'Road Races'!Q:AA,11,FALSE),"")</f>
        <v/>
      </c>
      <c r="P70" s="27" t="str">
        <f>IFERROR(VLOOKUP(E70,SGP!C:K,6,FALSE),"")</f>
        <v/>
      </c>
      <c r="Q70" s="26"/>
      <c r="R70" s="26" t="str">
        <f>IFERROR(VLOOKUP(E70,'Road Races'!AE:AO,11,FALSE),"")</f>
        <v/>
      </c>
      <c r="S70" s="26" t="str">
        <f>IFERROR(VLOOKUP(E70,'Relays - track &amp; field'!AF:AP,11,FALSE),"")</f>
        <v/>
      </c>
      <c r="T70" s="26" t="str">
        <f>IFERROR(VLOOKUP(E70,'Off Road - Trail'!C:M,11,FALSE),"")</f>
        <v/>
      </c>
      <c r="U70" s="26" t="str">
        <f>IFERROR(VLOOKUP(E70,'Road Races'!AS:BC,11,FALSE),"")</f>
        <v/>
      </c>
      <c r="V70" s="26" t="str">
        <f>IFERROR(VLOOKUP(E70,SGP!U:Z,6,FALSE),"")</f>
        <v/>
      </c>
      <c r="W70" s="27"/>
      <c r="X70" s="26" t="str">
        <f>IFERROR(VLOOKUP(E70,'Off Road - Trail'!Q:AA,11,FALSE),"")</f>
        <v/>
      </c>
      <c r="Y70" s="26"/>
      <c r="Z70" s="26" t="str">
        <f>IFERROR(VLOOKUP(E70,'Road Races'!BG:BQ,11,FALSE),"")</f>
        <v/>
      </c>
      <c r="AA70" s="27" t="str">
        <f>IFERROR(VLOOKUP(E70,'Road Races'!BU:CE,11,FALSE),"")</f>
        <v/>
      </c>
      <c r="AB70" s="27" t="str">
        <f>IFERROR(VLOOKUP(E70,'Road Races'!CI:CS,11,FALSE),"")</f>
        <v/>
      </c>
      <c r="AC70" s="26"/>
      <c r="AD70" s="26">
        <f>IFERROR(VLOOKUP(E70,SGP!AM:AR,6,FALSE),"")</f>
        <v>33</v>
      </c>
      <c r="AE70" s="26" t="str">
        <f>IFERROR(VLOOKUP(E70,'Road Races'!CW:DG,11,FALSE),"")</f>
        <v/>
      </c>
      <c r="AF70" s="26" t="str">
        <f>IFERROR(VLOOKUP(E70,'Road Races'!DK:DU,11,FALSE),"")</f>
        <v/>
      </c>
      <c r="AG70" s="26"/>
      <c r="AH70" s="26" t="str">
        <f>IFERROR(VLOOKUP(E70,'Off Road - Trail'!AE:AO,11,FALSE),"")</f>
        <v/>
      </c>
      <c r="AI70" s="26" t="str">
        <f>IFERROR(VLOOKUP(E70,'Road Races'!DY:EI,11,FALSE),"")</f>
        <v/>
      </c>
      <c r="AJ70" s="26" t="str">
        <f>IFERROR(VLOOKUP(E70,SGP!BE:BJ,6,FALSE),"")</f>
        <v/>
      </c>
      <c r="AK70" s="25"/>
      <c r="AL70" s="25" t="str">
        <f t="shared" si="44"/>
        <v/>
      </c>
      <c r="AM70" s="25" t="str">
        <f t="shared" si="45"/>
        <v/>
      </c>
      <c r="AN70" s="25">
        <f t="shared" si="46"/>
        <v>33</v>
      </c>
      <c r="AO70" s="25" t="str">
        <f t="shared" si="47"/>
        <v/>
      </c>
      <c r="AP70" s="25">
        <f t="shared" si="48"/>
        <v>33</v>
      </c>
      <c r="AQ70" s="25" t="str">
        <f t="shared" si="49"/>
        <v/>
      </c>
      <c r="AR70" s="25" t="str">
        <f t="shared" si="50"/>
        <v/>
      </c>
      <c r="AS70" s="25" t="str">
        <f t="shared" si="51"/>
        <v/>
      </c>
      <c r="AT70" s="25" t="str">
        <f t="shared" si="52"/>
        <v/>
      </c>
      <c r="AU70" s="25" t="str">
        <f t="shared" si="53"/>
        <v/>
      </c>
      <c r="AV70" s="25" t="str">
        <f t="shared" si="54"/>
        <v/>
      </c>
      <c r="AW70" s="25" t="str">
        <f t="shared" si="55"/>
        <v/>
      </c>
      <c r="AX70" s="25" t="str">
        <f t="shared" si="56"/>
        <v/>
      </c>
      <c r="AY70" s="25" t="str">
        <f t="shared" si="57"/>
        <v/>
      </c>
      <c r="AZ70" s="25" t="str">
        <f t="shared" si="58"/>
        <v/>
      </c>
      <c r="BA70" s="25" t="str">
        <f t="shared" si="59"/>
        <v/>
      </c>
      <c r="BB70" s="25" t="str">
        <f t="shared" si="60"/>
        <v/>
      </c>
      <c r="BC70" s="25" t="str">
        <f t="shared" si="61"/>
        <v/>
      </c>
      <c r="BD70" s="25" t="str">
        <f t="shared" si="62"/>
        <v/>
      </c>
      <c r="BE70" s="25" t="str">
        <f t="shared" si="63"/>
        <v/>
      </c>
      <c r="BF70" s="25" t="str">
        <f t="shared" si="64"/>
        <v/>
      </c>
      <c r="BG70" s="25" t="str">
        <f t="shared" si="65"/>
        <v/>
      </c>
      <c r="BH70" s="25" t="str">
        <f t="shared" si="66"/>
        <v/>
      </c>
      <c r="BI70" s="25" t="str">
        <f t="shared" si="67"/>
        <v/>
      </c>
      <c r="BJ70" s="25" t="str">
        <f t="shared" si="68"/>
        <v/>
      </c>
      <c r="BK70" s="25" t="str">
        <f t="shared" si="69"/>
        <v/>
      </c>
      <c r="BL70" s="25" t="str">
        <f t="shared" si="70"/>
        <v/>
      </c>
      <c r="BM70" s="25" t="str">
        <f t="shared" si="71"/>
        <v/>
      </c>
      <c r="BN70" s="25" t="str">
        <f t="shared" si="72"/>
        <v/>
      </c>
      <c r="BO70" s="25" t="str">
        <f t="shared" si="73"/>
        <v/>
      </c>
      <c r="BP70" s="4"/>
    </row>
    <row r="71" spans="1:68" x14ac:dyDescent="0.25">
      <c r="A71" s="3"/>
      <c r="B71" s="25">
        <v>59</v>
      </c>
      <c r="C71" s="25">
        <f t="shared" ref="C71:C102" si="74">B71-D71</f>
        <v>-6</v>
      </c>
      <c r="D71" s="25">
        <v>65</v>
      </c>
      <c r="E71" s="51" t="s">
        <v>143</v>
      </c>
      <c r="F71" s="112">
        <f t="shared" ref="F71:F102" si="75">SUM(G71:J71)+K71+Y71</f>
        <v>33</v>
      </c>
      <c r="G71" s="111" t="str">
        <f t="shared" ref="G71:G104" si="76">IF(AP71="","",(SUM(AP71:AQ71)))</f>
        <v/>
      </c>
      <c r="H71" s="25">
        <f t="shared" ref="H71:H104" si="77">IF(BB71="","",(SUM(BB71:BC71)))</f>
        <v>32</v>
      </c>
      <c r="I71" s="25" t="str">
        <f t="shared" ref="I71:I104" si="78">BG71</f>
        <v/>
      </c>
      <c r="J71" s="25" t="str">
        <f t="shared" ref="J71:J104" si="79">BO71</f>
        <v/>
      </c>
      <c r="K71" s="115">
        <f t="shared" ref="K71:K102" si="80">COUNT(L71:AJ71)*1</f>
        <v>1</v>
      </c>
      <c r="L71" s="114" t="str">
        <f>IFERROR(VLOOKUP(E71,'Road Races'!C:M,11,FALSE),"")</f>
        <v/>
      </c>
      <c r="M71" s="27" t="str">
        <f>IFERROR(VLOOKUP(E71,'Relays - track &amp; field'!C:M,11,FALSE),"")</f>
        <v/>
      </c>
      <c r="N71" s="27" t="str">
        <f>IFERROR(VLOOKUP(E71,'Relays - track &amp; field'!R:AB,11,FALSE),"")</f>
        <v/>
      </c>
      <c r="O71" s="26">
        <f>IFERROR(VLOOKUP(E71,'Road Races'!Q:AA,11,FALSE),"")</f>
        <v>32</v>
      </c>
      <c r="P71" s="27" t="str">
        <f>IFERROR(VLOOKUP(E71,SGP!C:K,6,FALSE),"")</f>
        <v/>
      </c>
      <c r="Q71" s="26"/>
      <c r="R71" s="26" t="str">
        <f>IFERROR(VLOOKUP(E71,'Road Races'!AE:AO,11,FALSE),"")</f>
        <v/>
      </c>
      <c r="S71" s="26" t="str">
        <f>IFERROR(VLOOKUP(E71,'Relays - track &amp; field'!AF:AP,11,FALSE),"")</f>
        <v/>
      </c>
      <c r="T71" s="26" t="str">
        <f>IFERROR(VLOOKUP(E71,'Off Road - Trail'!C:M,11,FALSE),"")</f>
        <v/>
      </c>
      <c r="U71" s="26" t="str">
        <f>IFERROR(VLOOKUP(E71,'Road Races'!AS:BC,11,FALSE),"")</f>
        <v/>
      </c>
      <c r="V71" s="26" t="str">
        <f>IFERROR(VLOOKUP(E71,SGP!U:Z,6,FALSE),"")</f>
        <v/>
      </c>
      <c r="W71" s="27"/>
      <c r="X71" s="26" t="str">
        <f>IFERROR(VLOOKUP(E71,'Off Road - Trail'!Q:AA,11,FALSE),"")</f>
        <v/>
      </c>
      <c r="Y71" s="26"/>
      <c r="Z71" s="26" t="str">
        <f>IFERROR(VLOOKUP(E71,'Road Races'!BG:BQ,11,FALSE),"")</f>
        <v/>
      </c>
      <c r="AA71" s="27" t="str">
        <f>IFERROR(VLOOKUP(E71,'Road Races'!BU:CE,11,FALSE),"")</f>
        <v/>
      </c>
      <c r="AB71" s="27" t="str">
        <f>IFERROR(VLOOKUP(E71,'Road Races'!CI:CS,11,FALSE),"")</f>
        <v/>
      </c>
      <c r="AC71" s="26"/>
      <c r="AD71" s="26" t="str">
        <f>IFERROR(VLOOKUP(E71,SGP!AM:AR,6,FALSE),"")</f>
        <v/>
      </c>
      <c r="AE71" s="26" t="str">
        <f>IFERROR(VLOOKUP(E71,'Road Races'!CW:DG,11,FALSE),"")</f>
        <v/>
      </c>
      <c r="AF71" s="26" t="str">
        <f>IFERROR(VLOOKUP(E71,'Road Races'!DK:DU,11,FALSE),"")</f>
        <v/>
      </c>
      <c r="AG71" s="26"/>
      <c r="AH71" s="26" t="str">
        <f>IFERROR(VLOOKUP(E71,'Off Road - Trail'!AE:AO,11,FALSE),"")</f>
        <v/>
      </c>
      <c r="AI71" s="26" t="str">
        <f>IFERROR(VLOOKUP(E71,'Road Races'!DY:EI,11,FALSE),"")</f>
        <v/>
      </c>
      <c r="AJ71" s="26" t="str">
        <f>IFERROR(VLOOKUP(E71,SGP!BE:BJ,6,FALSE),"")</f>
        <v/>
      </c>
      <c r="AK71" s="25"/>
      <c r="AL71" s="25" t="str">
        <f t="shared" ref="AL71:AL83" si="81">IF(P71="","",P71)</f>
        <v/>
      </c>
      <c r="AM71" s="25" t="str">
        <f t="shared" ref="AM71:AM83" si="82">IF(V71="","",V71)</f>
        <v/>
      </c>
      <c r="AN71" s="25" t="str">
        <f t="shared" ref="AN71:AN83" si="83">IF(AD71="","",AD71)</f>
        <v/>
      </c>
      <c r="AO71" s="25" t="str">
        <f t="shared" ref="AO71:AO83" si="84">IF(AJ71="","",AJ71)</f>
        <v/>
      </c>
      <c r="AP71" s="25" t="str">
        <f t="shared" ref="AP71:AP83" si="85">IF(COUNT(AL71:AO71)&gt;=1,(LARGE(AL71:AO71,1)),"")</f>
        <v/>
      </c>
      <c r="AQ71" s="25" t="str">
        <f t="shared" ref="AQ71:AQ83" si="86">IF(COUNT(AL71:AO71)&gt;=2,(LARGE(AL71:AO71,2)),"")</f>
        <v/>
      </c>
      <c r="AR71" s="25" t="str">
        <f t="shared" ref="AR71:AR83" si="87">IF(L71="","",L71)</f>
        <v/>
      </c>
      <c r="AS71" s="25">
        <f t="shared" ref="AS71:AS83" si="88">IF(O71="","",O71)</f>
        <v>32</v>
      </c>
      <c r="AT71" s="25" t="str">
        <f t="shared" ref="AT71:AT83" si="89">IF(U71="","",U71)</f>
        <v/>
      </c>
      <c r="AU71" s="25" t="str">
        <f t="shared" ref="AU71:AU83" si="90">IF(Z71="","",Z71)</f>
        <v/>
      </c>
      <c r="AV71" s="25" t="str">
        <f t="shared" ref="AV71:AV83" si="91">IF(AA71="","",AA71)</f>
        <v/>
      </c>
      <c r="AW71" s="25" t="str">
        <f t="shared" ref="AW71:AW83" si="92">IF(AE71="","",AE71)</f>
        <v/>
      </c>
      <c r="AX71" s="25" t="str">
        <f t="shared" ref="AX71:AX83" si="93">IF(AF71="","",AF71)</f>
        <v/>
      </c>
      <c r="AY71" s="25" t="str">
        <f t="shared" ref="AY71:AY83" si="94">IF(R71="","",R71)</f>
        <v/>
      </c>
      <c r="AZ71" s="25" t="str">
        <f t="shared" ref="AZ71:AZ83" si="95">IF(AB71="","",AB71)</f>
        <v/>
      </c>
      <c r="BA71" s="25" t="str">
        <f t="shared" ref="BA71:BA83" si="96">IF(AI71="","",AI71)</f>
        <v/>
      </c>
      <c r="BB71" s="25">
        <f t="shared" ref="BB71:BB83" si="97">IF(COUNT(AR71:BA71)&gt;=1,(LARGE(AR71:BA71,1)),"")</f>
        <v>32</v>
      </c>
      <c r="BC71" s="25" t="str">
        <f t="shared" ref="BC71:BC83" si="98">IF(COUNT(AR71:BA71)&gt;=2,(LARGE(AR71:BA71,2)),"")</f>
        <v/>
      </c>
      <c r="BD71" s="25" t="str">
        <f t="shared" ref="BD71:BD83" si="99">IF(T71="","",T71)</f>
        <v/>
      </c>
      <c r="BE71" s="25" t="str">
        <f t="shared" ref="BE71:BE83" si="100">IF(X71="","",X71)</f>
        <v/>
      </c>
      <c r="BF71" s="25" t="str">
        <f t="shared" ref="BF71:BF83" si="101">IF(AH71="","",AH71)</f>
        <v/>
      </c>
      <c r="BG71" s="25" t="str">
        <f t="shared" ref="BG71:BG83" si="102">IF(COUNT(BD71:BF71)&gt;=1,(LARGE(BD71:BF71,1)),"")</f>
        <v/>
      </c>
      <c r="BH71" s="25" t="str">
        <f t="shared" ref="BH71:BH83" si="103">IF(M71="","",M71)</f>
        <v/>
      </c>
      <c r="BI71" s="25" t="str">
        <f t="shared" ref="BI71:BI83" si="104">IF(N71="","",N71)</f>
        <v/>
      </c>
      <c r="BJ71" s="25" t="str">
        <f t="shared" ref="BJ71:BJ83" si="105">IF(Q71="","",Q71)</f>
        <v/>
      </c>
      <c r="BK71" s="25" t="str">
        <f t="shared" ref="BK71:BK83" si="106">IF(S71="","",S71)</f>
        <v/>
      </c>
      <c r="BL71" s="25" t="str">
        <f t="shared" ref="BL71:BL83" si="107">IF(W71="","",W71)</f>
        <v/>
      </c>
      <c r="BM71" s="25" t="str">
        <f t="shared" ref="BM71:BM83" si="108">IF(AC71="","",AC71)</f>
        <v/>
      </c>
      <c r="BN71" s="25" t="str">
        <f t="shared" ref="BN71:BN83" si="109">IF(AG71="","",AG71)</f>
        <v/>
      </c>
      <c r="BO71" s="25" t="str">
        <f t="shared" ref="BO71:BO83" si="110">IF(COUNT(BH71:BN71)&gt;=1,(LARGE(BH71:BN71,1)),"")</f>
        <v/>
      </c>
      <c r="BP71" s="4"/>
    </row>
    <row r="72" spans="1:68" x14ac:dyDescent="0.25">
      <c r="A72" s="3"/>
      <c r="B72" s="25">
        <v>60</v>
      </c>
      <c r="C72" s="25">
        <f t="shared" si="74"/>
        <v>-6</v>
      </c>
      <c r="D72" s="25">
        <v>66</v>
      </c>
      <c r="E72" s="51" t="s">
        <v>101</v>
      </c>
      <c r="F72" s="112">
        <f t="shared" si="75"/>
        <v>32</v>
      </c>
      <c r="G72" s="111">
        <f t="shared" si="76"/>
        <v>31</v>
      </c>
      <c r="H72" s="25" t="str">
        <f t="shared" si="77"/>
        <v/>
      </c>
      <c r="I72" s="25" t="str">
        <f t="shared" si="78"/>
        <v/>
      </c>
      <c r="J72" s="25" t="str">
        <f t="shared" si="79"/>
        <v/>
      </c>
      <c r="K72" s="115">
        <f t="shared" si="80"/>
        <v>1</v>
      </c>
      <c r="L72" s="114" t="str">
        <f>IFERROR(VLOOKUP(E72,'Road Races'!C:M,11,FALSE),"")</f>
        <v/>
      </c>
      <c r="M72" s="27" t="str">
        <f>IFERROR(VLOOKUP(E72,'Relays - track &amp; field'!C:M,11,FALSE),"")</f>
        <v/>
      </c>
      <c r="N72" s="27" t="str">
        <f>IFERROR(VLOOKUP(E72,'Relays - track &amp; field'!R:AB,11,FALSE),"")</f>
        <v/>
      </c>
      <c r="O72" s="26" t="str">
        <f>IFERROR(VLOOKUP(E72,'Road Races'!Q:AA,11,FALSE),"")</f>
        <v/>
      </c>
      <c r="P72" s="27">
        <f>IFERROR(VLOOKUP(E72,SGP!C:K,6,FALSE),"")</f>
        <v>31</v>
      </c>
      <c r="Q72" s="26"/>
      <c r="R72" s="26" t="str">
        <f>IFERROR(VLOOKUP(E72,'Road Races'!AE:AO,11,FALSE),"")</f>
        <v/>
      </c>
      <c r="S72" s="26" t="str">
        <f>IFERROR(VLOOKUP(E72,'Relays - track &amp; field'!AF:AP,11,FALSE),"")</f>
        <v/>
      </c>
      <c r="T72" s="26" t="str">
        <f>IFERROR(VLOOKUP(E72,'Off Road - Trail'!C:M,11,FALSE),"")</f>
        <v/>
      </c>
      <c r="U72" s="26" t="str">
        <f>IFERROR(VLOOKUP(E72,'Road Races'!AS:BC,11,FALSE),"")</f>
        <v/>
      </c>
      <c r="V72" s="26" t="str">
        <f>IFERROR(VLOOKUP(E72,SGP!U:Z,6,FALSE),"")</f>
        <v/>
      </c>
      <c r="W72" s="27"/>
      <c r="X72" s="26" t="str">
        <f>IFERROR(VLOOKUP(E72,'Off Road - Trail'!Q:AA,11,FALSE),"")</f>
        <v/>
      </c>
      <c r="Y72" s="26"/>
      <c r="Z72" s="26" t="str">
        <f>IFERROR(VLOOKUP(E72,'Road Races'!BG:BQ,11,FALSE),"")</f>
        <v/>
      </c>
      <c r="AA72" s="27" t="str">
        <f>IFERROR(VLOOKUP(E72,'Road Races'!BU:CE,11,FALSE),"")</f>
        <v/>
      </c>
      <c r="AB72" s="27" t="str">
        <f>IFERROR(VLOOKUP(E72,'Road Races'!CI:CS,11,FALSE),"")</f>
        <v/>
      </c>
      <c r="AC72" s="26"/>
      <c r="AD72" s="26" t="str">
        <f>IFERROR(VLOOKUP(E72,SGP!AM:AR,6,FALSE),"")</f>
        <v/>
      </c>
      <c r="AE72" s="26" t="str">
        <f>IFERROR(VLOOKUP(E72,'Road Races'!CW:DG,11,FALSE),"")</f>
        <v/>
      </c>
      <c r="AF72" s="26" t="str">
        <f>IFERROR(VLOOKUP(E72,'Road Races'!DK:DU,11,FALSE),"")</f>
        <v/>
      </c>
      <c r="AG72" s="26"/>
      <c r="AH72" s="26" t="str">
        <f>IFERROR(VLOOKUP(E72,'Off Road - Trail'!AE:AO,11,FALSE),"")</f>
        <v/>
      </c>
      <c r="AI72" s="26" t="str">
        <f>IFERROR(VLOOKUP(E72,'Road Races'!DY:EI,11,FALSE),"")</f>
        <v/>
      </c>
      <c r="AJ72" s="26" t="str">
        <f>IFERROR(VLOOKUP(E72,SGP!BE:BJ,6,FALSE),"")</f>
        <v/>
      </c>
      <c r="AK72" s="25"/>
      <c r="AL72" s="25">
        <f t="shared" si="81"/>
        <v>31</v>
      </c>
      <c r="AM72" s="25" t="str">
        <f t="shared" si="82"/>
        <v/>
      </c>
      <c r="AN72" s="25" t="str">
        <f t="shared" si="83"/>
        <v/>
      </c>
      <c r="AO72" s="25" t="str">
        <f t="shared" si="84"/>
        <v/>
      </c>
      <c r="AP72" s="25">
        <f t="shared" si="85"/>
        <v>31</v>
      </c>
      <c r="AQ72" s="25" t="str">
        <f t="shared" si="86"/>
        <v/>
      </c>
      <c r="AR72" s="25" t="str">
        <f t="shared" si="87"/>
        <v/>
      </c>
      <c r="AS72" s="25" t="str">
        <f t="shared" si="88"/>
        <v/>
      </c>
      <c r="AT72" s="25" t="str">
        <f t="shared" si="89"/>
        <v/>
      </c>
      <c r="AU72" s="25" t="str">
        <f t="shared" si="90"/>
        <v/>
      </c>
      <c r="AV72" s="25" t="str">
        <f t="shared" si="91"/>
        <v/>
      </c>
      <c r="AW72" s="25" t="str">
        <f t="shared" si="92"/>
        <v/>
      </c>
      <c r="AX72" s="25" t="str">
        <f t="shared" si="93"/>
        <v/>
      </c>
      <c r="AY72" s="25" t="str">
        <f t="shared" si="94"/>
        <v/>
      </c>
      <c r="AZ72" s="25" t="str">
        <f t="shared" si="95"/>
        <v/>
      </c>
      <c r="BA72" s="25" t="str">
        <f t="shared" si="96"/>
        <v/>
      </c>
      <c r="BB72" s="25" t="str">
        <f t="shared" si="97"/>
        <v/>
      </c>
      <c r="BC72" s="25" t="str">
        <f t="shared" si="98"/>
        <v/>
      </c>
      <c r="BD72" s="25" t="str">
        <f t="shared" si="99"/>
        <v/>
      </c>
      <c r="BE72" s="25" t="str">
        <f t="shared" si="100"/>
        <v/>
      </c>
      <c r="BF72" s="25" t="str">
        <f t="shared" si="101"/>
        <v/>
      </c>
      <c r="BG72" s="25" t="str">
        <f t="shared" si="102"/>
        <v/>
      </c>
      <c r="BH72" s="25" t="str">
        <f t="shared" si="103"/>
        <v/>
      </c>
      <c r="BI72" s="25" t="str">
        <f t="shared" si="104"/>
        <v/>
      </c>
      <c r="BJ72" s="25" t="str">
        <f t="shared" si="105"/>
        <v/>
      </c>
      <c r="BK72" s="25" t="str">
        <f t="shared" si="106"/>
        <v/>
      </c>
      <c r="BL72" s="25" t="str">
        <f t="shared" si="107"/>
        <v/>
      </c>
      <c r="BM72" s="25" t="str">
        <f t="shared" si="108"/>
        <v/>
      </c>
      <c r="BN72" s="25" t="str">
        <f t="shared" si="109"/>
        <v/>
      </c>
      <c r="BO72" s="25" t="str">
        <f t="shared" si="110"/>
        <v/>
      </c>
      <c r="BP72" s="4"/>
    </row>
    <row r="73" spans="1:68" x14ac:dyDescent="0.25">
      <c r="A73" s="3"/>
      <c r="B73" s="25">
        <v>98</v>
      </c>
      <c r="C73" s="25">
        <f t="shared" si="74"/>
        <v>31</v>
      </c>
      <c r="D73" s="25">
        <v>67</v>
      </c>
      <c r="E73" s="51" t="s">
        <v>251</v>
      </c>
      <c r="F73" s="112">
        <f t="shared" si="75"/>
        <v>32</v>
      </c>
      <c r="G73" s="111">
        <f t="shared" si="76"/>
        <v>31</v>
      </c>
      <c r="H73" s="25" t="str">
        <f t="shared" si="77"/>
        <v/>
      </c>
      <c r="I73" s="25" t="str">
        <f t="shared" si="78"/>
        <v/>
      </c>
      <c r="J73" s="25" t="str">
        <f t="shared" si="79"/>
        <v/>
      </c>
      <c r="K73" s="115">
        <f t="shared" si="80"/>
        <v>1</v>
      </c>
      <c r="L73" s="114" t="str">
        <f>IFERROR(VLOOKUP(E73,'Road Races'!C:M,11,FALSE),"")</f>
        <v/>
      </c>
      <c r="M73" s="27" t="str">
        <f>IFERROR(VLOOKUP(E73,'Relays - track &amp; field'!C:M,11,FALSE),"")</f>
        <v/>
      </c>
      <c r="N73" s="27" t="str">
        <f>IFERROR(VLOOKUP(E73,'Relays - track &amp; field'!R:AB,11,FALSE),"")</f>
        <v/>
      </c>
      <c r="O73" s="26" t="str">
        <f>IFERROR(VLOOKUP(E73,'Road Races'!Q:AA,11,FALSE),"")</f>
        <v/>
      </c>
      <c r="P73" s="27" t="str">
        <f>IFERROR(VLOOKUP(E73,SGP!C:K,6,FALSE),"")</f>
        <v/>
      </c>
      <c r="Q73" s="26"/>
      <c r="R73" s="26" t="str">
        <f>IFERROR(VLOOKUP(E73,'Road Races'!AE:AO,11,FALSE),"")</f>
        <v/>
      </c>
      <c r="S73" s="26" t="str">
        <f>IFERROR(VLOOKUP(E73,'Relays - track &amp; field'!AF:AP,11,FALSE),"")</f>
        <v/>
      </c>
      <c r="T73" s="26" t="str">
        <f>IFERROR(VLOOKUP(E73,'Off Road - Trail'!C:M,11,FALSE),"")</f>
        <v/>
      </c>
      <c r="U73" s="26" t="str">
        <f>IFERROR(VLOOKUP(E73,'Road Races'!AS:BC,11,FALSE),"")</f>
        <v/>
      </c>
      <c r="V73" s="26" t="str">
        <f>IFERROR(VLOOKUP(E73,SGP!U:Z,6,FALSE),"")</f>
        <v/>
      </c>
      <c r="W73" s="27"/>
      <c r="X73" s="26" t="str">
        <f>IFERROR(VLOOKUP(E73,'Off Road - Trail'!Q:AA,11,FALSE),"")</f>
        <v/>
      </c>
      <c r="Y73" s="26"/>
      <c r="Z73" s="26" t="str">
        <f>IFERROR(VLOOKUP(E73,'Road Races'!BG:BQ,11,FALSE),"")</f>
        <v/>
      </c>
      <c r="AA73" s="27" t="str">
        <f>IFERROR(VLOOKUP(E73,'Road Races'!BU:CE,11,FALSE),"")</f>
        <v/>
      </c>
      <c r="AB73" s="27" t="str">
        <f>IFERROR(VLOOKUP(E73,'Road Races'!CI:CS,11,FALSE),"")</f>
        <v/>
      </c>
      <c r="AC73" s="26"/>
      <c r="AD73" s="26" t="str">
        <f>IFERROR(VLOOKUP(E73,SGP!AM:AR,6,FALSE),"")</f>
        <v/>
      </c>
      <c r="AE73" s="26" t="str">
        <f>IFERROR(VLOOKUP(E73,'Road Races'!CW:DG,11,FALSE),"")</f>
        <v/>
      </c>
      <c r="AF73" s="26" t="str">
        <f>IFERROR(VLOOKUP(E73,'Road Races'!DK:DU,11,FALSE),"")</f>
        <v/>
      </c>
      <c r="AG73" s="26"/>
      <c r="AH73" s="26" t="str">
        <f>IFERROR(VLOOKUP(E73,'Off Road - Trail'!AE:AO,11,FALSE),"")</f>
        <v/>
      </c>
      <c r="AI73" s="26" t="str">
        <f>IFERROR(VLOOKUP(E73,'Road Races'!DY:EI,11,FALSE),"")</f>
        <v/>
      </c>
      <c r="AJ73" s="26">
        <f>IFERROR(VLOOKUP(E73,SGP!BE:BJ,6,FALSE),"")</f>
        <v>31</v>
      </c>
      <c r="AK73" s="25"/>
      <c r="AL73" s="25" t="str">
        <f t="shared" si="81"/>
        <v/>
      </c>
      <c r="AM73" s="25" t="str">
        <f t="shared" si="82"/>
        <v/>
      </c>
      <c r="AN73" s="25" t="str">
        <f t="shared" si="83"/>
        <v/>
      </c>
      <c r="AO73" s="25">
        <f t="shared" si="84"/>
        <v>31</v>
      </c>
      <c r="AP73" s="25">
        <f t="shared" si="85"/>
        <v>31</v>
      </c>
      <c r="AQ73" s="25" t="str">
        <f t="shared" si="86"/>
        <v/>
      </c>
      <c r="AR73" s="25" t="str">
        <f t="shared" si="87"/>
        <v/>
      </c>
      <c r="AS73" s="25" t="str">
        <f t="shared" si="88"/>
        <v/>
      </c>
      <c r="AT73" s="25" t="str">
        <f t="shared" si="89"/>
        <v/>
      </c>
      <c r="AU73" s="25" t="str">
        <f t="shared" si="90"/>
        <v/>
      </c>
      <c r="AV73" s="25" t="str">
        <f t="shared" si="91"/>
        <v/>
      </c>
      <c r="AW73" s="25" t="str">
        <f t="shared" si="92"/>
        <v/>
      </c>
      <c r="AX73" s="25" t="str">
        <f t="shared" si="93"/>
        <v/>
      </c>
      <c r="AY73" s="25" t="str">
        <f t="shared" si="94"/>
        <v/>
      </c>
      <c r="AZ73" s="25" t="str">
        <f t="shared" si="95"/>
        <v/>
      </c>
      <c r="BA73" s="25" t="str">
        <f t="shared" si="96"/>
        <v/>
      </c>
      <c r="BB73" s="25" t="str">
        <f t="shared" si="97"/>
        <v/>
      </c>
      <c r="BC73" s="25" t="str">
        <f t="shared" si="98"/>
        <v/>
      </c>
      <c r="BD73" s="25" t="str">
        <f t="shared" si="99"/>
        <v/>
      </c>
      <c r="BE73" s="25" t="str">
        <f t="shared" si="100"/>
        <v/>
      </c>
      <c r="BF73" s="25" t="str">
        <f t="shared" si="101"/>
        <v/>
      </c>
      <c r="BG73" s="25" t="str">
        <f t="shared" si="102"/>
        <v/>
      </c>
      <c r="BH73" s="25" t="str">
        <f t="shared" si="103"/>
        <v/>
      </c>
      <c r="BI73" s="25" t="str">
        <f t="shared" si="104"/>
        <v/>
      </c>
      <c r="BJ73" s="25" t="str">
        <f t="shared" si="105"/>
        <v/>
      </c>
      <c r="BK73" s="25" t="str">
        <f t="shared" si="106"/>
        <v/>
      </c>
      <c r="BL73" s="25" t="str">
        <f t="shared" si="107"/>
        <v/>
      </c>
      <c r="BM73" s="25" t="str">
        <f t="shared" si="108"/>
        <v/>
      </c>
      <c r="BN73" s="25" t="str">
        <f t="shared" si="109"/>
        <v/>
      </c>
      <c r="BO73" s="25" t="str">
        <f t="shared" si="110"/>
        <v/>
      </c>
      <c r="BP73" s="4"/>
    </row>
    <row r="74" spans="1:68" x14ac:dyDescent="0.25">
      <c r="A74" s="3"/>
      <c r="B74" s="25">
        <v>61</v>
      </c>
      <c r="C74" s="25">
        <f t="shared" si="74"/>
        <v>-7</v>
      </c>
      <c r="D74" s="25">
        <v>68</v>
      </c>
      <c r="E74" s="51" t="s">
        <v>33</v>
      </c>
      <c r="F74" s="112">
        <f t="shared" si="75"/>
        <v>31</v>
      </c>
      <c r="G74" s="111">
        <f t="shared" si="76"/>
        <v>30</v>
      </c>
      <c r="H74" s="25" t="str">
        <f t="shared" si="77"/>
        <v/>
      </c>
      <c r="I74" s="25" t="str">
        <f t="shared" si="78"/>
        <v/>
      </c>
      <c r="J74" s="25" t="str">
        <f t="shared" si="79"/>
        <v/>
      </c>
      <c r="K74" s="115">
        <f t="shared" si="80"/>
        <v>1</v>
      </c>
      <c r="L74" s="114" t="str">
        <f>IFERROR(VLOOKUP(E74,'Road Races'!C:M,11,FALSE),"")</f>
        <v/>
      </c>
      <c r="M74" s="27" t="str">
        <f>IFERROR(VLOOKUP(E74,'Relays - track &amp; field'!C:M,11,FALSE),"")</f>
        <v/>
      </c>
      <c r="N74" s="27" t="str">
        <f>IFERROR(VLOOKUP(E74,'Relays - track &amp; field'!R:AB,11,FALSE),"")</f>
        <v/>
      </c>
      <c r="O74" s="26" t="str">
        <f>IFERROR(VLOOKUP(E74,'Road Races'!Q:AA,11,FALSE),"")</f>
        <v/>
      </c>
      <c r="P74" s="27">
        <f>IFERROR(VLOOKUP(E74,SGP!C:K,6,FALSE),"")</f>
        <v>30</v>
      </c>
      <c r="Q74" s="26"/>
      <c r="R74" s="26" t="str">
        <f>IFERROR(VLOOKUP(E74,'Road Races'!AE:AO,11,FALSE),"")</f>
        <v/>
      </c>
      <c r="S74" s="26" t="str">
        <f>IFERROR(VLOOKUP(E74,'Relays - track &amp; field'!AF:AP,11,FALSE),"")</f>
        <v/>
      </c>
      <c r="T74" s="26" t="str">
        <f>IFERROR(VLOOKUP(E74,'Off Road - Trail'!C:M,11,FALSE),"")</f>
        <v/>
      </c>
      <c r="U74" s="26" t="str">
        <f>IFERROR(VLOOKUP(E74,'Road Races'!AS:BC,11,FALSE),"")</f>
        <v/>
      </c>
      <c r="V74" s="26" t="str">
        <f>IFERROR(VLOOKUP(E74,SGP!U:Z,6,FALSE),"")</f>
        <v/>
      </c>
      <c r="W74" s="27"/>
      <c r="X74" s="26" t="str">
        <f>IFERROR(VLOOKUP(E74,'Off Road - Trail'!Q:AA,11,FALSE),"")</f>
        <v/>
      </c>
      <c r="Y74" s="26"/>
      <c r="Z74" s="26" t="str">
        <f>IFERROR(VLOOKUP(E74,'Road Races'!BG:BQ,11,FALSE),"")</f>
        <v/>
      </c>
      <c r="AA74" s="27" t="str">
        <f>IFERROR(VLOOKUP(E74,'Road Races'!BU:CE,11,FALSE),"")</f>
        <v/>
      </c>
      <c r="AB74" s="27" t="str">
        <f>IFERROR(VLOOKUP(E74,'Road Races'!CI:CS,11,FALSE),"")</f>
        <v/>
      </c>
      <c r="AC74" s="26"/>
      <c r="AD74" s="26" t="str">
        <f>IFERROR(VLOOKUP(E74,SGP!AM:AR,6,FALSE),"")</f>
        <v/>
      </c>
      <c r="AE74" s="26" t="str">
        <f>IFERROR(VLOOKUP(E74,'Road Races'!CW:DG,11,FALSE),"")</f>
        <v/>
      </c>
      <c r="AF74" s="26" t="str">
        <f>IFERROR(VLOOKUP(E74,'Road Races'!DK:DU,11,FALSE),"")</f>
        <v/>
      </c>
      <c r="AG74" s="26"/>
      <c r="AH74" s="26" t="str">
        <f>IFERROR(VLOOKUP(E74,'Off Road - Trail'!AE:AO,11,FALSE),"")</f>
        <v/>
      </c>
      <c r="AI74" s="26" t="str">
        <f>IFERROR(VLOOKUP(E74,'Road Races'!DY:EI,11,FALSE),"")</f>
        <v/>
      </c>
      <c r="AJ74" s="26" t="str">
        <f>IFERROR(VLOOKUP(E74,SGP!BE:BJ,6,FALSE),"")</f>
        <v/>
      </c>
      <c r="AK74" s="25"/>
      <c r="AL74" s="25">
        <f t="shared" si="81"/>
        <v>30</v>
      </c>
      <c r="AM74" s="25" t="str">
        <f t="shared" si="82"/>
        <v/>
      </c>
      <c r="AN74" s="25" t="str">
        <f t="shared" si="83"/>
        <v/>
      </c>
      <c r="AO74" s="25" t="str">
        <f t="shared" si="84"/>
        <v/>
      </c>
      <c r="AP74" s="25">
        <f t="shared" si="85"/>
        <v>30</v>
      </c>
      <c r="AQ74" s="25" t="str">
        <f t="shared" si="86"/>
        <v/>
      </c>
      <c r="AR74" s="25" t="str">
        <f t="shared" si="87"/>
        <v/>
      </c>
      <c r="AS74" s="25" t="str">
        <f t="shared" si="88"/>
        <v/>
      </c>
      <c r="AT74" s="25" t="str">
        <f t="shared" si="89"/>
        <v/>
      </c>
      <c r="AU74" s="25" t="str">
        <f t="shared" si="90"/>
        <v/>
      </c>
      <c r="AV74" s="25" t="str">
        <f t="shared" si="91"/>
        <v/>
      </c>
      <c r="AW74" s="25" t="str">
        <f t="shared" si="92"/>
        <v/>
      </c>
      <c r="AX74" s="25" t="str">
        <f t="shared" si="93"/>
        <v/>
      </c>
      <c r="AY74" s="25" t="str">
        <f t="shared" si="94"/>
        <v/>
      </c>
      <c r="AZ74" s="25" t="str">
        <f t="shared" si="95"/>
        <v/>
      </c>
      <c r="BA74" s="25" t="str">
        <f t="shared" si="96"/>
        <v/>
      </c>
      <c r="BB74" s="25" t="str">
        <f t="shared" si="97"/>
        <v/>
      </c>
      <c r="BC74" s="25" t="str">
        <f t="shared" si="98"/>
        <v/>
      </c>
      <c r="BD74" s="25" t="str">
        <f t="shared" si="99"/>
        <v/>
      </c>
      <c r="BE74" s="25" t="str">
        <f t="shared" si="100"/>
        <v/>
      </c>
      <c r="BF74" s="25" t="str">
        <f t="shared" si="101"/>
        <v/>
      </c>
      <c r="BG74" s="25" t="str">
        <f t="shared" si="102"/>
        <v/>
      </c>
      <c r="BH74" s="25" t="str">
        <f t="shared" si="103"/>
        <v/>
      </c>
      <c r="BI74" s="25" t="str">
        <f t="shared" si="104"/>
        <v/>
      </c>
      <c r="BJ74" s="25" t="str">
        <f t="shared" si="105"/>
        <v/>
      </c>
      <c r="BK74" s="25" t="str">
        <f t="shared" si="106"/>
        <v/>
      </c>
      <c r="BL74" s="25" t="str">
        <f t="shared" si="107"/>
        <v/>
      </c>
      <c r="BM74" s="25" t="str">
        <f t="shared" si="108"/>
        <v/>
      </c>
      <c r="BN74" s="25" t="str">
        <f t="shared" si="109"/>
        <v/>
      </c>
      <c r="BO74" s="25" t="str">
        <f t="shared" si="110"/>
        <v/>
      </c>
      <c r="BP74" s="4"/>
    </row>
    <row r="75" spans="1:68" x14ac:dyDescent="0.25">
      <c r="A75" s="3"/>
      <c r="B75" s="25">
        <v>63</v>
      </c>
      <c r="C75" s="25">
        <f t="shared" si="74"/>
        <v>-6</v>
      </c>
      <c r="D75" s="25">
        <v>69</v>
      </c>
      <c r="E75" s="51" t="s">
        <v>77</v>
      </c>
      <c r="F75" s="112">
        <f t="shared" si="75"/>
        <v>29</v>
      </c>
      <c r="G75" s="111" t="str">
        <f t="shared" si="76"/>
        <v/>
      </c>
      <c r="H75" s="25">
        <f t="shared" si="77"/>
        <v>28</v>
      </c>
      <c r="I75" s="25" t="str">
        <f t="shared" si="78"/>
        <v/>
      </c>
      <c r="J75" s="25" t="str">
        <f t="shared" si="79"/>
        <v/>
      </c>
      <c r="K75" s="115">
        <f t="shared" si="80"/>
        <v>1</v>
      </c>
      <c r="L75" s="114" t="str">
        <f>IFERROR(VLOOKUP(E75,'Road Races'!C:M,11,FALSE),"")</f>
        <v/>
      </c>
      <c r="M75" s="27" t="str">
        <f>IFERROR(VLOOKUP(E75,'Relays - track &amp; field'!C:M,11,FALSE),"")</f>
        <v/>
      </c>
      <c r="N75" s="27" t="str">
        <f>IFERROR(VLOOKUP(E75,'Relays - track &amp; field'!R:AB,11,FALSE),"")</f>
        <v/>
      </c>
      <c r="O75" s="26" t="str">
        <f>IFERROR(VLOOKUP(E75,'Road Races'!Q:AA,11,FALSE),"")</f>
        <v/>
      </c>
      <c r="P75" s="27" t="str">
        <f>IFERROR(VLOOKUP(E75,SGP!C:K,6,FALSE),"")</f>
        <v/>
      </c>
      <c r="Q75" s="26"/>
      <c r="R75" s="26" t="str">
        <f>IFERROR(VLOOKUP(E75,'Road Races'!AE:AO,11,FALSE),"")</f>
        <v/>
      </c>
      <c r="S75" s="26" t="str">
        <f>IFERROR(VLOOKUP(E75,'Relays - track &amp; field'!AF:AP,11,FALSE),"")</f>
        <v/>
      </c>
      <c r="T75" s="26" t="str">
        <f>IFERROR(VLOOKUP(E75,'Off Road - Trail'!C:M,11,FALSE),"")</f>
        <v/>
      </c>
      <c r="U75" s="26" t="str">
        <f>IFERROR(VLOOKUP(E75,'Road Races'!AS:BC,11,FALSE),"")</f>
        <v/>
      </c>
      <c r="V75" s="26" t="str">
        <f>IFERROR(VLOOKUP(E75,SGP!U:Z,6,FALSE),"")</f>
        <v/>
      </c>
      <c r="W75" s="27"/>
      <c r="X75" s="26" t="str">
        <f>IFERROR(VLOOKUP(E75,'Off Road - Trail'!Q:AA,11,FALSE),"")</f>
        <v/>
      </c>
      <c r="Y75" s="26"/>
      <c r="Z75" s="26">
        <f>IFERROR(VLOOKUP(E75,'Road Races'!BG:BQ,11,FALSE),"")</f>
        <v>28</v>
      </c>
      <c r="AA75" s="27" t="str">
        <f>IFERROR(VLOOKUP(E75,'Road Races'!BU:CE,11,FALSE),"")</f>
        <v/>
      </c>
      <c r="AB75" s="27" t="str">
        <f>IFERROR(VLOOKUP(E75,'Road Races'!CI:CS,11,FALSE),"")</f>
        <v/>
      </c>
      <c r="AC75" s="26"/>
      <c r="AD75" s="26" t="str">
        <f>IFERROR(VLOOKUP(E75,SGP!AM:AR,6,FALSE),"")</f>
        <v/>
      </c>
      <c r="AE75" s="26" t="str">
        <f>IFERROR(VLOOKUP(E75,'Road Races'!CW:DG,11,FALSE),"")</f>
        <v/>
      </c>
      <c r="AF75" s="26" t="str">
        <f>IFERROR(VLOOKUP(E75,'Road Races'!DK:DU,11,FALSE),"")</f>
        <v/>
      </c>
      <c r="AG75" s="26"/>
      <c r="AH75" s="26" t="str">
        <f>IFERROR(VLOOKUP(E75,'Off Road - Trail'!AE:AO,11,FALSE),"")</f>
        <v/>
      </c>
      <c r="AI75" s="26" t="str">
        <f>IFERROR(VLOOKUP(E75,'Road Races'!DY:EI,11,FALSE),"")</f>
        <v/>
      </c>
      <c r="AJ75" s="26" t="str">
        <f>IFERROR(VLOOKUP(E75,SGP!BE:BJ,6,FALSE),"")</f>
        <v/>
      </c>
      <c r="AK75" s="25"/>
      <c r="AL75" s="25" t="str">
        <f t="shared" si="81"/>
        <v/>
      </c>
      <c r="AM75" s="25" t="str">
        <f t="shared" si="82"/>
        <v/>
      </c>
      <c r="AN75" s="25" t="str">
        <f t="shared" si="83"/>
        <v/>
      </c>
      <c r="AO75" s="25" t="str">
        <f t="shared" si="84"/>
        <v/>
      </c>
      <c r="AP75" s="25" t="str">
        <f t="shared" si="85"/>
        <v/>
      </c>
      <c r="AQ75" s="25" t="str">
        <f t="shared" si="86"/>
        <v/>
      </c>
      <c r="AR75" s="25" t="str">
        <f t="shared" si="87"/>
        <v/>
      </c>
      <c r="AS75" s="25" t="str">
        <f t="shared" si="88"/>
        <v/>
      </c>
      <c r="AT75" s="25" t="str">
        <f t="shared" si="89"/>
        <v/>
      </c>
      <c r="AU75" s="25">
        <f t="shared" si="90"/>
        <v>28</v>
      </c>
      <c r="AV75" s="25" t="str">
        <f t="shared" si="91"/>
        <v/>
      </c>
      <c r="AW75" s="25" t="str">
        <f t="shared" si="92"/>
        <v/>
      </c>
      <c r="AX75" s="25" t="str">
        <f t="shared" si="93"/>
        <v/>
      </c>
      <c r="AY75" s="25" t="str">
        <f t="shared" si="94"/>
        <v/>
      </c>
      <c r="AZ75" s="25" t="str">
        <f t="shared" si="95"/>
        <v/>
      </c>
      <c r="BA75" s="25" t="str">
        <f t="shared" si="96"/>
        <v/>
      </c>
      <c r="BB75" s="25">
        <f t="shared" si="97"/>
        <v>28</v>
      </c>
      <c r="BC75" s="25" t="str">
        <f t="shared" si="98"/>
        <v/>
      </c>
      <c r="BD75" s="25" t="str">
        <f t="shared" si="99"/>
        <v/>
      </c>
      <c r="BE75" s="25" t="str">
        <f t="shared" si="100"/>
        <v/>
      </c>
      <c r="BF75" s="25" t="str">
        <f t="shared" si="101"/>
        <v/>
      </c>
      <c r="BG75" s="25" t="str">
        <f t="shared" si="102"/>
        <v/>
      </c>
      <c r="BH75" s="25" t="str">
        <f t="shared" si="103"/>
        <v/>
      </c>
      <c r="BI75" s="25" t="str">
        <f t="shared" si="104"/>
        <v/>
      </c>
      <c r="BJ75" s="25" t="str">
        <f t="shared" si="105"/>
        <v/>
      </c>
      <c r="BK75" s="25" t="str">
        <f t="shared" si="106"/>
        <v/>
      </c>
      <c r="BL75" s="25" t="str">
        <f t="shared" si="107"/>
        <v/>
      </c>
      <c r="BM75" s="25" t="str">
        <f t="shared" si="108"/>
        <v/>
      </c>
      <c r="BN75" s="25" t="str">
        <f t="shared" si="109"/>
        <v/>
      </c>
      <c r="BO75" s="25" t="str">
        <f t="shared" si="110"/>
        <v/>
      </c>
      <c r="BP75" s="4"/>
    </row>
    <row r="76" spans="1:68" x14ac:dyDescent="0.25">
      <c r="A76" s="3"/>
      <c r="B76" s="25">
        <v>64</v>
      </c>
      <c r="C76" s="25">
        <f t="shared" si="74"/>
        <v>-6</v>
      </c>
      <c r="D76" s="25">
        <v>70</v>
      </c>
      <c r="E76" s="51" t="s">
        <v>179</v>
      </c>
      <c r="F76" s="112">
        <f t="shared" si="75"/>
        <v>27</v>
      </c>
      <c r="G76" s="111">
        <f t="shared" si="76"/>
        <v>26</v>
      </c>
      <c r="H76" s="25" t="str">
        <f t="shared" si="77"/>
        <v/>
      </c>
      <c r="I76" s="25" t="str">
        <f t="shared" si="78"/>
        <v/>
      </c>
      <c r="J76" s="25" t="str">
        <f t="shared" si="79"/>
        <v/>
      </c>
      <c r="K76" s="115">
        <f t="shared" si="80"/>
        <v>1</v>
      </c>
      <c r="L76" s="114" t="str">
        <f>IFERROR(VLOOKUP(E76,'Road Races'!C:M,11,FALSE),"")</f>
        <v/>
      </c>
      <c r="M76" s="27" t="str">
        <f>IFERROR(VLOOKUP(E76,'Relays - track &amp; field'!C:M,11,FALSE),"")</f>
        <v/>
      </c>
      <c r="N76" s="27" t="str">
        <f>IFERROR(VLOOKUP(E76,'Relays - track &amp; field'!R:AB,11,FALSE),"")</f>
        <v/>
      </c>
      <c r="O76" s="26" t="str">
        <f>IFERROR(VLOOKUP(E76,'Road Races'!Q:AA,11,FALSE),"")</f>
        <v/>
      </c>
      <c r="P76" s="27">
        <f>IFERROR(VLOOKUP(E76,SGP!C:K,6,FALSE),"")</f>
        <v>26</v>
      </c>
      <c r="Q76" s="26"/>
      <c r="R76" s="26" t="str">
        <f>IFERROR(VLOOKUP(E76,'Road Races'!AE:AO,11,FALSE),"")</f>
        <v/>
      </c>
      <c r="S76" s="26" t="str">
        <f>IFERROR(VLOOKUP(E76,'Relays - track &amp; field'!AF:AP,11,FALSE),"")</f>
        <v/>
      </c>
      <c r="T76" s="26" t="str">
        <f>IFERROR(VLOOKUP(E76,'Off Road - Trail'!C:M,11,FALSE),"")</f>
        <v/>
      </c>
      <c r="U76" s="26" t="str">
        <f>IFERROR(VLOOKUP(E76,'Road Races'!AS:BC,11,FALSE),"")</f>
        <v/>
      </c>
      <c r="V76" s="26" t="str">
        <f>IFERROR(VLOOKUP(E76,SGP!U:Z,6,FALSE),"")</f>
        <v/>
      </c>
      <c r="W76" s="27"/>
      <c r="X76" s="26" t="str">
        <f>IFERROR(VLOOKUP(E76,'Off Road - Trail'!Q:AA,11,FALSE),"")</f>
        <v/>
      </c>
      <c r="Y76" s="26"/>
      <c r="Z76" s="26" t="str">
        <f>IFERROR(VLOOKUP(E76,'Road Races'!BG:BQ,11,FALSE),"")</f>
        <v/>
      </c>
      <c r="AA76" s="27" t="str">
        <f>IFERROR(VLOOKUP(E76,'Road Races'!BU:CE,11,FALSE),"")</f>
        <v/>
      </c>
      <c r="AB76" s="27" t="str">
        <f>IFERROR(VLOOKUP(E76,'Road Races'!CI:CS,11,FALSE),"")</f>
        <v/>
      </c>
      <c r="AC76" s="26"/>
      <c r="AD76" s="26" t="str">
        <f>IFERROR(VLOOKUP(E76,SGP!AM:AR,6,FALSE),"")</f>
        <v/>
      </c>
      <c r="AE76" s="26" t="str">
        <f>IFERROR(VLOOKUP(E76,'Road Races'!CW:DG,11,FALSE),"")</f>
        <v/>
      </c>
      <c r="AF76" s="26" t="str">
        <f>IFERROR(VLOOKUP(E76,'Road Races'!DK:DU,11,FALSE),"")</f>
        <v/>
      </c>
      <c r="AG76" s="26"/>
      <c r="AH76" s="26" t="str">
        <f>IFERROR(VLOOKUP(E76,'Off Road - Trail'!AE:AO,11,FALSE),"")</f>
        <v/>
      </c>
      <c r="AI76" s="26" t="str">
        <f>IFERROR(VLOOKUP(E76,'Road Races'!DY:EI,11,FALSE),"")</f>
        <v/>
      </c>
      <c r="AJ76" s="26" t="str">
        <f>IFERROR(VLOOKUP(E76,SGP!BE:BJ,6,FALSE),"")</f>
        <v/>
      </c>
      <c r="AK76" s="25"/>
      <c r="AL76" s="25">
        <f t="shared" si="81"/>
        <v>26</v>
      </c>
      <c r="AM76" s="25" t="str">
        <f t="shared" si="82"/>
        <v/>
      </c>
      <c r="AN76" s="25" t="str">
        <f t="shared" si="83"/>
        <v/>
      </c>
      <c r="AO76" s="25" t="str">
        <f t="shared" si="84"/>
        <v/>
      </c>
      <c r="AP76" s="25">
        <f t="shared" si="85"/>
        <v>26</v>
      </c>
      <c r="AQ76" s="25" t="str">
        <f t="shared" si="86"/>
        <v/>
      </c>
      <c r="AR76" s="25" t="str">
        <f t="shared" si="87"/>
        <v/>
      </c>
      <c r="AS76" s="25" t="str">
        <f t="shared" si="88"/>
        <v/>
      </c>
      <c r="AT76" s="25" t="str">
        <f t="shared" si="89"/>
        <v/>
      </c>
      <c r="AU76" s="25" t="str">
        <f t="shared" si="90"/>
        <v/>
      </c>
      <c r="AV76" s="25" t="str">
        <f t="shared" si="91"/>
        <v/>
      </c>
      <c r="AW76" s="25" t="str">
        <f t="shared" si="92"/>
        <v/>
      </c>
      <c r="AX76" s="25" t="str">
        <f t="shared" si="93"/>
        <v/>
      </c>
      <c r="AY76" s="25" t="str">
        <f t="shared" si="94"/>
        <v/>
      </c>
      <c r="AZ76" s="25" t="str">
        <f t="shared" si="95"/>
        <v/>
      </c>
      <c r="BA76" s="25" t="str">
        <f t="shared" si="96"/>
        <v/>
      </c>
      <c r="BB76" s="25" t="str">
        <f t="shared" si="97"/>
        <v/>
      </c>
      <c r="BC76" s="25" t="str">
        <f t="shared" si="98"/>
        <v/>
      </c>
      <c r="BD76" s="25" t="str">
        <f t="shared" si="99"/>
        <v/>
      </c>
      <c r="BE76" s="25" t="str">
        <f t="shared" si="100"/>
        <v/>
      </c>
      <c r="BF76" s="25" t="str">
        <f t="shared" si="101"/>
        <v/>
      </c>
      <c r="BG76" s="25" t="str">
        <f t="shared" si="102"/>
        <v/>
      </c>
      <c r="BH76" s="25" t="str">
        <f t="shared" si="103"/>
        <v/>
      </c>
      <c r="BI76" s="25" t="str">
        <f t="shared" si="104"/>
        <v/>
      </c>
      <c r="BJ76" s="25" t="str">
        <f t="shared" si="105"/>
        <v/>
      </c>
      <c r="BK76" s="25" t="str">
        <f t="shared" si="106"/>
        <v/>
      </c>
      <c r="BL76" s="25" t="str">
        <f t="shared" si="107"/>
        <v/>
      </c>
      <c r="BM76" s="25" t="str">
        <f t="shared" si="108"/>
        <v/>
      </c>
      <c r="BN76" s="25" t="str">
        <f t="shared" si="109"/>
        <v/>
      </c>
      <c r="BO76" s="25" t="str">
        <f t="shared" si="110"/>
        <v/>
      </c>
      <c r="BP76" s="4"/>
    </row>
    <row r="77" spans="1:68" x14ac:dyDescent="0.25">
      <c r="A77" s="3"/>
      <c r="B77" s="25">
        <v>65</v>
      </c>
      <c r="C77" s="25">
        <f t="shared" si="74"/>
        <v>-6</v>
      </c>
      <c r="D77" s="25">
        <v>71</v>
      </c>
      <c r="E77" s="51" t="s">
        <v>56</v>
      </c>
      <c r="F77" s="112">
        <f t="shared" si="75"/>
        <v>27</v>
      </c>
      <c r="G77" s="111">
        <f t="shared" si="76"/>
        <v>22</v>
      </c>
      <c r="H77" s="25">
        <f t="shared" si="77"/>
        <v>0</v>
      </c>
      <c r="I77" s="25" t="str">
        <f t="shared" si="78"/>
        <v/>
      </c>
      <c r="J77" s="25">
        <f t="shared" si="79"/>
        <v>0</v>
      </c>
      <c r="K77" s="115">
        <f t="shared" si="80"/>
        <v>5</v>
      </c>
      <c r="L77" s="114" t="str">
        <f>IFERROR(VLOOKUP(E77,'Road Races'!C:M,11,FALSE),"")</f>
        <v/>
      </c>
      <c r="M77" s="27">
        <f>IFERROR(VLOOKUP(E77,'Relays - track &amp; field'!C:M,11,FALSE),"")</f>
        <v>0</v>
      </c>
      <c r="N77" s="27">
        <f>IFERROR(VLOOKUP(E77,'Relays - track &amp; field'!R:AB,11,FALSE),"")</f>
        <v>0</v>
      </c>
      <c r="O77" s="26">
        <f>IFERROR(VLOOKUP(E77,'Road Races'!Q:AA,11,FALSE),"")</f>
        <v>0</v>
      </c>
      <c r="P77" s="27">
        <f>IFERROR(VLOOKUP(E77,SGP!C:K,6,FALSE),"")</f>
        <v>22</v>
      </c>
      <c r="Q77" s="26"/>
      <c r="R77" s="26" t="str">
        <f>IFERROR(VLOOKUP(E77,'Road Races'!AE:AO,11,FALSE),"")</f>
        <v/>
      </c>
      <c r="S77" s="26">
        <f>IFERROR(VLOOKUP(E77,'Relays - track &amp; field'!AF:AP,11,FALSE),"")</f>
        <v>0</v>
      </c>
      <c r="T77" s="26" t="str">
        <f>IFERROR(VLOOKUP(E77,'Off Road - Trail'!C:M,11,FALSE),"")</f>
        <v/>
      </c>
      <c r="U77" s="26" t="str">
        <f>IFERROR(VLOOKUP(E77,'Road Races'!AS:BC,11,FALSE),"")</f>
        <v/>
      </c>
      <c r="V77" s="26" t="str">
        <f>IFERROR(VLOOKUP(E77,SGP!U:Z,6,FALSE),"")</f>
        <v/>
      </c>
      <c r="W77" s="27"/>
      <c r="X77" s="26" t="str">
        <f>IFERROR(VLOOKUP(E77,'Off Road - Trail'!Q:AA,11,FALSE),"")</f>
        <v/>
      </c>
      <c r="Y77" s="26"/>
      <c r="Z77" s="26" t="str">
        <f>IFERROR(VLOOKUP(E77,'Road Races'!BG:BQ,11,FALSE),"")</f>
        <v/>
      </c>
      <c r="AA77" s="27" t="str">
        <f>IFERROR(VLOOKUP(E77,'Road Races'!BU:CE,11,FALSE),"")</f>
        <v/>
      </c>
      <c r="AB77" s="27" t="str">
        <f>IFERROR(VLOOKUP(E77,'Road Races'!CI:CS,11,FALSE),"")</f>
        <v/>
      </c>
      <c r="AC77" s="26"/>
      <c r="AD77" s="26" t="str">
        <f>IFERROR(VLOOKUP(E77,SGP!AM:AR,6,FALSE),"")</f>
        <v/>
      </c>
      <c r="AE77" s="26" t="str">
        <f>IFERROR(VLOOKUP(E77,'Road Races'!CW:DG,11,FALSE),"")</f>
        <v/>
      </c>
      <c r="AF77" s="26" t="str">
        <f>IFERROR(VLOOKUP(E77,'Road Races'!DK:DU,11,FALSE),"")</f>
        <v/>
      </c>
      <c r="AG77" s="26"/>
      <c r="AH77" s="26" t="str">
        <f>IFERROR(VLOOKUP(E77,'Off Road - Trail'!AE:AO,11,FALSE),"")</f>
        <v/>
      </c>
      <c r="AI77" s="26" t="str">
        <f>IFERROR(VLOOKUP(E77,'Road Races'!DY:EI,11,FALSE),"")</f>
        <v/>
      </c>
      <c r="AJ77" s="26" t="str">
        <f>IFERROR(VLOOKUP(E77,SGP!BE:BJ,6,FALSE),"")</f>
        <v/>
      </c>
      <c r="AK77" s="25"/>
      <c r="AL77" s="25">
        <f t="shared" si="81"/>
        <v>22</v>
      </c>
      <c r="AM77" s="25" t="str">
        <f t="shared" si="82"/>
        <v/>
      </c>
      <c r="AN77" s="25" t="str">
        <f t="shared" si="83"/>
        <v/>
      </c>
      <c r="AO77" s="25" t="str">
        <f t="shared" si="84"/>
        <v/>
      </c>
      <c r="AP77" s="25">
        <f t="shared" si="85"/>
        <v>22</v>
      </c>
      <c r="AQ77" s="25" t="str">
        <f t="shared" si="86"/>
        <v/>
      </c>
      <c r="AR77" s="25" t="str">
        <f t="shared" si="87"/>
        <v/>
      </c>
      <c r="AS77" s="25">
        <f t="shared" si="88"/>
        <v>0</v>
      </c>
      <c r="AT77" s="25" t="str">
        <f t="shared" si="89"/>
        <v/>
      </c>
      <c r="AU77" s="25" t="str">
        <f t="shared" si="90"/>
        <v/>
      </c>
      <c r="AV77" s="25" t="str">
        <f t="shared" si="91"/>
        <v/>
      </c>
      <c r="AW77" s="25" t="str">
        <f t="shared" si="92"/>
        <v/>
      </c>
      <c r="AX77" s="25" t="str">
        <f t="shared" si="93"/>
        <v/>
      </c>
      <c r="AY77" s="25" t="str">
        <f t="shared" si="94"/>
        <v/>
      </c>
      <c r="AZ77" s="25" t="str">
        <f t="shared" si="95"/>
        <v/>
      </c>
      <c r="BA77" s="25" t="str">
        <f t="shared" si="96"/>
        <v/>
      </c>
      <c r="BB77" s="25">
        <f t="shared" si="97"/>
        <v>0</v>
      </c>
      <c r="BC77" s="25" t="str">
        <f t="shared" si="98"/>
        <v/>
      </c>
      <c r="BD77" s="25" t="str">
        <f t="shared" si="99"/>
        <v/>
      </c>
      <c r="BE77" s="25" t="str">
        <f t="shared" si="100"/>
        <v/>
      </c>
      <c r="BF77" s="25" t="str">
        <f t="shared" si="101"/>
        <v/>
      </c>
      <c r="BG77" s="25" t="str">
        <f t="shared" si="102"/>
        <v/>
      </c>
      <c r="BH77" s="25">
        <f t="shared" si="103"/>
        <v>0</v>
      </c>
      <c r="BI77" s="25">
        <f t="shared" si="104"/>
        <v>0</v>
      </c>
      <c r="BJ77" s="25" t="str">
        <f t="shared" si="105"/>
        <v/>
      </c>
      <c r="BK77" s="25">
        <f t="shared" si="106"/>
        <v>0</v>
      </c>
      <c r="BL77" s="25" t="str">
        <f t="shared" si="107"/>
        <v/>
      </c>
      <c r="BM77" s="25" t="str">
        <f t="shared" si="108"/>
        <v/>
      </c>
      <c r="BN77" s="25" t="str">
        <f t="shared" si="109"/>
        <v/>
      </c>
      <c r="BO77" s="25">
        <f t="shared" si="110"/>
        <v>0</v>
      </c>
      <c r="BP77" s="4"/>
    </row>
    <row r="78" spans="1:68" x14ac:dyDescent="0.25">
      <c r="A78" s="3"/>
      <c r="B78" s="25">
        <v>66</v>
      </c>
      <c r="C78" s="25">
        <f t="shared" si="74"/>
        <v>-6</v>
      </c>
      <c r="D78" s="25">
        <v>72</v>
      </c>
      <c r="E78" s="51" t="s">
        <v>240</v>
      </c>
      <c r="F78" s="112">
        <f t="shared" si="75"/>
        <v>27</v>
      </c>
      <c r="G78" s="111">
        <f t="shared" si="76"/>
        <v>26</v>
      </c>
      <c r="H78" s="25" t="str">
        <f t="shared" si="77"/>
        <v/>
      </c>
      <c r="I78" s="25" t="str">
        <f t="shared" si="78"/>
        <v/>
      </c>
      <c r="J78" s="25" t="str">
        <f t="shared" si="79"/>
        <v/>
      </c>
      <c r="K78" s="115">
        <f t="shared" si="80"/>
        <v>1</v>
      </c>
      <c r="L78" s="114" t="str">
        <f>IFERROR(VLOOKUP(E78,'Road Races'!C:M,11,FALSE),"")</f>
        <v/>
      </c>
      <c r="M78" s="27" t="str">
        <f>IFERROR(VLOOKUP(E78,'Relays - track &amp; field'!C:M,11,FALSE),"")</f>
        <v/>
      </c>
      <c r="N78" s="27" t="str">
        <f>IFERROR(VLOOKUP(E78,'Relays - track &amp; field'!R:AB,11,FALSE),"")</f>
        <v/>
      </c>
      <c r="O78" s="26" t="str">
        <f>IFERROR(VLOOKUP(E78,'Road Races'!Q:AA,11,FALSE),"")</f>
        <v/>
      </c>
      <c r="P78" s="27" t="str">
        <f>IFERROR(VLOOKUP(E78,SGP!C:K,6,FALSE),"")</f>
        <v/>
      </c>
      <c r="Q78" s="26"/>
      <c r="R78" s="26" t="str">
        <f>IFERROR(VLOOKUP(E78,'Road Races'!AE:AO,11,FALSE),"")</f>
        <v/>
      </c>
      <c r="S78" s="26" t="str">
        <f>IFERROR(VLOOKUP(E78,'Relays - track &amp; field'!AF:AP,11,FALSE),"")</f>
        <v/>
      </c>
      <c r="T78" s="26" t="str">
        <f>IFERROR(VLOOKUP(E78,'Off Road - Trail'!C:M,11,FALSE),"")</f>
        <v/>
      </c>
      <c r="U78" s="26" t="str">
        <f>IFERROR(VLOOKUP(E78,'Road Races'!AS:BC,11,FALSE),"")</f>
        <v/>
      </c>
      <c r="V78" s="26">
        <f>IFERROR(VLOOKUP(E78,SGP!U:Z,6,FALSE),"")</f>
        <v>26</v>
      </c>
      <c r="W78" s="27"/>
      <c r="X78" s="26" t="str">
        <f>IFERROR(VLOOKUP(E78,'Off Road - Trail'!Q:AA,11,FALSE),"")</f>
        <v/>
      </c>
      <c r="Y78" s="26"/>
      <c r="Z78" s="26" t="str">
        <f>IFERROR(VLOOKUP(E78,'Road Races'!BG:BQ,11,FALSE),"")</f>
        <v/>
      </c>
      <c r="AA78" s="27" t="str">
        <f>IFERROR(VLOOKUP(E78,'Road Races'!BU:CE,11,FALSE),"")</f>
        <v/>
      </c>
      <c r="AB78" s="27" t="str">
        <f>IFERROR(VLOOKUP(E78,'Road Races'!CI:CS,11,FALSE),"")</f>
        <v/>
      </c>
      <c r="AC78" s="26"/>
      <c r="AD78" s="26" t="str">
        <f>IFERROR(VLOOKUP(E78,SGP!AM:AR,6,FALSE),"")</f>
        <v/>
      </c>
      <c r="AE78" s="26" t="str">
        <f>IFERROR(VLOOKUP(E78,'Road Races'!CW:DG,11,FALSE),"")</f>
        <v/>
      </c>
      <c r="AF78" s="26" t="str">
        <f>IFERROR(VLOOKUP(E78,'Road Races'!DK:DU,11,FALSE),"")</f>
        <v/>
      </c>
      <c r="AG78" s="26"/>
      <c r="AH78" s="26" t="str">
        <f>IFERROR(VLOOKUP(E78,'Off Road - Trail'!AE:AO,11,FALSE),"")</f>
        <v/>
      </c>
      <c r="AI78" s="26" t="str">
        <f>IFERROR(VLOOKUP(E78,'Road Races'!DY:EI,11,FALSE),"")</f>
        <v/>
      </c>
      <c r="AJ78" s="26" t="str">
        <f>IFERROR(VLOOKUP(E78,SGP!BE:BJ,6,FALSE),"")</f>
        <v/>
      </c>
      <c r="AK78" s="25"/>
      <c r="AL78" s="25" t="str">
        <f t="shared" si="81"/>
        <v/>
      </c>
      <c r="AM78" s="25">
        <f t="shared" si="82"/>
        <v>26</v>
      </c>
      <c r="AN78" s="25" t="str">
        <f t="shared" si="83"/>
        <v/>
      </c>
      <c r="AO78" s="25" t="str">
        <f t="shared" si="84"/>
        <v/>
      </c>
      <c r="AP78" s="25">
        <f t="shared" si="85"/>
        <v>26</v>
      </c>
      <c r="AQ78" s="25" t="str">
        <f t="shared" si="86"/>
        <v/>
      </c>
      <c r="AR78" s="25" t="str">
        <f t="shared" si="87"/>
        <v/>
      </c>
      <c r="AS78" s="25" t="str">
        <f t="shared" si="88"/>
        <v/>
      </c>
      <c r="AT78" s="25" t="str">
        <f t="shared" si="89"/>
        <v/>
      </c>
      <c r="AU78" s="25" t="str">
        <f t="shared" si="90"/>
        <v/>
      </c>
      <c r="AV78" s="25" t="str">
        <f t="shared" si="91"/>
        <v/>
      </c>
      <c r="AW78" s="25" t="str">
        <f t="shared" si="92"/>
        <v/>
      </c>
      <c r="AX78" s="25" t="str">
        <f t="shared" si="93"/>
        <v/>
      </c>
      <c r="AY78" s="25" t="str">
        <f t="shared" si="94"/>
        <v/>
      </c>
      <c r="AZ78" s="25" t="str">
        <f t="shared" si="95"/>
        <v/>
      </c>
      <c r="BA78" s="25" t="str">
        <f t="shared" si="96"/>
        <v/>
      </c>
      <c r="BB78" s="25" t="str">
        <f t="shared" si="97"/>
        <v/>
      </c>
      <c r="BC78" s="25" t="str">
        <f t="shared" si="98"/>
        <v/>
      </c>
      <c r="BD78" s="25" t="str">
        <f t="shared" si="99"/>
        <v/>
      </c>
      <c r="BE78" s="25" t="str">
        <f t="shared" si="100"/>
        <v/>
      </c>
      <c r="BF78" s="25" t="str">
        <f t="shared" si="101"/>
        <v/>
      </c>
      <c r="BG78" s="25" t="str">
        <f t="shared" si="102"/>
        <v/>
      </c>
      <c r="BH78" s="25" t="str">
        <f t="shared" si="103"/>
        <v/>
      </c>
      <c r="BI78" s="25" t="str">
        <f t="shared" si="104"/>
        <v/>
      </c>
      <c r="BJ78" s="25" t="str">
        <f t="shared" si="105"/>
        <v/>
      </c>
      <c r="BK78" s="25" t="str">
        <f t="shared" si="106"/>
        <v/>
      </c>
      <c r="BL78" s="25" t="str">
        <f t="shared" si="107"/>
        <v/>
      </c>
      <c r="BM78" s="25" t="str">
        <f t="shared" si="108"/>
        <v/>
      </c>
      <c r="BN78" s="25" t="str">
        <f t="shared" si="109"/>
        <v/>
      </c>
      <c r="BO78" s="25" t="str">
        <f t="shared" si="110"/>
        <v/>
      </c>
      <c r="BP78" s="4"/>
    </row>
    <row r="79" spans="1:68" x14ac:dyDescent="0.25">
      <c r="A79" s="3"/>
      <c r="B79" s="25">
        <v>67</v>
      </c>
      <c r="C79" s="25">
        <f t="shared" si="74"/>
        <v>-6</v>
      </c>
      <c r="D79" s="25">
        <v>73</v>
      </c>
      <c r="E79" s="51" t="s">
        <v>134</v>
      </c>
      <c r="F79" s="112">
        <f t="shared" si="75"/>
        <v>26</v>
      </c>
      <c r="G79" s="111" t="str">
        <f t="shared" si="76"/>
        <v/>
      </c>
      <c r="H79" s="25">
        <f t="shared" si="77"/>
        <v>25</v>
      </c>
      <c r="I79" s="25" t="str">
        <f t="shared" si="78"/>
        <v/>
      </c>
      <c r="J79" s="25" t="str">
        <f t="shared" si="79"/>
        <v/>
      </c>
      <c r="K79" s="115">
        <f t="shared" si="80"/>
        <v>1</v>
      </c>
      <c r="L79" s="114" t="str">
        <f>IFERROR(VLOOKUP(E79,'Road Races'!C:M,11,FALSE),"")</f>
        <v/>
      </c>
      <c r="M79" s="27" t="str">
        <f>IFERROR(VLOOKUP(E79,'Relays - track &amp; field'!C:M,11,FALSE),"")</f>
        <v/>
      </c>
      <c r="N79" s="27" t="str">
        <f>IFERROR(VLOOKUP(E79,'Relays - track &amp; field'!R:AB,11,FALSE),"")</f>
        <v/>
      </c>
      <c r="O79" s="26">
        <f>IFERROR(VLOOKUP(E79,'Road Races'!Q:AA,11,FALSE),"")</f>
        <v>25</v>
      </c>
      <c r="P79" s="27" t="str">
        <f>IFERROR(VLOOKUP(E79,SGP!C:K,6,FALSE),"")</f>
        <v/>
      </c>
      <c r="Q79" s="26"/>
      <c r="R79" s="26" t="str">
        <f>IFERROR(VLOOKUP(E79,'Road Races'!AE:AO,11,FALSE),"")</f>
        <v/>
      </c>
      <c r="S79" s="26" t="str">
        <f>IFERROR(VLOOKUP(E79,'Relays - track &amp; field'!AF:AP,11,FALSE),"")</f>
        <v/>
      </c>
      <c r="T79" s="26" t="str">
        <f>IFERROR(VLOOKUP(E79,'Off Road - Trail'!C:M,11,FALSE),"")</f>
        <v/>
      </c>
      <c r="U79" s="26" t="str">
        <f>IFERROR(VLOOKUP(E79,'Road Races'!AS:BC,11,FALSE),"")</f>
        <v/>
      </c>
      <c r="V79" s="26" t="str">
        <f>IFERROR(VLOOKUP(E79,SGP!U:Z,6,FALSE),"")</f>
        <v/>
      </c>
      <c r="W79" s="27"/>
      <c r="X79" s="26" t="str">
        <f>IFERROR(VLOOKUP(E79,'Off Road - Trail'!Q:AA,11,FALSE),"")</f>
        <v/>
      </c>
      <c r="Y79" s="26"/>
      <c r="Z79" s="26" t="str">
        <f>IFERROR(VLOOKUP(E79,'Road Races'!BG:BQ,11,FALSE),"")</f>
        <v/>
      </c>
      <c r="AA79" s="27" t="str">
        <f>IFERROR(VLOOKUP(E79,'Road Races'!BU:CE,11,FALSE),"")</f>
        <v/>
      </c>
      <c r="AB79" s="27" t="str">
        <f>IFERROR(VLOOKUP(E79,'Road Races'!CI:CS,11,FALSE),"")</f>
        <v/>
      </c>
      <c r="AC79" s="26"/>
      <c r="AD79" s="26" t="str">
        <f>IFERROR(VLOOKUP(E79,SGP!AM:AR,6,FALSE),"")</f>
        <v/>
      </c>
      <c r="AE79" s="26" t="str">
        <f>IFERROR(VLOOKUP(E79,'Road Races'!CW:DG,11,FALSE),"")</f>
        <v/>
      </c>
      <c r="AF79" s="26" t="str">
        <f>IFERROR(VLOOKUP(E79,'Road Races'!DK:DU,11,FALSE),"")</f>
        <v/>
      </c>
      <c r="AG79" s="26"/>
      <c r="AH79" s="26" t="str">
        <f>IFERROR(VLOOKUP(E79,'Off Road - Trail'!AE:AO,11,FALSE),"")</f>
        <v/>
      </c>
      <c r="AI79" s="26" t="str">
        <f>IFERROR(VLOOKUP(E79,'Road Races'!DY:EI,11,FALSE),"")</f>
        <v/>
      </c>
      <c r="AJ79" s="26" t="str">
        <f>IFERROR(VLOOKUP(E79,SGP!BE:BJ,6,FALSE),"")</f>
        <v/>
      </c>
      <c r="AK79" s="25"/>
      <c r="AL79" s="25" t="str">
        <f t="shared" si="81"/>
        <v/>
      </c>
      <c r="AM79" s="25" t="str">
        <f t="shared" si="82"/>
        <v/>
      </c>
      <c r="AN79" s="25" t="str">
        <f t="shared" si="83"/>
        <v/>
      </c>
      <c r="AO79" s="25" t="str">
        <f t="shared" si="84"/>
        <v/>
      </c>
      <c r="AP79" s="25" t="str">
        <f t="shared" si="85"/>
        <v/>
      </c>
      <c r="AQ79" s="25" t="str">
        <f t="shared" si="86"/>
        <v/>
      </c>
      <c r="AR79" s="25" t="str">
        <f t="shared" si="87"/>
        <v/>
      </c>
      <c r="AS79" s="25">
        <f t="shared" si="88"/>
        <v>25</v>
      </c>
      <c r="AT79" s="25" t="str">
        <f t="shared" si="89"/>
        <v/>
      </c>
      <c r="AU79" s="25" t="str">
        <f t="shared" si="90"/>
        <v/>
      </c>
      <c r="AV79" s="25" t="str">
        <f t="shared" si="91"/>
        <v/>
      </c>
      <c r="AW79" s="25" t="str">
        <f t="shared" si="92"/>
        <v/>
      </c>
      <c r="AX79" s="25" t="str">
        <f t="shared" si="93"/>
        <v/>
      </c>
      <c r="AY79" s="25" t="str">
        <f t="shared" si="94"/>
        <v/>
      </c>
      <c r="AZ79" s="25" t="str">
        <f t="shared" si="95"/>
        <v/>
      </c>
      <c r="BA79" s="25" t="str">
        <f t="shared" si="96"/>
        <v/>
      </c>
      <c r="BB79" s="25">
        <f t="shared" si="97"/>
        <v>25</v>
      </c>
      <c r="BC79" s="25" t="str">
        <f t="shared" si="98"/>
        <v/>
      </c>
      <c r="BD79" s="25" t="str">
        <f t="shared" si="99"/>
        <v/>
      </c>
      <c r="BE79" s="25" t="str">
        <f t="shared" si="100"/>
        <v/>
      </c>
      <c r="BF79" s="25" t="str">
        <f t="shared" si="101"/>
        <v/>
      </c>
      <c r="BG79" s="25" t="str">
        <f t="shared" si="102"/>
        <v/>
      </c>
      <c r="BH79" s="25" t="str">
        <f t="shared" si="103"/>
        <v/>
      </c>
      <c r="BI79" s="25" t="str">
        <f t="shared" si="104"/>
        <v/>
      </c>
      <c r="BJ79" s="25" t="str">
        <f t="shared" si="105"/>
        <v/>
      </c>
      <c r="BK79" s="25" t="str">
        <f t="shared" si="106"/>
        <v/>
      </c>
      <c r="BL79" s="25" t="str">
        <f t="shared" si="107"/>
        <v/>
      </c>
      <c r="BM79" s="25" t="str">
        <f t="shared" si="108"/>
        <v/>
      </c>
      <c r="BN79" s="25" t="str">
        <f t="shared" si="109"/>
        <v/>
      </c>
      <c r="BO79" s="25" t="str">
        <f t="shared" si="110"/>
        <v/>
      </c>
      <c r="BP79" s="4"/>
    </row>
    <row r="80" spans="1:68" x14ac:dyDescent="0.25">
      <c r="A80" s="3"/>
      <c r="B80" s="25">
        <v>68</v>
      </c>
      <c r="C80" s="25">
        <f t="shared" si="74"/>
        <v>-6</v>
      </c>
      <c r="D80" s="25">
        <v>74</v>
      </c>
      <c r="E80" s="51" t="s">
        <v>246</v>
      </c>
      <c r="F80" s="112">
        <f t="shared" si="75"/>
        <v>26</v>
      </c>
      <c r="G80" s="111" t="str">
        <f t="shared" si="76"/>
        <v/>
      </c>
      <c r="H80" s="25">
        <f t="shared" si="77"/>
        <v>25</v>
      </c>
      <c r="I80" s="25" t="str">
        <f t="shared" si="78"/>
        <v/>
      </c>
      <c r="J80" s="25" t="str">
        <f t="shared" si="79"/>
        <v/>
      </c>
      <c r="K80" s="115">
        <f t="shared" si="80"/>
        <v>1</v>
      </c>
      <c r="L80" s="114" t="str">
        <f>IFERROR(VLOOKUP(E80,'Road Races'!C:M,11,FALSE),"")</f>
        <v/>
      </c>
      <c r="M80" s="27" t="str">
        <f>IFERROR(VLOOKUP(E80,'Relays - track &amp; field'!C:M,11,FALSE),"")</f>
        <v/>
      </c>
      <c r="N80" s="27" t="str">
        <f>IFERROR(VLOOKUP(E80,'Relays - track &amp; field'!R:AB,11,FALSE),"")</f>
        <v/>
      </c>
      <c r="O80" s="26" t="str">
        <f>IFERROR(VLOOKUP(E80,'Road Races'!Q:AA,11,FALSE),"")</f>
        <v/>
      </c>
      <c r="P80" s="27" t="str">
        <f>IFERROR(VLOOKUP(E80,SGP!C:K,6,FALSE),"")</f>
        <v/>
      </c>
      <c r="Q80" s="26"/>
      <c r="R80" s="26" t="str">
        <f>IFERROR(VLOOKUP(E80,'Road Races'!AE:AO,11,FALSE),"")</f>
        <v/>
      </c>
      <c r="S80" s="26" t="str">
        <f>IFERROR(VLOOKUP(E80,'Relays - track &amp; field'!AF:AP,11,FALSE),"")</f>
        <v/>
      </c>
      <c r="T80" s="26" t="str">
        <f>IFERROR(VLOOKUP(E80,'Off Road - Trail'!C:M,11,FALSE),"")</f>
        <v/>
      </c>
      <c r="U80" s="26" t="str">
        <f>IFERROR(VLOOKUP(E80,'Road Races'!AS:BC,11,FALSE),"")</f>
        <v/>
      </c>
      <c r="V80" s="26" t="str">
        <f>IFERROR(VLOOKUP(E80,SGP!U:Z,6,FALSE),"")</f>
        <v/>
      </c>
      <c r="W80" s="27"/>
      <c r="X80" s="26" t="str">
        <f>IFERROR(VLOOKUP(E80,'Off Road - Trail'!Q:AA,11,FALSE),"")</f>
        <v/>
      </c>
      <c r="Y80" s="26"/>
      <c r="Z80" s="26" t="str">
        <f>IFERROR(VLOOKUP(E80,'Road Races'!BG:BQ,11,FALSE),"")</f>
        <v/>
      </c>
      <c r="AA80" s="27" t="str">
        <f>IFERROR(VLOOKUP(E80,'Road Races'!BU:CE,11,FALSE),"")</f>
        <v/>
      </c>
      <c r="AB80" s="27" t="str">
        <f>IFERROR(VLOOKUP(E80,'Road Races'!CI:CS,11,FALSE),"")</f>
        <v/>
      </c>
      <c r="AC80" s="26"/>
      <c r="AD80" s="26" t="str">
        <f>IFERROR(VLOOKUP(E80,SGP!AM:AR,6,FALSE),"")</f>
        <v/>
      </c>
      <c r="AE80" s="26">
        <f>IFERROR(VLOOKUP(E80,'Road Races'!CW:DG,11,FALSE),"")</f>
        <v>25</v>
      </c>
      <c r="AF80" s="26" t="str">
        <f>IFERROR(VLOOKUP(E80,'Road Races'!DK:DU,11,FALSE),"")</f>
        <v/>
      </c>
      <c r="AG80" s="26"/>
      <c r="AH80" s="26" t="str">
        <f>IFERROR(VLOOKUP(E80,'Off Road - Trail'!AE:AO,11,FALSE),"")</f>
        <v/>
      </c>
      <c r="AI80" s="26" t="str">
        <f>IFERROR(VLOOKUP(E80,'Road Races'!DY:EI,11,FALSE),"")</f>
        <v/>
      </c>
      <c r="AJ80" s="26" t="str">
        <f>IFERROR(VLOOKUP(E80,SGP!BE:BJ,6,FALSE),"")</f>
        <v/>
      </c>
      <c r="AK80" s="25"/>
      <c r="AL80" s="25" t="str">
        <f t="shared" si="81"/>
        <v/>
      </c>
      <c r="AM80" s="25" t="str">
        <f t="shared" si="82"/>
        <v/>
      </c>
      <c r="AN80" s="25" t="str">
        <f t="shared" si="83"/>
        <v/>
      </c>
      <c r="AO80" s="25" t="str">
        <f t="shared" si="84"/>
        <v/>
      </c>
      <c r="AP80" s="25" t="str">
        <f t="shared" si="85"/>
        <v/>
      </c>
      <c r="AQ80" s="25" t="str">
        <f t="shared" si="86"/>
        <v/>
      </c>
      <c r="AR80" s="25" t="str">
        <f t="shared" si="87"/>
        <v/>
      </c>
      <c r="AS80" s="25" t="str">
        <f t="shared" si="88"/>
        <v/>
      </c>
      <c r="AT80" s="25" t="str">
        <f t="shared" si="89"/>
        <v/>
      </c>
      <c r="AU80" s="25" t="str">
        <f t="shared" si="90"/>
        <v/>
      </c>
      <c r="AV80" s="25" t="str">
        <f t="shared" si="91"/>
        <v/>
      </c>
      <c r="AW80" s="25">
        <f t="shared" si="92"/>
        <v>25</v>
      </c>
      <c r="AX80" s="25" t="str">
        <f t="shared" si="93"/>
        <v/>
      </c>
      <c r="AY80" s="25" t="str">
        <f t="shared" si="94"/>
        <v/>
      </c>
      <c r="AZ80" s="25" t="str">
        <f t="shared" si="95"/>
        <v/>
      </c>
      <c r="BA80" s="25" t="str">
        <f t="shared" si="96"/>
        <v/>
      </c>
      <c r="BB80" s="25">
        <f t="shared" si="97"/>
        <v>25</v>
      </c>
      <c r="BC80" s="25" t="str">
        <f t="shared" si="98"/>
        <v/>
      </c>
      <c r="BD80" s="25" t="str">
        <f t="shared" si="99"/>
        <v/>
      </c>
      <c r="BE80" s="25" t="str">
        <f t="shared" si="100"/>
        <v/>
      </c>
      <c r="BF80" s="25" t="str">
        <f t="shared" si="101"/>
        <v/>
      </c>
      <c r="BG80" s="25" t="str">
        <f t="shared" si="102"/>
        <v/>
      </c>
      <c r="BH80" s="25" t="str">
        <f t="shared" si="103"/>
        <v/>
      </c>
      <c r="BI80" s="25" t="str">
        <f t="shared" si="104"/>
        <v/>
      </c>
      <c r="BJ80" s="25" t="str">
        <f t="shared" si="105"/>
        <v/>
      </c>
      <c r="BK80" s="25" t="str">
        <f t="shared" si="106"/>
        <v/>
      </c>
      <c r="BL80" s="25" t="str">
        <f t="shared" si="107"/>
        <v/>
      </c>
      <c r="BM80" s="25" t="str">
        <f t="shared" si="108"/>
        <v/>
      </c>
      <c r="BN80" s="25" t="str">
        <f t="shared" si="109"/>
        <v/>
      </c>
      <c r="BO80" s="25" t="str">
        <f t="shared" si="110"/>
        <v/>
      </c>
      <c r="BP80" s="4"/>
    </row>
    <row r="81" spans="1:68" x14ac:dyDescent="0.25">
      <c r="A81" s="3"/>
      <c r="B81" s="25">
        <v>69</v>
      </c>
      <c r="C81" s="25">
        <f t="shared" si="74"/>
        <v>-6</v>
      </c>
      <c r="D81" s="25">
        <v>75</v>
      </c>
      <c r="E81" s="51" t="s">
        <v>45</v>
      </c>
      <c r="F81" s="112">
        <f t="shared" si="75"/>
        <v>26</v>
      </c>
      <c r="G81" s="111" t="str">
        <f t="shared" si="76"/>
        <v/>
      </c>
      <c r="H81" s="25" t="str">
        <f t="shared" si="77"/>
        <v/>
      </c>
      <c r="I81" s="25">
        <f t="shared" si="78"/>
        <v>25</v>
      </c>
      <c r="J81" s="25" t="str">
        <f t="shared" si="79"/>
        <v/>
      </c>
      <c r="K81" s="115">
        <f t="shared" si="80"/>
        <v>1</v>
      </c>
      <c r="L81" s="114" t="str">
        <f>IFERROR(VLOOKUP(E81,'Road Races'!C:M,11,FALSE),"")</f>
        <v/>
      </c>
      <c r="M81" s="27" t="str">
        <f>IFERROR(VLOOKUP(E81,'Relays - track &amp; field'!C:M,11,FALSE),"")</f>
        <v/>
      </c>
      <c r="N81" s="27" t="str">
        <f>IFERROR(VLOOKUP(E81,'Relays - track &amp; field'!R:AB,11,FALSE),"")</f>
        <v/>
      </c>
      <c r="O81" s="26" t="str">
        <f>IFERROR(VLOOKUP(E81,'Road Races'!Q:AA,11,FALSE),"")</f>
        <v/>
      </c>
      <c r="P81" s="27" t="str">
        <f>IFERROR(VLOOKUP(E81,SGP!C:K,6,FALSE),"")</f>
        <v/>
      </c>
      <c r="Q81" s="26"/>
      <c r="R81" s="26" t="str">
        <f>IFERROR(VLOOKUP(E81,'Road Races'!AE:AO,11,FALSE),"")</f>
        <v/>
      </c>
      <c r="S81" s="26" t="str">
        <f>IFERROR(VLOOKUP(E81,'Relays - track &amp; field'!AF:AP,11,FALSE),"")</f>
        <v/>
      </c>
      <c r="T81" s="26" t="str">
        <f>IFERROR(VLOOKUP(E81,'Off Road - Trail'!C:M,11,FALSE),"")</f>
        <v/>
      </c>
      <c r="U81" s="26" t="str">
        <f>IFERROR(VLOOKUP(E81,'Road Races'!AS:BC,11,FALSE),"")</f>
        <v/>
      </c>
      <c r="V81" s="26" t="str">
        <f>IFERROR(VLOOKUP(E81,SGP!U:Z,6,FALSE),"")</f>
        <v/>
      </c>
      <c r="W81" s="27"/>
      <c r="X81" s="26" t="str">
        <f>IFERROR(VLOOKUP(E81,'Off Road - Trail'!Q:AA,11,FALSE),"")</f>
        <v/>
      </c>
      <c r="Y81" s="26"/>
      <c r="Z81" s="26" t="str">
        <f>IFERROR(VLOOKUP(E81,'Road Races'!BG:BQ,11,FALSE),"")</f>
        <v/>
      </c>
      <c r="AA81" s="27" t="str">
        <f>IFERROR(VLOOKUP(E81,'Road Races'!BU:CE,11,FALSE),"")</f>
        <v/>
      </c>
      <c r="AB81" s="27" t="str">
        <f>IFERROR(VLOOKUP(E81,'Road Races'!CI:CS,11,FALSE),"")</f>
        <v/>
      </c>
      <c r="AC81" s="26"/>
      <c r="AD81" s="26" t="str">
        <f>IFERROR(VLOOKUP(E81,SGP!AM:AR,6,FALSE),"")</f>
        <v/>
      </c>
      <c r="AE81" s="26" t="str">
        <f>IFERROR(VLOOKUP(E81,'Road Races'!CW:DG,11,FALSE),"")</f>
        <v/>
      </c>
      <c r="AF81" s="26" t="str">
        <f>IFERROR(VLOOKUP(E81,'Road Races'!DK:DU,11,FALSE),"")</f>
        <v/>
      </c>
      <c r="AG81" s="26"/>
      <c r="AH81" s="26">
        <f>IFERROR(VLOOKUP(E81,'Off Road - Trail'!AE:AO,11,FALSE),"")</f>
        <v>25</v>
      </c>
      <c r="AI81" s="26" t="str">
        <f>IFERROR(VLOOKUP(E81,'Road Races'!DY:EI,11,FALSE),"")</f>
        <v/>
      </c>
      <c r="AJ81" s="26" t="str">
        <f>IFERROR(VLOOKUP(E81,SGP!BE:BJ,6,FALSE),"")</f>
        <v/>
      </c>
      <c r="AK81" s="25"/>
      <c r="AL81" s="25" t="str">
        <f t="shared" si="81"/>
        <v/>
      </c>
      <c r="AM81" s="25" t="str">
        <f t="shared" si="82"/>
        <v/>
      </c>
      <c r="AN81" s="25" t="str">
        <f t="shared" si="83"/>
        <v/>
      </c>
      <c r="AO81" s="25" t="str">
        <f t="shared" si="84"/>
        <v/>
      </c>
      <c r="AP81" s="25" t="str">
        <f t="shared" si="85"/>
        <v/>
      </c>
      <c r="AQ81" s="25" t="str">
        <f t="shared" si="86"/>
        <v/>
      </c>
      <c r="AR81" s="25" t="str">
        <f t="shared" si="87"/>
        <v/>
      </c>
      <c r="AS81" s="25" t="str">
        <f t="shared" si="88"/>
        <v/>
      </c>
      <c r="AT81" s="25" t="str">
        <f t="shared" si="89"/>
        <v/>
      </c>
      <c r="AU81" s="25" t="str">
        <f t="shared" si="90"/>
        <v/>
      </c>
      <c r="AV81" s="25" t="str">
        <f t="shared" si="91"/>
        <v/>
      </c>
      <c r="AW81" s="25" t="str">
        <f t="shared" si="92"/>
        <v/>
      </c>
      <c r="AX81" s="25" t="str">
        <f t="shared" si="93"/>
        <v/>
      </c>
      <c r="AY81" s="25" t="str">
        <f t="shared" si="94"/>
        <v/>
      </c>
      <c r="AZ81" s="25" t="str">
        <f t="shared" si="95"/>
        <v/>
      </c>
      <c r="BA81" s="25" t="str">
        <f t="shared" si="96"/>
        <v/>
      </c>
      <c r="BB81" s="25" t="str">
        <f t="shared" si="97"/>
        <v/>
      </c>
      <c r="BC81" s="25" t="str">
        <f t="shared" si="98"/>
        <v/>
      </c>
      <c r="BD81" s="25" t="str">
        <f t="shared" si="99"/>
        <v/>
      </c>
      <c r="BE81" s="25" t="str">
        <f t="shared" si="100"/>
        <v/>
      </c>
      <c r="BF81" s="25">
        <f t="shared" si="101"/>
        <v>25</v>
      </c>
      <c r="BG81" s="25">
        <f t="shared" si="102"/>
        <v>25</v>
      </c>
      <c r="BH81" s="25" t="str">
        <f t="shared" si="103"/>
        <v/>
      </c>
      <c r="BI81" s="25" t="str">
        <f t="shared" si="104"/>
        <v/>
      </c>
      <c r="BJ81" s="25" t="str">
        <f t="shared" si="105"/>
        <v/>
      </c>
      <c r="BK81" s="25" t="str">
        <f t="shared" si="106"/>
        <v/>
      </c>
      <c r="BL81" s="25" t="str">
        <f t="shared" si="107"/>
        <v/>
      </c>
      <c r="BM81" s="25" t="str">
        <f t="shared" si="108"/>
        <v/>
      </c>
      <c r="BN81" s="25" t="str">
        <f t="shared" si="109"/>
        <v/>
      </c>
      <c r="BO81" s="25" t="str">
        <f t="shared" si="110"/>
        <v/>
      </c>
      <c r="BP81" s="4"/>
    </row>
    <row r="82" spans="1:68" x14ac:dyDescent="0.25">
      <c r="A82" s="3"/>
      <c r="B82" s="25">
        <v>70</v>
      </c>
      <c r="C82" s="25">
        <f t="shared" si="74"/>
        <v>-6</v>
      </c>
      <c r="D82" s="25">
        <v>76</v>
      </c>
      <c r="E82" s="51" t="s">
        <v>52</v>
      </c>
      <c r="F82" s="112">
        <f t="shared" si="75"/>
        <v>25</v>
      </c>
      <c r="G82" s="111">
        <f t="shared" si="76"/>
        <v>24</v>
      </c>
      <c r="H82" s="25" t="str">
        <f t="shared" si="77"/>
        <v/>
      </c>
      <c r="I82" s="25" t="str">
        <f t="shared" si="78"/>
        <v/>
      </c>
      <c r="J82" s="25" t="str">
        <f t="shared" si="79"/>
        <v/>
      </c>
      <c r="K82" s="115">
        <f t="shared" si="80"/>
        <v>1</v>
      </c>
      <c r="L82" s="114" t="str">
        <f>IFERROR(VLOOKUP(E82,'Road Races'!C:M,11,FALSE),"")</f>
        <v/>
      </c>
      <c r="M82" s="27" t="str">
        <f>IFERROR(VLOOKUP(E82,'Relays - track &amp; field'!C:M,11,FALSE),"")</f>
        <v/>
      </c>
      <c r="N82" s="27" t="str">
        <f>IFERROR(VLOOKUP(E82,'Relays - track &amp; field'!R:AB,11,FALSE),"")</f>
        <v/>
      </c>
      <c r="O82" s="26" t="str">
        <f>IFERROR(VLOOKUP(E82,'Road Races'!Q:AA,11,FALSE),"")</f>
        <v/>
      </c>
      <c r="P82" s="27" t="str">
        <f>IFERROR(VLOOKUP(E82,SGP!C:K,6,FALSE),"")</f>
        <v/>
      </c>
      <c r="Q82" s="26"/>
      <c r="R82" s="26" t="str">
        <f>IFERROR(VLOOKUP(E82,'Road Races'!AE:AO,11,FALSE),"")</f>
        <v/>
      </c>
      <c r="S82" s="26" t="str">
        <f>IFERROR(VLOOKUP(E82,'Relays - track &amp; field'!AF:AP,11,FALSE),"")</f>
        <v/>
      </c>
      <c r="T82" s="26" t="str">
        <f>IFERROR(VLOOKUP(E82,'Off Road - Trail'!C:M,11,FALSE),"")</f>
        <v/>
      </c>
      <c r="U82" s="26" t="str">
        <f>IFERROR(VLOOKUP(E82,'Road Races'!AS:BC,11,FALSE),"")</f>
        <v/>
      </c>
      <c r="V82" s="26">
        <f>IFERROR(VLOOKUP(E82,SGP!U:Z,6,FALSE),"")</f>
        <v>24</v>
      </c>
      <c r="W82" s="27"/>
      <c r="X82" s="26" t="str">
        <f>IFERROR(VLOOKUP(E82,'Off Road - Trail'!Q:AA,11,FALSE),"")</f>
        <v/>
      </c>
      <c r="Y82" s="26"/>
      <c r="Z82" s="26" t="str">
        <f>IFERROR(VLOOKUP(E82,'Road Races'!BG:BQ,11,FALSE),"")</f>
        <v/>
      </c>
      <c r="AA82" s="27" t="str">
        <f>IFERROR(VLOOKUP(E82,'Road Races'!BU:CE,11,FALSE),"")</f>
        <v/>
      </c>
      <c r="AB82" s="27" t="str">
        <f>IFERROR(VLOOKUP(E82,'Road Races'!CI:CS,11,FALSE),"")</f>
        <v/>
      </c>
      <c r="AC82" s="26"/>
      <c r="AD82" s="26" t="str">
        <f>IFERROR(VLOOKUP(E82,SGP!AM:AR,6,FALSE),"")</f>
        <v/>
      </c>
      <c r="AE82" s="26" t="str">
        <f>IFERROR(VLOOKUP(E82,'Road Races'!CW:DG,11,FALSE),"")</f>
        <v/>
      </c>
      <c r="AF82" s="26" t="str">
        <f>IFERROR(VLOOKUP(E82,'Road Races'!DK:DU,11,FALSE),"")</f>
        <v/>
      </c>
      <c r="AG82" s="26"/>
      <c r="AH82" s="26" t="str">
        <f>IFERROR(VLOOKUP(E82,'Off Road - Trail'!AE:AO,11,FALSE),"")</f>
        <v/>
      </c>
      <c r="AI82" s="26" t="str">
        <f>IFERROR(VLOOKUP(E82,'Road Races'!DY:EI,11,FALSE),"")</f>
        <v/>
      </c>
      <c r="AJ82" s="26" t="str">
        <f>IFERROR(VLOOKUP(E82,SGP!BE:BJ,6,FALSE),"")</f>
        <v/>
      </c>
      <c r="AK82" s="25"/>
      <c r="AL82" s="25" t="str">
        <f t="shared" si="81"/>
        <v/>
      </c>
      <c r="AM82" s="25">
        <f t="shared" si="82"/>
        <v>24</v>
      </c>
      <c r="AN82" s="25" t="str">
        <f t="shared" si="83"/>
        <v/>
      </c>
      <c r="AO82" s="25" t="str">
        <f t="shared" si="84"/>
        <v/>
      </c>
      <c r="AP82" s="25">
        <f t="shared" si="85"/>
        <v>24</v>
      </c>
      <c r="AQ82" s="25" t="str">
        <f t="shared" si="86"/>
        <v/>
      </c>
      <c r="AR82" s="25" t="str">
        <f t="shared" si="87"/>
        <v/>
      </c>
      <c r="AS82" s="25" t="str">
        <f t="shared" si="88"/>
        <v/>
      </c>
      <c r="AT82" s="25" t="str">
        <f t="shared" si="89"/>
        <v/>
      </c>
      <c r="AU82" s="25" t="str">
        <f t="shared" si="90"/>
        <v/>
      </c>
      <c r="AV82" s="25" t="str">
        <f t="shared" si="91"/>
        <v/>
      </c>
      <c r="AW82" s="25" t="str">
        <f t="shared" si="92"/>
        <v/>
      </c>
      <c r="AX82" s="25" t="str">
        <f t="shared" si="93"/>
        <v/>
      </c>
      <c r="AY82" s="25" t="str">
        <f t="shared" si="94"/>
        <v/>
      </c>
      <c r="AZ82" s="25" t="str">
        <f t="shared" si="95"/>
        <v/>
      </c>
      <c r="BA82" s="25" t="str">
        <f t="shared" si="96"/>
        <v/>
      </c>
      <c r="BB82" s="25" t="str">
        <f t="shared" si="97"/>
        <v/>
      </c>
      <c r="BC82" s="25" t="str">
        <f t="shared" si="98"/>
        <v/>
      </c>
      <c r="BD82" s="25" t="str">
        <f t="shared" si="99"/>
        <v/>
      </c>
      <c r="BE82" s="25" t="str">
        <f t="shared" si="100"/>
        <v/>
      </c>
      <c r="BF82" s="25" t="str">
        <f t="shared" si="101"/>
        <v/>
      </c>
      <c r="BG82" s="25" t="str">
        <f t="shared" si="102"/>
        <v/>
      </c>
      <c r="BH82" s="25" t="str">
        <f t="shared" si="103"/>
        <v/>
      </c>
      <c r="BI82" s="25" t="str">
        <f t="shared" si="104"/>
        <v/>
      </c>
      <c r="BJ82" s="25" t="str">
        <f t="shared" si="105"/>
        <v/>
      </c>
      <c r="BK82" s="25" t="str">
        <f t="shared" si="106"/>
        <v/>
      </c>
      <c r="BL82" s="25" t="str">
        <f t="shared" si="107"/>
        <v/>
      </c>
      <c r="BM82" s="25" t="str">
        <f t="shared" si="108"/>
        <v/>
      </c>
      <c r="BN82" s="25" t="str">
        <f t="shared" si="109"/>
        <v/>
      </c>
      <c r="BO82" s="25" t="str">
        <f t="shared" si="110"/>
        <v/>
      </c>
      <c r="BP82" s="4"/>
    </row>
    <row r="83" spans="1:68" x14ac:dyDescent="0.25">
      <c r="A83" s="3"/>
      <c r="B83" s="25">
        <v>71</v>
      </c>
      <c r="C83" s="25">
        <f t="shared" si="74"/>
        <v>-6</v>
      </c>
      <c r="D83" s="25">
        <v>77</v>
      </c>
      <c r="E83" s="51" t="s">
        <v>66</v>
      </c>
      <c r="F83" s="112">
        <f t="shared" si="75"/>
        <v>25</v>
      </c>
      <c r="G83" s="111" t="str">
        <f t="shared" si="76"/>
        <v/>
      </c>
      <c r="H83" s="25">
        <f t="shared" si="77"/>
        <v>0</v>
      </c>
      <c r="I83" s="25">
        <f t="shared" si="78"/>
        <v>23</v>
      </c>
      <c r="J83" s="25" t="str">
        <f t="shared" si="79"/>
        <v/>
      </c>
      <c r="K83" s="115">
        <f t="shared" si="80"/>
        <v>2</v>
      </c>
      <c r="L83" s="114" t="str">
        <f>IFERROR(VLOOKUP(E83,'Road Races'!C:M,11,FALSE),"")</f>
        <v/>
      </c>
      <c r="M83" s="27" t="str">
        <f>IFERROR(VLOOKUP(E83,'Relays - track &amp; field'!C:M,11,FALSE),"")</f>
        <v/>
      </c>
      <c r="N83" s="27" t="str">
        <f>IFERROR(VLOOKUP(E83,'Relays - track &amp; field'!R:AB,11,FALSE),"")</f>
        <v/>
      </c>
      <c r="O83" s="26" t="str">
        <f>IFERROR(VLOOKUP(E83,'Road Races'!Q:AA,11,FALSE),"")</f>
        <v/>
      </c>
      <c r="P83" s="27" t="str">
        <f>IFERROR(VLOOKUP(E83,SGP!C:K,6,FALSE),"")</f>
        <v/>
      </c>
      <c r="Q83" s="26"/>
      <c r="R83" s="26" t="str">
        <f>IFERROR(VLOOKUP(E83,'Road Races'!AE:AO,11,FALSE),"")</f>
        <v/>
      </c>
      <c r="S83" s="26" t="str">
        <f>IFERROR(VLOOKUP(E83,'Relays - track &amp; field'!AF:AP,11,FALSE),"")</f>
        <v/>
      </c>
      <c r="T83" s="26">
        <f>IFERROR(VLOOKUP(E83,'Off Road - Trail'!C:M,11,FALSE),"")</f>
        <v>23</v>
      </c>
      <c r="U83" s="26" t="str">
        <f>IFERROR(VLOOKUP(E83,'Road Races'!AS:BC,11,FALSE),"")</f>
        <v/>
      </c>
      <c r="V83" s="26" t="str">
        <f>IFERROR(VLOOKUP(E83,SGP!U:Z,6,FALSE),"")</f>
        <v/>
      </c>
      <c r="W83" s="27"/>
      <c r="X83" s="26" t="str">
        <f>IFERROR(VLOOKUP(E83,'Off Road - Trail'!Q:AA,11,FALSE),"")</f>
        <v/>
      </c>
      <c r="Y83" s="26"/>
      <c r="Z83" s="26" t="str">
        <f>IFERROR(VLOOKUP(E83,'Road Races'!BG:BQ,11,FALSE),"")</f>
        <v/>
      </c>
      <c r="AA83" s="27" t="str">
        <f>IFERROR(VLOOKUP(E83,'Road Races'!BU:CE,11,FALSE),"")</f>
        <v/>
      </c>
      <c r="AB83" s="27" t="str">
        <f>IFERROR(VLOOKUP(E83,'Road Races'!CI:CS,11,FALSE),"")</f>
        <v/>
      </c>
      <c r="AC83" s="26"/>
      <c r="AD83" s="26" t="str">
        <f>IFERROR(VLOOKUP(E83,SGP!AM:AR,6,FALSE),"")</f>
        <v/>
      </c>
      <c r="AE83" s="26">
        <f>IFERROR(VLOOKUP(E83,'Road Races'!CW:DG,11,FALSE),"")</f>
        <v>0</v>
      </c>
      <c r="AF83" s="26" t="str">
        <f>IFERROR(VLOOKUP(E83,'Road Races'!DK:DU,11,FALSE),"")</f>
        <v/>
      </c>
      <c r="AG83" s="26"/>
      <c r="AH83" s="26" t="str">
        <f>IFERROR(VLOOKUP(E83,'Off Road - Trail'!AE:AO,11,FALSE),"")</f>
        <v/>
      </c>
      <c r="AI83" s="26" t="str">
        <f>IFERROR(VLOOKUP(E83,'Road Races'!DY:EI,11,FALSE),"")</f>
        <v/>
      </c>
      <c r="AJ83" s="26" t="str">
        <f>IFERROR(VLOOKUP(E83,SGP!BE:BJ,6,FALSE),"")</f>
        <v/>
      </c>
      <c r="AK83" s="25"/>
      <c r="AL83" s="25" t="str">
        <f t="shared" si="81"/>
        <v/>
      </c>
      <c r="AM83" s="25" t="str">
        <f t="shared" si="82"/>
        <v/>
      </c>
      <c r="AN83" s="25" t="str">
        <f t="shared" si="83"/>
        <v/>
      </c>
      <c r="AO83" s="25" t="str">
        <f t="shared" si="84"/>
        <v/>
      </c>
      <c r="AP83" s="25" t="str">
        <f t="shared" si="85"/>
        <v/>
      </c>
      <c r="AQ83" s="25" t="str">
        <f t="shared" si="86"/>
        <v/>
      </c>
      <c r="AR83" s="25" t="str">
        <f t="shared" si="87"/>
        <v/>
      </c>
      <c r="AS83" s="25" t="str">
        <f t="shared" si="88"/>
        <v/>
      </c>
      <c r="AT83" s="25" t="str">
        <f t="shared" si="89"/>
        <v/>
      </c>
      <c r="AU83" s="25" t="str">
        <f t="shared" si="90"/>
        <v/>
      </c>
      <c r="AV83" s="25" t="str">
        <f t="shared" si="91"/>
        <v/>
      </c>
      <c r="AW83" s="25">
        <f t="shared" si="92"/>
        <v>0</v>
      </c>
      <c r="AX83" s="25" t="str">
        <f t="shared" si="93"/>
        <v/>
      </c>
      <c r="AY83" s="25" t="str">
        <f t="shared" si="94"/>
        <v/>
      </c>
      <c r="AZ83" s="25" t="str">
        <f t="shared" si="95"/>
        <v/>
      </c>
      <c r="BA83" s="25" t="str">
        <f t="shared" si="96"/>
        <v/>
      </c>
      <c r="BB83" s="25">
        <f t="shared" si="97"/>
        <v>0</v>
      </c>
      <c r="BC83" s="25" t="str">
        <f t="shared" si="98"/>
        <v/>
      </c>
      <c r="BD83" s="25">
        <f t="shared" si="99"/>
        <v>23</v>
      </c>
      <c r="BE83" s="25" t="str">
        <f t="shared" si="100"/>
        <v/>
      </c>
      <c r="BF83" s="25" t="str">
        <f t="shared" si="101"/>
        <v/>
      </c>
      <c r="BG83" s="25">
        <f t="shared" si="102"/>
        <v>23</v>
      </c>
      <c r="BH83" s="25" t="str">
        <f t="shared" si="103"/>
        <v/>
      </c>
      <c r="BI83" s="25" t="str">
        <f t="shared" si="104"/>
        <v/>
      </c>
      <c r="BJ83" s="25" t="str">
        <f t="shared" si="105"/>
        <v/>
      </c>
      <c r="BK83" s="25" t="str">
        <f t="shared" si="106"/>
        <v/>
      </c>
      <c r="BL83" s="25" t="str">
        <f t="shared" si="107"/>
        <v/>
      </c>
      <c r="BM83" s="25" t="str">
        <f t="shared" si="108"/>
        <v/>
      </c>
      <c r="BN83" s="25" t="str">
        <f t="shared" si="109"/>
        <v/>
      </c>
      <c r="BO83" s="25" t="str">
        <f t="shared" si="110"/>
        <v/>
      </c>
      <c r="BP83" s="4"/>
    </row>
    <row r="84" spans="1:68" x14ac:dyDescent="0.25">
      <c r="A84" s="3"/>
      <c r="B84" s="25">
        <v>72</v>
      </c>
      <c r="C84" s="25">
        <f t="shared" si="74"/>
        <v>-6</v>
      </c>
      <c r="D84" s="25">
        <v>78</v>
      </c>
      <c r="E84" s="51" t="s">
        <v>236</v>
      </c>
      <c r="F84" s="112">
        <f t="shared" si="75"/>
        <v>24</v>
      </c>
      <c r="G84" s="111" t="str">
        <f t="shared" si="76"/>
        <v/>
      </c>
      <c r="H84" s="25" t="str">
        <f t="shared" si="77"/>
        <v/>
      </c>
      <c r="I84" s="25">
        <f t="shared" si="78"/>
        <v>23</v>
      </c>
      <c r="J84" s="25" t="str">
        <f t="shared" si="79"/>
        <v/>
      </c>
      <c r="K84" s="115">
        <f t="shared" si="80"/>
        <v>1</v>
      </c>
      <c r="L84" s="114" t="str">
        <f>IFERROR(VLOOKUP(E84,'Road Races'!C:M,11,FALSE),"")</f>
        <v/>
      </c>
      <c r="M84" s="27" t="str">
        <f>IFERROR(VLOOKUP(E84,'Relays - track &amp; field'!C:M,11,FALSE),"")</f>
        <v/>
      </c>
      <c r="N84" s="27" t="str">
        <f>IFERROR(VLOOKUP(E84,'Relays - track &amp; field'!R:AB,11,FALSE),"")</f>
        <v/>
      </c>
      <c r="O84" s="26" t="str">
        <f>IFERROR(VLOOKUP(E84,'Road Races'!Q:AA,11,FALSE),"")</f>
        <v/>
      </c>
      <c r="P84" s="27" t="str">
        <f>IFERROR(VLOOKUP(E84,SGP!C:K,6,FALSE),"")</f>
        <v/>
      </c>
      <c r="Q84" s="26"/>
      <c r="R84" s="26" t="str">
        <f>IFERROR(VLOOKUP(E84,'Road Races'!AE:AO,11,FALSE),"")</f>
        <v/>
      </c>
      <c r="S84" s="26" t="str">
        <f>IFERROR(VLOOKUP(E84,'Relays - track &amp; field'!AF:AP,11,FALSE),"")</f>
        <v/>
      </c>
      <c r="T84" s="26">
        <f>IFERROR(VLOOKUP(E84,'Off Road - Trail'!C:M,11,FALSE),"")</f>
        <v>23</v>
      </c>
      <c r="U84" s="26" t="str">
        <f>IFERROR(VLOOKUP(E84,'Road Races'!AS:BC,11,FALSE),"")</f>
        <v/>
      </c>
      <c r="V84" s="26" t="str">
        <f>IFERROR(VLOOKUP(E84,SGP!U:Z,6,FALSE),"")</f>
        <v/>
      </c>
      <c r="W84" s="27"/>
      <c r="X84" s="26" t="str">
        <f>IFERROR(VLOOKUP(E84,'Off Road - Trail'!Q:AA,11,FALSE),"")</f>
        <v/>
      </c>
      <c r="Y84" s="26"/>
      <c r="Z84" s="26" t="str">
        <f>IFERROR(VLOOKUP(E84,'Road Races'!BG:BQ,11,FALSE),"")</f>
        <v/>
      </c>
      <c r="AA84" s="27" t="str">
        <f>IFERROR(VLOOKUP(E84,'Road Races'!BU:CE,11,FALSE),"")</f>
        <v/>
      </c>
      <c r="AB84" s="27" t="str">
        <f>IFERROR(VLOOKUP(E84,'Road Races'!CI:CS,11,FALSE),"")</f>
        <v/>
      </c>
      <c r="AC84" s="26"/>
      <c r="AD84" s="26" t="str">
        <f>IFERROR(VLOOKUP(E84,SGP!AM:AR,6,FALSE),"")</f>
        <v/>
      </c>
      <c r="AE84" s="26" t="str">
        <f>IFERROR(VLOOKUP(E84,'Road Races'!CW:DG,11,FALSE),"")</f>
        <v/>
      </c>
      <c r="AF84" s="26" t="str">
        <f>IFERROR(VLOOKUP(E84,'Road Races'!DK:DU,11,FALSE),"")</f>
        <v/>
      </c>
      <c r="AG84" s="26"/>
      <c r="AH84" s="26" t="str">
        <f>IFERROR(VLOOKUP(E84,'Off Road - Trail'!AE:AO,11,FALSE),"")</f>
        <v/>
      </c>
      <c r="AI84" s="26" t="str">
        <f>IFERROR(VLOOKUP(E84,'Road Races'!DY:EI,11,FALSE),"")</f>
        <v/>
      </c>
      <c r="AJ84" s="26" t="str">
        <f>IFERROR(VLOOKUP(E84,SGP!BE:BJ,6,FALSE),"")</f>
        <v/>
      </c>
      <c r="AK84" s="25"/>
      <c r="AL84" s="25" t="str">
        <f t="shared" ref="AL84:AL102" si="111">IF(P84="","",P84)</f>
        <v/>
      </c>
      <c r="AM84" s="25" t="str">
        <f t="shared" ref="AM84:AM102" si="112">IF(V84="","",V84)</f>
        <v/>
      </c>
      <c r="AN84" s="25" t="str">
        <f t="shared" ref="AN84:AN102" si="113">IF(AD84="","",AD84)</f>
        <v/>
      </c>
      <c r="AO84" s="25" t="str">
        <f t="shared" ref="AO84:AO102" si="114">IF(AJ84="","",AJ84)</f>
        <v/>
      </c>
      <c r="AP84" s="25" t="str">
        <f t="shared" ref="AP84:AP102" si="115">IF(COUNT(AL84:AO84)&gt;=1,(LARGE(AL84:AO84,1)),"")</f>
        <v/>
      </c>
      <c r="AQ84" s="25" t="str">
        <f t="shared" ref="AQ84:AQ102" si="116">IF(COUNT(AL84:AO84)&gt;=2,(LARGE(AL84:AO84,2)),"")</f>
        <v/>
      </c>
      <c r="AR84" s="25" t="str">
        <f t="shared" ref="AR84:AR102" si="117">IF(L84="","",L84)</f>
        <v/>
      </c>
      <c r="AS84" s="25" t="str">
        <f t="shared" ref="AS84:AS102" si="118">IF(O84="","",O84)</f>
        <v/>
      </c>
      <c r="AT84" s="25" t="str">
        <f t="shared" ref="AT84:AT102" si="119">IF(U84="","",U84)</f>
        <v/>
      </c>
      <c r="AU84" s="25" t="str">
        <f t="shared" ref="AU84:AU102" si="120">IF(Z84="","",Z84)</f>
        <v/>
      </c>
      <c r="AV84" s="25" t="str">
        <f t="shared" ref="AV84:AV102" si="121">IF(AA84="","",AA84)</f>
        <v/>
      </c>
      <c r="AW84" s="25" t="str">
        <f t="shared" ref="AW84:AW102" si="122">IF(AE84="","",AE84)</f>
        <v/>
      </c>
      <c r="AX84" s="25" t="str">
        <f t="shared" ref="AX84:AX102" si="123">IF(AF84="","",AF84)</f>
        <v/>
      </c>
      <c r="AY84" s="25" t="str">
        <f t="shared" ref="AY84:AY102" si="124">IF(R84="","",R84)</f>
        <v/>
      </c>
      <c r="AZ84" s="25" t="str">
        <f t="shared" ref="AZ84:AZ102" si="125">IF(AB84="","",AB84)</f>
        <v/>
      </c>
      <c r="BA84" s="25" t="str">
        <f t="shared" ref="BA84:BA102" si="126">IF(AI84="","",AI84)</f>
        <v/>
      </c>
      <c r="BB84" s="25" t="str">
        <f t="shared" ref="BB84:BB102" si="127">IF(COUNT(AR84:BA84)&gt;=1,(LARGE(AR84:BA84,1)),"")</f>
        <v/>
      </c>
      <c r="BC84" s="25" t="str">
        <f t="shared" ref="BC84:BC102" si="128">IF(COUNT(AR84:BA84)&gt;=2,(LARGE(AR84:BA84,2)),"")</f>
        <v/>
      </c>
      <c r="BD84" s="25">
        <f t="shared" ref="BD84:BD102" si="129">IF(T84="","",T84)</f>
        <v>23</v>
      </c>
      <c r="BE84" s="25" t="str">
        <f t="shared" ref="BE84:BE102" si="130">IF(X84="","",X84)</f>
        <v/>
      </c>
      <c r="BF84" s="25" t="str">
        <f t="shared" ref="BF84:BF102" si="131">IF(AH84="","",AH84)</f>
        <v/>
      </c>
      <c r="BG84" s="25">
        <f t="shared" ref="BG84:BG102" si="132">IF(COUNT(BD84:BF84)&gt;=1,(LARGE(BD84:BF84,1)),"")</f>
        <v>23</v>
      </c>
      <c r="BH84" s="25" t="str">
        <f t="shared" ref="BH84:BH102" si="133">IF(M84="","",M84)</f>
        <v/>
      </c>
      <c r="BI84" s="25" t="str">
        <f t="shared" ref="BI84:BI102" si="134">IF(N84="","",N84)</f>
        <v/>
      </c>
      <c r="BJ84" s="25" t="str">
        <f t="shared" ref="BJ84:BJ102" si="135">IF(Q84="","",Q84)</f>
        <v/>
      </c>
      <c r="BK84" s="25" t="str">
        <f t="shared" ref="BK84:BK102" si="136">IF(S84="","",S84)</f>
        <v/>
      </c>
      <c r="BL84" s="25" t="str">
        <f t="shared" ref="BL84:BL102" si="137">IF(W84="","",W84)</f>
        <v/>
      </c>
      <c r="BM84" s="25" t="str">
        <f t="shared" ref="BM84:BM102" si="138">IF(AC84="","",AC84)</f>
        <v/>
      </c>
      <c r="BN84" s="25" t="str">
        <f t="shared" ref="BN84:BN102" si="139">IF(AG84="","",AG84)</f>
        <v/>
      </c>
      <c r="BO84" s="25" t="str">
        <f t="shared" ref="BO84:BO102" si="140">IF(COUNT(BH84:BN84)&gt;=1,(LARGE(BH84:BN84,1)),"")</f>
        <v/>
      </c>
      <c r="BP84" s="4"/>
    </row>
    <row r="85" spans="1:68" x14ac:dyDescent="0.25">
      <c r="A85" s="3"/>
      <c r="B85" s="25">
        <v>73</v>
      </c>
      <c r="C85" s="25">
        <f t="shared" si="74"/>
        <v>-6</v>
      </c>
      <c r="D85" s="25">
        <v>79</v>
      </c>
      <c r="E85" s="51" t="s">
        <v>35</v>
      </c>
      <c r="F85" s="112">
        <f t="shared" si="75"/>
        <v>24</v>
      </c>
      <c r="G85" s="111" t="str">
        <f t="shared" si="76"/>
        <v/>
      </c>
      <c r="H85" s="25">
        <f t="shared" si="77"/>
        <v>3</v>
      </c>
      <c r="I85" s="25" t="str">
        <f t="shared" si="78"/>
        <v/>
      </c>
      <c r="J85" s="25">
        <f t="shared" si="79"/>
        <v>15</v>
      </c>
      <c r="K85" s="115">
        <f t="shared" si="80"/>
        <v>6</v>
      </c>
      <c r="L85" s="114">
        <f>IFERROR(VLOOKUP(E85,'Road Races'!C:M,11,FALSE),"")</f>
        <v>0</v>
      </c>
      <c r="M85" s="27" t="str">
        <f>IFERROR(VLOOKUP(E85,'Relays - track &amp; field'!C:M,11,FALSE),"")</f>
        <v/>
      </c>
      <c r="N85" s="27">
        <f>IFERROR(VLOOKUP(E85,'Relays - track &amp; field'!R:AB,11,FALSE),"")</f>
        <v>0</v>
      </c>
      <c r="O85" s="26" t="str">
        <f>IFERROR(VLOOKUP(E85,'Road Races'!Q:AA,11,FALSE),"")</f>
        <v/>
      </c>
      <c r="P85" s="27" t="str">
        <f>IFERROR(VLOOKUP(E85,SGP!C:K,6,FALSE),"")</f>
        <v/>
      </c>
      <c r="Q85" s="26"/>
      <c r="R85" s="26">
        <f>IFERROR(VLOOKUP(E85,'Road Races'!AE:AO,11,FALSE),"")</f>
        <v>3</v>
      </c>
      <c r="S85" s="26">
        <f>IFERROR(VLOOKUP(E85,'Relays - track &amp; field'!AF:AP,11,FALSE),"")</f>
        <v>15</v>
      </c>
      <c r="T85" s="26" t="str">
        <f>IFERROR(VLOOKUP(E85,'Off Road - Trail'!C:M,11,FALSE),"")</f>
        <v/>
      </c>
      <c r="U85" s="26">
        <f>IFERROR(VLOOKUP(E85,'Road Races'!AS:BC,11,FALSE),"")</f>
        <v>0</v>
      </c>
      <c r="V85" s="26" t="str">
        <f>IFERROR(VLOOKUP(E85,SGP!U:Z,6,FALSE),"")</f>
        <v/>
      </c>
      <c r="W85" s="27"/>
      <c r="X85" s="26" t="str">
        <f>IFERROR(VLOOKUP(E85,'Off Road - Trail'!Q:AA,11,FALSE),"")</f>
        <v/>
      </c>
      <c r="Y85" s="26"/>
      <c r="Z85" s="26" t="str">
        <f>IFERROR(VLOOKUP(E85,'Road Races'!BG:BQ,11,FALSE),"")</f>
        <v/>
      </c>
      <c r="AA85" s="27" t="str">
        <f>IFERROR(VLOOKUP(E85,'Road Races'!BU:CE,11,FALSE),"")</f>
        <v/>
      </c>
      <c r="AB85" s="27" t="str">
        <f>IFERROR(VLOOKUP(E85,'Road Races'!CI:CS,11,FALSE),"")</f>
        <v/>
      </c>
      <c r="AC85" s="26"/>
      <c r="AD85" s="26" t="str">
        <f>IFERROR(VLOOKUP(E85,SGP!AM:AR,6,FALSE),"")</f>
        <v/>
      </c>
      <c r="AE85" s="26">
        <f>IFERROR(VLOOKUP(E85,'Road Races'!CW:DG,11,FALSE),"")</f>
        <v>0</v>
      </c>
      <c r="AF85" s="26" t="str">
        <f>IFERROR(VLOOKUP(E85,'Road Races'!DK:DU,11,FALSE),"")</f>
        <v/>
      </c>
      <c r="AG85" s="26"/>
      <c r="AH85" s="26" t="str">
        <f>IFERROR(VLOOKUP(E85,'Off Road - Trail'!AE:AO,11,FALSE),"")</f>
        <v/>
      </c>
      <c r="AI85" s="26" t="str">
        <f>IFERROR(VLOOKUP(E85,'Road Races'!DY:EI,11,FALSE),"")</f>
        <v/>
      </c>
      <c r="AJ85" s="26" t="str">
        <f>IFERROR(VLOOKUP(E85,SGP!BE:BJ,6,FALSE),"")</f>
        <v/>
      </c>
      <c r="AK85" s="25"/>
      <c r="AL85" s="25" t="str">
        <f t="shared" si="111"/>
        <v/>
      </c>
      <c r="AM85" s="25" t="str">
        <f t="shared" si="112"/>
        <v/>
      </c>
      <c r="AN85" s="25" t="str">
        <f t="shared" si="113"/>
        <v/>
      </c>
      <c r="AO85" s="25" t="str">
        <f t="shared" si="114"/>
        <v/>
      </c>
      <c r="AP85" s="25" t="str">
        <f t="shared" si="115"/>
        <v/>
      </c>
      <c r="AQ85" s="25" t="str">
        <f t="shared" si="116"/>
        <v/>
      </c>
      <c r="AR85" s="25">
        <f t="shared" si="117"/>
        <v>0</v>
      </c>
      <c r="AS85" s="25" t="str">
        <f t="shared" si="118"/>
        <v/>
      </c>
      <c r="AT85" s="25">
        <f t="shared" si="119"/>
        <v>0</v>
      </c>
      <c r="AU85" s="25" t="str">
        <f t="shared" si="120"/>
        <v/>
      </c>
      <c r="AV85" s="25" t="str">
        <f t="shared" si="121"/>
        <v/>
      </c>
      <c r="AW85" s="25">
        <f t="shared" si="122"/>
        <v>0</v>
      </c>
      <c r="AX85" s="25" t="str">
        <f t="shared" si="123"/>
        <v/>
      </c>
      <c r="AY85" s="25">
        <f t="shared" si="124"/>
        <v>3</v>
      </c>
      <c r="AZ85" s="25" t="str">
        <f t="shared" si="125"/>
        <v/>
      </c>
      <c r="BA85" s="25" t="str">
        <f t="shared" si="126"/>
        <v/>
      </c>
      <c r="BB85" s="25">
        <f t="shared" si="127"/>
        <v>3</v>
      </c>
      <c r="BC85" s="25">
        <f t="shared" si="128"/>
        <v>0</v>
      </c>
      <c r="BD85" s="25" t="str">
        <f t="shared" si="129"/>
        <v/>
      </c>
      <c r="BE85" s="25" t="str">
        <f t="shared" si="130"/>
        <v/>
      </c>
      <c r="BF85" s="25" t="str">
        <f t="shared" si="131"/>
        <v/>
      </c>
      <c r="BG85" s="25" t="str">
        <f t="shared" si="132"/>
        <v/>
      </c>
      <c r="BH85" s="25" t="str">
        <f t="shared" si="133"/>
        <v/>
      </c>
      <c r="BI85" s="25">
        <f t="shared" si="134"/>
        <v>0</v>
      </c>
      <c r="BJ85" s="25" t="str">
        <f t="shared" si="135"/>
        <v/>
      </c>
      <c r="BK85" s="25">
        <f t="shared" si="136"/>
        <v>15</v>
      </c>
      <c r="BL85" s="25" t="str">
        <f t="shared" si="137"/>
        <v/>
      </c>
      <c r="BM85" s="25" t="str">
        <f t="shared" si="138"/>
        <v/>
      </c>
      <c r="BN85" s="25" t="str">
        <f t="shared" si="139"/>
        <v/>
      </c>
      <c r="BO85" s="25">
        <f t="shared" si="140"/>
        <v>15</v>
      </c>
      <c r="BP85" s="4"/>
    </row>
    <row r="86" spans="1:68" x14ac:dyDescent="0.25">
      <c r="A86" s="3"/>
      <c r="B86" s="25">
        <v>74</v>
      </c>
      <c r="C86" s="25">
        <f t="shared" si="74"/>
        <v>-6</v>
      </c>
      <c r="D86" s="25">
        <v>80</v>
      </c>
      <c r="E86" s="51" t="s">
        <v>68</v>
      </c>
      <c r="F86" s="112">
        <f t="shared" si="75"/>
        <v>23</v>
      </c>
      <c r="G86" s="111" t="str">
        <f t="shared" si="76"/>
        <v/>
      </c>
      <c r="H86" s="25" t="str">
        <f t="shared" si="77"/>
        <v/>
      </c>
      <c r="I86" s="25" t="str">
        <f t="shared" si="78"/>
        <v/>
      </c>
      <c r="J86" s="25">
        <f t="shared" si="79"/>
        <v>22</v>
      </c>
      <c r="K86" s="115">
        <f t="shared" si="80"/>
        <v>1</v>
      </c>
      <c r="L86" s="114" t="str">
        <f>IFERROR(VLOOKUP(E86,'Road Races'!C:M,11,FALSE),"")</f>
        <v/>
      </c>
      <c r="M86" s="27" t="str">
        <f>IFERROR(VLOOKUP(E86,'Relays - track &amp; field'!C:M,11,FALSE),"")</f>
        <v/>
      </c>
      <c r="N86" s="27">
        <f>IFERROR(VLOOKUP(E86,'Relays - track &amp; field'!R:AB,11,FALSE),"")</f>
        <v>22</v>
      </c>
      <c r="O86" s="26" t="str">
        <f>IFERROR(VLOOKUP(E86,'Road Races'!Q:AA,11,FALSE),"")</f>
        <v/>
      </c>
      <c r="P86" s="27" t="str">
        <f>IFERROR(VLOOKUP(E86,SGP!C:K,6,FALSE),"")</f>
        <v/>
      </c>
      <c r="Q86" s="26"/>
      <c r="R86" s="26" t="str">
        <f>IFERROR(VLOOKUP(E86,'Road Races'!AE:AO,11,FALSE),"")</f>
        <v/>
      </c>
      <c r="S86" s="26" t="str">
        <f>IFERROR(VLOOKUP(E86,'Relays - track &amp; field'!AF:AP,11,FALSE),"")</f>
        <v/>
      </c>
      <c r="T86" s="26" t="str">
        <f>IFERROR(VLOOKUP(E86,'Off Road - Trail'!C:M,11,FALSE),"")</f>
        <v/>
      </c>
      <c r="U86" s="26" t="str">
        <f>IFERROR(VLOOKUP(E86,'Road Races'!AS:BC,11,FALSE),"")</f>
        <v/>
      </c>
      <c r="V86" s="26" t="str">
        <f>IFERROR(VLOOKUP(E86,SGP!U:Z,6,FALSE),"")</f>
        <v/>
      </c>
      <c r="W86" s="27"/>
      <c r="X86" s="26" t="str">
        <f>IFERROR(VLOOKUP(E86,'Off Road - Trail'!Q:AA,11,FALSE),"")</f>
        <v/>
      </c>
      <c r="Y86" s="26"/>
      <c r="Z86" s="26" t="str">
        <f>IFERROR(VLOOKUP(E86,'Road Races'!BG:BQ,11,FALSE),"")</f>
        <v/>
      </c>
      <c r="AA86" s="27" t="str">
        <f>IFERROR(VLOOKUP(E86,'Road Races'!BU:CE,11,FALSE),"")</f>
        <v/>
      </c>
      <c r="AB86" s="27" t="str">
        <f>IFERROR(VLOOKUP(E86,'Road Races'!CI:CS,11,FALSE),"")</f>
        <v/>
      </c>
      <c r="AC86" s="26"/>
      <c r="AD86" s="26" t="str">
        <f>IFERROR(VLOOKUP(E86,SGP!AM:AR,6,FALSE),"")</f>
        <v/>
      </c>
      <c r="AE86" s="26" t="str">
        <f>IFERROR(VLOOKUP(E86,'Road Races'!CW:DG,11,FALSE),"")</f>
        <v/>
      </c>
      <c r="AF86" s="26" t="str">
        <f>IFERROR(VLOOKUP(E86,'Road Races'!DK:DU,11,FALSE),"")</f>
        <v/>
      </c>
      <c r="AG86" s="26"/>
      <c r="AH86" s="26" t="str">
        <f>IFERROR(VLOOKUP(E86,'Off Road - Trail'!AE:AO,11,FALSE),"")</f>
        <v/>
      </c>
      <c r="AI86" s="26" t="str">
        <f>IFERROR(VLOOKUP(E86,'Road Races'!DY:EI,11,FALSE),"")</f>
        <v/>
      </c>
      <c r="AJ86" s="26" t="str">
        <f>IFERROR(VLOOKUP(E86,SGP!BE:BJ,6,FALSE),"")</f>
        <v/>
      </c>
      <c r="AK86" s="25"/>
      <c r="AL86" s="25" t="str">
        <f t="shared" si="111"/>
        <v/>
      </c>
      <c r="AM86" s="25" t="str">
        <f t="shared" si="112"/>
        <v/>
      </c>
      <c r="AN86" s="25" t="str">
        <f t="shared" si="113"/>
        <v/>
      </c>
      <c r="AO86" s="25" t="str">
        <f t="shared" si="114"/>
        <v/>
      </c>
      <c r="AP86" s="25" t="str">
        <f t="shared" si="115"/>
        <v/>
      </c>
      <c r="AQ86" s="25" t="str">
        <f t="shared" si="116"/>
        <v/>
      </c>
      <c r="AR86" s="25" t="str">
        <f t="shared" si="117"/>
        <v/>
      </c>
      <c r="AS86" s="25" t="str">
        <f t="shared" si="118"/>
        <v/>
      </c>
      <c r="AT86" s="25" t="str">
        <f t="shared" si="119"/>
        <v/>
      </c>
      <c r="AU86" s="25" t="str">
        <f t="shared" si="120"/>
        <v/>
      </c>
      <c r="AV86" s="25" t="str">
        <f t="shared" si="121"/>
        <v/>
      </c>
      <c r="AW86" s="25" t="str">
        <f t="shared" si="122"/>
        <v/>
      </c>
      <c r="AX86" s="25" t="str">
        <f t="shared" si="123"/>
        <v/>
      </c>
      <c r="AY86" s="25" t="str">
        <f t="shared" si="124"/>
        <v/>
      </c>
      <c r="AZ86" s="25" t="str">
        <f t="shared" si="125"/>
        <v/>
      </c>
      <c r="BA86" s="25" t="str">
        <f t="shared" si="126"/>
        <v/>
      </c>
      <c r="BB86" s="25" t="str">
        <f t="shared" si="127"/>
        <v/>
      </c>
      <c r="BC86" s="25" t="str">
        <f t="shared" si="128"/>
        <v/>
      </c>
      <c r="BD86" s="25" t="str">
        <f t="shared" si="129"/>
        <v/>
      </c>
      <c r="BE86" s="25" t="str">
        <f t="shared" si="130"/>
        <v/>
      </c>
      <c r="BF86" s="25" t="str">
        <f t="shared" si="131"/>
        <v/>
      </c>
      <c r="BG86" s="25" t="str">
        <f t="shared" si="132"/>
        <v/>
      </c>
      <c r="BH86" s="25" t="str">
        <f t="shared" si="133"/>
        <v/>
      </c>
      <c r="BI86" s="25">
        <f t="shared" si="134"/>
        <v>22</v>
      </c>
      <c r="BJ86" s="25" t="str">
        <f t="shared" si="135"/>
        <v/>
      </c>
      <c r="BK86" s="25" t="str">
        <f t="shared" si="136"/>
        <v/>
      </c>
      <c r="BL86" s="25" t="str">
        <f t="shared" si="137"/>
        <v/>
      </c>
      <c r="BM86" s="25" t="str">
        <f t="shared" si="138"/>
        <v/>
      </c>
      <c r="BN86" s="25" t="str">
        <f t="shared" si="139"/>
        <v/>
      </c>
      <c r="BO86" s="25">
        <f t="shared" si="140"/>
        <v>22</v>
      </c>
      <c r="BP86" s="4"/>
    </row>
    <row r="87" spans="1:68" x14ac:dyDescent="0.25">
      <c r="A87" s="3"/>
      <c r="B87" s="25">
        <v>75</v>
      </c>
      <c r="C87" s="25">
        <f t="shared" si="74"/>
        <v>-6</v>
      </c>
      <c r="D87" s="25">
        <v>81</v>
      </c>
      <c r="E87" s="51" t="s">
        <v>180</v>
      </c>
      <c r="F87" s="112">
        <f t="shared" si="75"/>
        <v>22</v>
      </c>
      <c r="G87" s="111">
        <f t="shared" si="76"/>
        <v>21</v>
      </c>
      <c r="H87" s="25" t="str">
        <f t="shared" si="77"/>
        <v/>
      </c>
      <c r="I87" s="25" t="str">
        <f t="shared" si="78"/>
        <v/>
      </c>
      <c r="J87" s="25" t="str">
        <f t="shared" si="79"/>
        <v/>
      </c>
      <c r="K87" s="115">
        <f t="shared" si="80"/>
        <v>1</v>
      </c>
      <c r="L87" s="114" t="str">
        <f>IFERROR(VLOOKUP(E87,'Road Races'!C:M,11,FALSE),"")</f>
        <v/>
      </c>
      <c r="M87" s="27" t="str">
        <f>IFERROR(VLOOKUP(E87,'Relays - track &amp; field'!C:M,11,FALSE),"")</f>
        <v/>
      </c>
      <c r="N87" s="27" t="str">
        <f>IFERROR(VLOOKUP(E87,'Relays - track &amp; field'!R:AB,11,FALSE),"")</f>
        <v/>
      </c>
      <c r="O87" s="26" t="str">
        <f>IFERROR(VLOOKUP(E87,'Road Races'!Q:AA,11,FALSE),"")</f>
        <v/>
      </c>
      <c r="P87" s="27">
        <f>IFERROR(VLOOKUP(E87,SGP!C:K,6,FALSE),"")</f>
        <v>21</v>
      </c>
      <c r="Q87" s="26"/>
      <c r="R87" s="26" t="str">
        <f>IFERROR(VLOOKUP(E87,'Road Races'!AE:AO,11,FALSE),"")</f>
        <v/>
      </c>
      <c r="S87" s="26" t="str">
        <f>IFERROR(VLOOKUP(E87,'Relays - track &amp; field'!AF:AP,11,FALSE),"")</f>
        <v/>
      </c>
      <c r="T87" s="26" t="str">
        <f>IFERROR(VLOOKUP(E87,'Off Road - Trail'!C:M,11,FALSE),"")</f>
        <v/>
      </c>
      <c r="U87" s="26" t="str">
        <f>IFERROR(VLOOKUP(E87,'Road Races'!AS:BC,11,FALSE),"")</f>
        <v/>
      </c>
      <c r="V87" s="26" t="str">
        <f>IFERROR(VLOOKUP(E87,SGP!U:Z,6,FALSE),"")</f>
        <v/>
      </c>
      <c r="W87" s="27"/>
      <c r="X87" s="26" t="str">
        <f>IFERROR(VLOOKUP(E87,'Off Road - Trail'!Q:AA,11,FALSE),"")</f>
        <v/>
      </c>
      <c r="Y87" s="26"/>
      <c r="Z87" s="26" t="str">
        <f>IFERROR(VLOOKUP(E87,'Road Races'!BG:BQ,11,FALSE),"")</f>
        <v/>
      </c>
      <c r="AA87" s="27" t="str">
        <f>IFERROR(VLOOKUP(E87,'Road Races'!BU:CE,11,FALSE),"")</f>
        <v/>
      </c>
      <c r="AB87" s="27" t="str">
        <f>IFERROR(VLOOKUP(E87,'Road Races'!CI:CS,11,FALSE),"")</f>
        <v/>
      </c>
      <c r="AC87" s="26"/>
      <c r="AD87" s="26" t="str">
        <f>IFERROR(VLOOKUP(E87,SGP!AM:AR,6,FALSE),"")</f>
        <v/>
      </c>
      <c r="AE87" s="26" t="str">
        <f>IFERROR(VLOOKUP(E87,'Road Races'!CW:DG,11,FALSE),"")</f>
        <v/>
      </c>
      <c r="AF87" s="26" t="str">
        <f>IFERROR(VLOOKUP(E87,'Road Races'!DK:DU,11,FALSE),"")</f>
        <v/>
      </c>
      <c r="AG87" s="26"/>
      <c r="AH87" s="26" t="str">
        <f>IFERROR(VLOOKUP(E87,'Off Road - Trail'!AE:AO,11,FALSE),"")</f>
        <v/>
      </c>
      <c r="AI87" s="26" t="str">
        <f>IFERROR(VLOOKUP(E87,'Road Races'!DY:EI,11,FALSE),"")</f>
        <v/>
      </c>
      <c r="AJ87" s="26" t="str">
        <f>IFERROR(VLOOKUP(E87,SGP!BE:BJ,6,FALSE),"")</f>
        <v/>
      </c>
      <c r="AK87" s="25"/>
      <c r="AL87" s="25">
        <f t="shared" si="111"/>
        <v>21</v>
      </c>
      <c r="AM87" s="25" t="str">
        <f t="shared" si="112"/>
        <v/>
      </c>
      <c r="AN87" s="25" t="str">
        <f t="shared" si="113"/>
        <v/>
      </c>
      <c r="AO87" s="25" t="str">
        <f t="shared" si="114"/>
        <v/>
      </c>
      <c r="AP87" s="25">
        <f t="shared" si="115"/>
        <v>21</v>
      </c>
      <c r="AQ87" s="25" t="str">
        <f t="shared" si="116"/>
        <v/>
      </c>
      <c r="AR87" s="25" t="str">
        <f t="shared" si="117"/>
        <v/>
      </c>
      <c r="AS87" s="25" t="str">
        <f t="shared" si="118"/>
        <v/>
      </c>
      <c r="AT87" s="25" t="str">
        <f t="shared" si="119"/>
        <v/>
      </c>
      <c r="AU87" s="25" t="str">
        <f t="shared" si="120"/>
        <v/>
      </c>
      <c r="AV87" s="25" t="str">
        <f t="shared" si="121"/>
        <v/>
      </c>
      <c r="AW87" s="25" t="str">
        <f t="shared" si="122"/>
        <v/>
      </c>
      <c r="AX87" s="25" t="str">
        <f t="shared" si="123"/>
        <v/>
      </c>
      <c r="AY87" s="25" t="str">
        <f t="shared" si="124"/>
        <v/>
      </c>
      <c r="AZ87" s="25" t="str">
        <f t="shared" si="125"/>
        <v/>
      </c>
      <c r="BA87" s="25" t="str">
        <f t="shared" si="126"/>
        <v/>
      </c>
      <c r="BB87" s="25" t="str">
        <f t="shared" si="127"/>
        <v/>
      </c>
      <c r="BC87" s="25" t="str">
        <f t="shared" si="128"/>
        <v/>
      </c>
      <c r="BD87" s="25" t="str">
        <f t="shared" si="129"/>
        <v/>
      </c>
      <c r="BE87" s="25" t="str">
        <f t="shared" si="130"/>
        <v/>
      </c>
      <c r="BF87" s="25" t="str">
        <f t="shared" si="131"/>
        <v/>
      </c>
      <c r="BG87" s="25" t="str">
        <f t="shared" si="132"/>
        <v/>
      </c>
      <c r="BH87" s="25" t="str">
        <f t="shared" si="133"/>
        <v/>
      </c>
      <c r="BI87" s="25" t="str">
        <f t="shared" si="134"/>
        <v/>
      </c>
      <c r="BJ87" s="25" t="str">
        <f t="shared" si="135"/>
        <v/>
      </c>
      <c r="BK87" s="25" t="str">
        <f t="shared" si="136"/>
        <v/>
      </c>
      <c r="BL87" s="25" t="str">
        <f t="shared" si="137"/>
        <v/>
      </c>
      <c r="BM87" s="25" t="str">
        <f t="shared" si="138"/>
        <v/>
      </c>
      <c r="BN87" s="25" t="str">
        <f t="shared" si="139"/>
        <v/>
      </c>
      <c r="BO87" s="25" t="str">
        <f t="shared" si="140"/>
        <v/>
      </c>
      <c r="BP87" s="4"/>
    </row>
    <row r="88" spans="1:68" x14ac:dyDescent="0.25">
      <c r="A88" s="3"/>
      <c r="B88" s="25">
        <v>76</v>
      </c>
      <c r="C88" s="25">
        <f t="shared" si="74"/>
        <v>-6</v>
      </c>
      <c r="D88" s="25">
        <v>82</v>
      </c>
      <c r="E88" s="51" t="s">
        <v>185</v>
      </c>
      <c r="F88" s="112">
        <f t="shared" si="75"/>
        <v>22</v>
      </c>
      <c r="G88" s="111">
        <f t="shared" si="76"/>
        <v>20</v>
      </c>
      <c r="H88" s="25">
        <f t="shared" si="77"/>
        <v>0</v>
      </c>
      <c r="I88" s="25" t="str">
        <f t="shared" si="78"/>
        <v/>
      </c>
      <c r="J88" s="25" t="str">
        <f t="shared" si="79"/>
        <v/>
      </c>
      <c r="K88" s="115">
        <f t="shared" si="80"/>
        <v>2</v>
      </c>
      <c r="L88" s="114" t="str">
        <f>IFERROR(VLOOKUP(E88,'Road Races'!C:M,11,FALSE),"")</f>
        <v/>
      </c>
      <c r="M88" s="27" t="str">
        <f>IFERROR(VLOOKUP(E88,'Relays - track &amp; field'!C:M,11,FALSE),"")</f>
        <v/>
      </c>
      <c r="N88" s="27" t="str">
        <f>IFERROR(VLOOKUP(E88,'Relays - track &amp; field'!R:AB,11,FALSE),"")</f>
        <v/>
      </c>
      <c r="O88" s="26">
        <f>IFERROR(VLOOKUP(E88,'Road Races'!Q:AA,11,FALSE),"")</f>
        <v>0</v>
      </c>
      <c r="P88" s="27" t="str">
        <f>IFERROR(VLOOKUP(E88,SGP!C:K,6,FALSE),"")</f>
        <v/>
      </c>
      <c r="Q88" s="26"/>
      <c r="R88" s="26" t="str">
        <f>IFERROR(VLOOKUP(E88,'Road Races'!AE:AO,11,FALSE),"")</f>
        <v/>
      </c>
      <c r="S88" s="26" t="str">
        <f>IFERROR(VLOOKUP(E88,'Relays - track &amp; field'!AF:AP,11,FALSE),"")</f>
        <v/>
      </c>
      <c r="T88" s="26" t="str">
        <f>IFERROR(VLOOKUP(E88,'Off Road - Trail'!C:M,11,FALSE),"")</f>
        <v/>
      </c>
      <c r="U88" s="26" t="str">
        <f>IFERROR(VLOOKUP(E88,'Road Races'!AS:BC,11,FALSE),"")</f>
        <v/>
      </c>
      <c r="V88" s="26">
        <f>IFERROR(VLOOKUP(E88,SGP!U:Z,6,FALSE),"")</f>
        <v>20</v>
      </c>
      <c r="W88" s="27"/>
      <c r="X88" s="26" t="str">
        <f>IFERROR(VLOOKUP(E88,'Off Road - Trail'!Q:AA,11,FALSE),"")</f>
        <v/>
      </c>
      <c r="Y88" s="26"/>
      <c r="Z88" s="26" t="str">
        <f>IFERROR(VLOOKUP(E88,'Road Races'!BG:BQ,11,FALSE),"")</f>
        <v/>
      </c>
      <c r="AA88" s="27" t="str">
        <f>IFERROR(VLOOKUP(E88,'Road Races'!BU:CE,11,FALSE),"")</f>
        <v/>
      </c>
      <c r="AB88" s="27" t="str">
        <f>IFERROR(VLOOKUP(E88,'Road Races'!CI:CS,11,FALSE),"")</f>
        <v/>
      </c>
      <c r="AC88" s="26"/>
      <c r="AD88" s="26" t="str">
        <f>IFERROR(VLOOKUP(E88,SGP!AM:AR,6,FALSE),"")</f>
        <v/>
      </c>
      <c r="AE88" s="26" t="str">
        <f>IFERROR(VLOOKUP(E88,'Road Races'!CW:DG,11,FALSE),"")</f>
        <v/>
      </c>
      <c r="AF88" s="26" t="str">
        <f>IFERROR(VLOOKUP(E88,'Road Races'!DK:DU,11,FALSE),"")</f>
        <v/>
      </c>
      <c r="AG88" s="26"/>
      <c r="AH88" s="26" t="str">
        <f>IFERROR(VLOOKUP(E88,'Off Road - Trail'!AE:AO,11,FALSE),"")</f>
        <v/>
      </c>
      <c r="AI88" s="26" t="str">
        <f>IFERROR(VLOOKUP(E88,'Road Races'!DY:EI,11,FALSE),"")</f>
        <v/>
      </c>
      <c r="AJ88" s="26" t="str">
        <f>IFERROR(VLOOKUP(E88,SGP!BE:BJ,6,FALSE),"")</f>
        <v/>
      </c>
      <c r="AK88" s="25"/>
      <c r="AL88" s="25" t="str">
        <f t="shared" si="111"/>
        <v/>
      </c>
      <c r="AM88" s="25">
        <f t="shared" si="112"/>
        <v>20</v>
      </c>
      <c r="AN88" s="25" t="str">
        <f t="shared" si="113"/>
        <v/>
      </c>
      <c r="AO88" s="25" t="str">
        <f t="shared" si="114"/>
        <v/>
      </c>
      <c r="AP88" s="25">
        <f t="shared" si="115"/>
        <v>20</v>
      </c>
      <c r="AQ88" s="25" t="str">
        <f t="shared" si="116"/>
        <v/>
      </c>
      <c r="AR88" s="25" t="str">
        <f t="shared" si="117"/>
        <v/>
      </c>
      <c r="AS88" s="25">
        <f t="shared" si="118"/>
        <v>0</v>
      </c>
      <c r="AT88" s="25" t="str">
        <f t="shared" si="119"/>
        <v/>
      </c>
      <c r="AU88" s="25" t="str">
        <f t="shared" si="120"/>
        <v/>
      </c>
      <c r="AV88" s="25" t="str">
        <f t="shared" si="121"/>
        <v/>
      </c>
      <c r="AW88" s="25" t="str">
        <f t="shared" si="122"/>
        <v/>
      </c>
      <c r="AX88" s="25" t="str">
        <f t="shared" si="123"/>
        <v/>
      </c>
      <c r="AY88" s="25" t="str">
        <f t="shared" si="124"/>
        <v/>
      </c>
      <c r="AZ88" s="25" t="str">
        <f t="shared" si="125"/>
        <v/>
      </c>
      <c r="BA88" s="25" t="str">
        <f t="shared" si="126"/>
        <v/>
      </c>
      <c r="BB88" s="25">
        <f t="shared" si="127"/>
        <v>0</v>
      </c>
      <c r="BC88" s="25" t="str">
        <f t="shared" si="128"/>
        <v/>
      </c>
      <c r="BD88" s="25" t="str">
        <f t="shared" si="129"/>
        <v/>
      </c>
      <c r="BE88" s="25" t="str">
        <f t="shared" si="130"/>
        <v/>
      </c>
      <c r="BF88" s="25" t="str">
        <f t="shared" si="131"/>
        <v/>
      </c>
      <c r="BG88" s="25" t="str">
        <f t="shared" si="132"/>
        <v/>
      </c>
      <c r="BH88" s="25" t="str">
        <f t="shared" si="133"/>
        <v/>
      </c>
      <c r="BI88" s="25" t="str">
        <f t="shared" si="134"/>
        <v/>
      </c>
      <c r="BJ88" s="25" t="str">
        <f t="shared" si="135"/>
        <v/>
      </c>
      <c r="BK88" s="25" t="str">
        <f t="shared" si="136"/>
        <v/>
      </c>
      <c r="BL88" s="25" t="str">
        <f t="shared" si="137"/>
        <v/>
      </c>
      <c r="BM88" s="25" t="str">
        <f t="shared" si="138"/>
        <v/>
      </c>
      <c r="BN88" s="25" t="str">
        <f t="shared" si="139"/>
        <v/>
      </c>
      <c r="BO88" s="25" t="str">
        <f t="shared" si="140"/>
        <v/>
      </c>
      <c r="BP88" s="4"/>
    </row>
    <row r="89" spans="1:68" x14ac:dyDescent="0.25">
      <c r="A89" s="3"/>
      <c r="B89" s="25">
        <v>77</v>
      </c>
      <c r="C89" s="25">
        <f t="shared" si="74"/>
        <v>-6</v>
      </c>
      <c r="D89" s="25">
        <v>83</v>
      </c>
      <c r="E89" s="51" t="s">
        <v>88</v>
      </c>
      <c r="F89" s="112">
        <f t="shared" si="75"/>
        <v>22</v>
      </c>
      <c r="G89" s="111">
        <f t="shared" si="76"/>
        <v>21</v>
      </c>
      <c r="H89" s="25" t="str">
        <f t="shared" si="77"/>
        <v/>
      </c>
      <c r="I89" s="25" t="str">
        <f t="shared" si="78"/>
        <v/>
      </c>
      <c r="J89" s="25" t="str">
        <f t="shared" si="79"/>
        <v/>
      </c>
      <c r="K89" s="115">
        <f t="shared" si="80"/>
        <v>1</v>
      </c>
      <c r="L89" s="114" t="str">
        <f>IFERROR(VLOOKUP(E89,'Road Races'!C:M,11,FALSE),"")</f>
        <v/>
      </c>
      <c r="M89" s="27" t="str">
        <f>IFERROR(VLOOKUP(E89,'Relays - track &amp; field'!C:M,11,FALSE),"")</f>
        <v/>
      </c>
      <c r="N89" s="27" t="str">
        <f>IFERROR(VLOOKUP(E89,'Relays - track &amp; field'!R:AB,11,FALSE),"")</f>
        <v/>
      </c>
      <c r="O89" s="26" t="str">
        <f>IFERROR(VLOOKUP(E89,'Road Races'!Q:AA,11,FALSE),"")</f>
        <v/>
      </c>
      <c r="P89" s="27" t="str">
        <f>IFERROR(VLOOKUP(E89,SGP!C:K,6,FALSE),"")</f>
        <v/>
      </c>
      <c r="Q89" s="26"/>
      <c r="R89" s="26" t="str">
        <f>IFERROR(VLOOKUP(E89,'Road Races'!AE:AO,11,FALSE),"")</f>
        <v/>
      </c>
      <c r="S89" s="26" t="str">
        <f>IFERROR(VLOOKUP(E89,'Relays - track &amp; field'!AF:AP,11,FALSE),"")</f>
        <v/>
      </c>
      <c r="T89" s="26" t="str">
        <f>IFERROR(VLOOKUP(E89,'Off Road - Trail'!C:M,11,FALSE),"")</f>
        <v/>
      </c>
      <c r="U89" s="26" t="str">
        <f>IFERROR(VLOOKUP(E89,'Road Races'!AS:BC,11,FALSE),"")</f>
        <v/>
      </c>
      <c r="V89" s="26">
        <f>IFERROR(VLOOKUP(E89,SGP!U:Z,6,FALSE),"")</f>
        <v>21</v>
      </c>
      <c r="W89" s="27"/>
      <c r="X89" s="26" t="str">
        <f>IFERROR(VLOOKUP(E89,'Off Road - Trail'!Q:AA,11,FALSE),"")</f>
        <v/>
      </c>
      <c r="Y89" s="26"/>
      <c r="Z89" s="26" t="str">
        <f>IFERROR(VLOOKUP(E89,'Road Races'!BG:BQ,11,FALSE),"")</f>
        <v/>
      </c>
      <c r="AA89" s="27" t="str">
        <f>IFERROR(VLOOKUP(E89,'Road Races'!BU:CE,11,FALSE),"")</f>
        <v/>
      </c>
      <c r="AB89" s="27" t="str">
        <f>IFERROR(VLOOKUP(E89,'Road Races'!CI:CS,11,FALSE),"")</f>
        <v/>
      </c>
      <c r="AC89" s="26"/>
      <c r="AD89" s="26" t="str">
        <f>IFERROR(VLOOKUP(E89,SGP!AM:AR,6,FALSE),"")</f>
        <v/>
      </c>
      <c r="AE89" s="26" t="str">
        <f>IFERROR(VLOOKUP(E89,'Road Races'!CW:DG,11,FALSE),"")</f>
        <v/>
      </c>
      <c r="AF89" s="26" t="str">
        <f>IFERROR(VLOOKUP(E89,'Road Races'!DK:DU,11,FALSE),"")</f>
        <v/>
      </c>
      <c r="AG89" s="26"/>
      <c r="AH89" s="26" t="str">
        <f>IFERROR(VLOOKUP(E89,'Off Road - Trail'!AE:AO,11,FALSE),"")</f>
        <v/>
      </c>
      <c r="AI89" s="26" t="str">
        <f>IFERROR(VLOOKUP(E89,'Road Races'!DY:EI,11,FALSE),"")</f>
        <v/>
      </c>
      <c r="AJ89" s="26" t="str">
        <f>IFERROR(VLOOKUP(E89,SGP!BE:BJ,6,FALSE),"")</f>
        <v/>
      </c>
      <c r="AK89" s="25"/>
      <c r="AL89" s="25" t="str">
        <f t="shared" si="111"/>
        <v/>
      </c>
      <c r="AM89" s="25">
        <f t="shared" si="112"/>
        <v>21</v>
      </c>
      <c r="AN89" s="25" t="str">
        <f t="shared" si="113"/>
        <v/>
      </c>
      <c r="AO89" s="25" t="str">
        <f t="shared" si="114"/>
        <v/>
      </c>
      <c r="AP89" s="25">
        <f t="shared" si="115"/>
        <v>21</v>
      </c>
      <c r="AQ89" s="25" t="str">
        <f t="shared" si="116"/>
        <v/>
      </c>
      <c r="AR89" s="25" t="str">
        <f t="shared" si="117"/>
        <v/>
      </c>
      <c r="AS89" s="25" t="str">
        <f t="shared" si="118"/>
        <v/>
      </c>
      <c r="AT89" s="25" t="str">
        <f t="shared" si="119"/>
        <v/>
      </c>
      <c r="AU89" s="25" t="str">
        <f t="shared" si="120"/>
        <v/>
      </c>
      <c r="AV89" s="25" t="str">
        <f t="shared" si="121"/>
        <v/>
      </c>
      <c r="AW89" s="25" t="str">
        <f t="shared" si="122"/>
        <v/>
      </c>
      <c r="AX89" s="25" t="str">
        <f t="shared" si="123"/>
        <v/>
      </c>
      <c r="AY89" s="25" t="str">
        <f t="shared" si="124"/>
        <v/>
      </c>
      <c r="AZ89" s="25" t="str">
        <f t="shared" si="125"/>
        <v/>
      </c>
      <c r="BA89" s="25" t="str">
        <f t="shared" si="126"/>
        <v/>
      </c>
      <c r="BB89" s="25" t="str">
        <f t="shared" si="127"/>
        <v/>
      </c>
      <c r="BC89" s="25" t="str">
        <f t="shared" si="128"/>
        <v/>
      </c>
      <c r="BD89" s="25" t="str">
        <f t="shared" si="129"/>
        <v/>
      </c>
      <c r="BE89" s="25" t="str">
        <f t="shared" si="130"/>
        <v/>
      </c>
      <c r="BF89" s="25" t="str">
        <f t="shared" si="131"/>
        <v/>
      </c>
      <c r="BG89" s="25" t="str">
        <f t="shared" si="132"/>
        <v/>
      </c>
      <c r="BH89" s="25" t="str">
        <f t="shared" si="133"/>
        <v/>
      </c>
      <c r="BI89" s="25" t="str">
        <f t="shared" si="134"/>
        <v/>
      </c>
      <c r="BJ89" s="25" t="str">
        <f t="shared" si="135"/>
        <v/>
      </c>
      <c r="BK89" s="25" t="str">
        <f t="shared" si="136"/>
        <v/>
      </c>
      <c r="BL89" s="25" t="str">
        <f t="shared" si="137"/>
        <v/>
      </c>
      <c r="BM89" s="25" t="str">
        <f t="shared" si="138"/>
        <v/>
      </c>
      <c r="BN89" s="25" t="str">
        <f t="shared" si="139"/>
        <v/>
      </c>
      <c r="BO89" s="25" t="str">
        <f t="shared" si="140"/>
        <v/>
      </c>
      <c r="BP89" s="4"/>
    </row>
    <row r="90" spans="1:68" x14ac:dyDescent="0.25">
      <c r="A90" s="3"/>
      <c r="B90" s="25">
        <v>78</v>
      </c>
      <c r="C90" s="25">
        <f t="shared" si="74"/>
        <v>-6</v>
      </c>
      <c r="D90" s="25">
        <v>84</v>
      </c>
      <c r="E90" s="51" t="s">
        <v>125</v>
      </c>
      <c r="F90" s="112">
        <f t="shared" si="75"/>
        <v>21</v>
      </c>
      <c r="G90" s="111">
        <f t="shared" si="76"/>
        <v>20</v>
      </c>
      <c r="H90" s="25" t="str">
        <f t="shared" si="77"/>
        <v/>
      </c>
      <c r="I90" s="25" t="str">
        <f t="shared" si="78"/>
        <v/>
      </c>
      <c r="J90" s="25" t="str">
        <f t="shared" si="79"/>
        <v/>
      </c>
      <c r="K90" s="115">
        <f t="shared" si="80"/>
        <v>1</v>
      </c>
      <c r="L90" s="114" t="str">
        <f>IFERROR(VLOOKUP(E90,'Road Races'!C:M,11,FALSE),"")</f>
        <v/>
      </c>
      <c r="M90" s="27" t="str">
        <f>IFERROR(VLOOKUP(E90,'Relays - track &amp; field'!C:M,11,FALSE),"")</f>
        <v/>
      </c>
      <c r="N90" s="27" t="str">
        <f>IFERROR(VLOOKUP(E90,'Relays - track &amp; field'!R:AB,11,FALSE),"")</f>
        <v/>
      </c>
      <c r="O90" s="26" t="str">
        <f>IFERROR(VLOOKUP(E90,'Road Races'!Q:AA,11,FALSE),"")</f>
        <v/>
      </c>
      <c r="P90" s="27">
        <f>IFERROR(VLOOKUP(E90,SGP!C:K,6,FALSE),"")</f>
        <v>20</v>
      </c>
      <c r="Q90" s="26"/>
      <c r="R90" s="26" t="str">
        <f>IFERROR(VLOOKUP(E90,'Road Races'!AE:AO,11,FALSE),"")</f>
        <v/>
      </c>
      <c r="S90" s="26" t="str">
        <f>IFERROR(VLOOKUP(E90,'Relays - track &amp; field'!AF:AP,11,FALSE),"")</f>
        <v/>
      </c>
      <c r="T90" s="26" t="str">
        <f>IFERROR(VLOOKUP(E90,'Off Road - Trail'!C:M,11,FALSE),"")</f>
        <v/>
      </c>
      <c r="U90" s="26" t="str">
        <f>IFERROR(VLOOKUP(E90,'Road Races'!AS:BC,11,FALSE),"")</f>
        <v/>
      </c>
      <c r="V90" s="26" t="str">
        <f>IFERROR(VLOOKUP(E90,SGP!U:Z,6,FALSE),"")</f>
        <v/>
      </c>
      <c r="W90" s="27"/>
      <c r="X90" s="26" t="str">
        <f>IFERROR(VLOOKUP(E90,'Off Road - Trail'!Q:AA,11,FALSE),"")</f>
        <v/>
      </c>
      <c r="Y90" s="26"/>
      <c r="Z90" s="26" t="str">
        <f>IFERROR(VLOOKUP(E90,'Road Races'!BG:BQ,11,FALSE),"")</f>
        <v/>
      </c>
      <c r="AA90" s="27" t="str">
        <f>IFERROR(VLOOKUP(E90,'Road Races'!BU:CE,11,FALSE),"")</f>
        <v/>
      </c>
      <c r="AB90" s="27" t="str">
        <f>IFERROR(VLOOKUP(E90,'Road Races'!CI:CS,11,FALSE),"")</f>
        <v/>
      </c>
      <c r="AC90" s="26"/>
      <c r="AD90" s="26" t="str">
        <f>IFERROR(VLOOKUP(E90,SGP!AM:AR,6,FALSE),"")</f>
        <v/>
      </c>
      <c r="AE90" s="26" t="str">
        <f>IFERROR(VLOOKUP(E90,'Road Races'!CW:DG,11,FALSE),"")</f>
        <v/>
      </c>
      <c r="AF90" s="26" t="str">
        <f>IFERROR(VLOOKUP(E90,'Road Races'!DK:DU,11,FALSE),"")</f>
        <v/>
      </c>
      <c r="AG90" s="26"/>
      <c r="AH90" s="26" t="str">
        <f>IFERROR(VLOOKUP(E90,'Off Road - Trail'!AE:AO,11,FALSE),"")</f>
        <v/>
      </c>
      <c r="AI90" s="26" t="str">
        <f>IFERROR(VLOOKUP(E90,'Road Races'!DY:EI,11,FALSE),"")</f>
        <v/>
      </c>
      <c r="AJ90" s="26" t="str">
        <f>IFERROR(VLOOKUP(E90,SGP!BE:BJ,6,FALSE),"")</f>
        <v/>
      </c>
      <c r="AK90" s="25"/>
      <c r="AL90" s="25">
        <f t="shared" si="111"/>
        <v>20</v>
      </c>
      <c r="AM90" s="25" t="str">
        <f t="shared" si="112"/>
        <v/>
      </c>
      <c r="AN90" s="25" t="str">
        <f t="shared" si="113"/>
        <v/>
      </c>
      <c r="AO90" s="25" t="str">
        <f t="shared" si="114"/>
        <v/>
      </c>
      <c r="AP90" s="25">
        <f t="shared" si="115"/>
        <v>20</v>
      </c>
      <c r="AQ90" s="25" t="str">
        <f t="shared" si="116"/>
        <v/>
      </c>
      <c r="AR90" s="25" t="str">
        <f t="shared" si="117"/>
        <v/>
      </c>
      <c r="AS90" s="25" t="str">
        <f t="shared" si="118"/>
        <v/>
      </c>
      <c r="AT90" s="25" t="str">
        <f t="shared" si="119"/>
        <v/>
      </c>
      <c r="AU90" s="25" t="str">
        <f t="shared" si="120"/>
        <v/>
      </c>
      <c r="AV90" s="25" t="str">
        <f t="shared" si="121"/>
        <v/>
      </c>
      <c r="AW90" s="25" t="str">
        <f t="shared" si="122"/>
        <v/>
      </c>
      <c r="AX90" s="25" t="str">
        <f t="shared" si="123"/>
        <v/>
      </c>
      <c r="AY90" s="25" t="str">
        <f t="shared" si="124"/>
        <v/>
      </c>
      <c r="AZ90" s="25" t="str">
        <f t="shared" si="125"/>
        <v/>
      </c>
      <c r="BA90" s="25" t="str">
        <f t="shared" si="126"/>
        <v/>
      </c>
      <c r="BB90" s="25" t="str">
        <f t="shared" si="127"/>
        <v/>
      </c>
      <c r="BC90" s="25" t="str">
        <f t="shared" si="128"/>
        <v/>
      </c>
      <c r="BD90" s="25" t="str">
        <f t="shared" si="129"/>
        <v/>
      </c>
      <c r="BE90" s="25" t="str">
        <f t="shared" si="130"/>
        <v/>
      </c>
      <c r="BF90" s="25" t="str">
        <f t="shared" si="131"/>
        <v/>
      </c>
      <c r="BG90" s="25" t="str">
        <f t="shared" si="132"/>
        <v/>
      </c>
      <c r="BH90" s="25" t="str">
        <f t="shared" si="133"/>
        <v/>
      </c>
      <c r="BI90" s="25" t="str">
        <f t="shared" si="134"/>
        <v/>
      </c>
      <c r="BJ90" s="25" t="str">
        <f t="shared" si="135"/>
        <v/>
      </c>
      <c r="BK90" s="25" t="str">
        <f t="shared" si="136"/>
        <v/>
      </c>
      <c r="BL90" s="25" t="str">
        <f t="shared" si="137"/>
        <v/>
      </c>
      <c r="BM90" s="25" t="str">
        <f t="shared" si="138"/>
        <v/>
      </c>
      <c r="BN90" s="25" t="str">
        <f t="shared" si="139"/>
        <v/>
      </c>
      <c r="BO90" s="25" t="str">
        <f t="shared" si="140"/>
        <v/>
      </c>
      <c r="BP90" s="4"/>
    </row>
    <row r="91" spans="1:68" x14ac:dyDescent="0.25">
      <c r="A91" s="3"/>
      <c r="B91" s="25">
        <v>79</v>
      </c>
      <c r="C91" s="25">
        <f t="shared" si="74"/>
        <v>-6</v>
      </c>
      <c r="D91" s="25">
        <v>85</v>
      </c>
      <c r="E91" s="51" t="s">
        <v>239</v>
      </c>
      <c r="F91" s="112">
        <f t="shared" si="75"/>
        <v>21</v>
      </c>
      <c r="G91" s="111">
        <f t="shared" si="76"/>
        <v>20</v>
      </c>
      <c r="H91" s="25" t="str">
        <f t="shared" si="77"/>
        <v/>
      </c>
      <c r="I91" s="25" t="str">
        <f t="shared" si="78"/>
        <v/>
      </c>
      <c r="J91" s="25" t="str">
        <f t="shared" si="79"/>
        <v/>
      </c>
      <c r="K91" s="115">
        <f t="shared" si="80"/>
        <v>1</v>
      </c>
      <c r="L91" s="114" t="str">
        <f>IFERROR(VLOOKUP(E91,'Road Races'!C:M,11,FALSE),"")</f>
        <v/>
      </c>
      <c r="M91" s="27" t="str">
        <f>IFERROR(VLOOKUP(E91,'Relays - track &amp; field'!C:M,11,FALSE),"")</f>
        <v/>
      </c>
      <c r="N91" s="27" t="str">
        <f>IFERROR(VLOOKUP(E91,'Relays - track &amp; field'!R:AB,11,FALSE),"")</f>
        <v/>
      </c>
      <c r="O91" s="26" t="str">
        <f>IFERROR(VLOOKUP(E91,'Road Races'!Q:AA,11,FALSE),"")</f>
        <v/>
      </c>
      <c r="P91" s="27" t="str">
        <f>IFERROR(VLOOKUP(E91,SGP!C:K,6,FALSE),"")</f>
        <v/>
      </c>
      <c r="Q91" s="26"/>
      <c r="R91" s="26" t="str">
        <f>IFERROR(VLOOKUP(E91,'Road Races'!AE:AO,11,FALSE),"")</f>
        <v/>
      </c>
      <c r="S91" s="26" t="str">
        <f>IFERROR(VLOOKUP(E91,'Relays - track &amp; field'!AF:AP,11,FALSE),"")</f>
        <v/>
      </c>
      <c r="T91" s="26" t="str">
        <f>IFERROR(VLOOKUP(E91,'Off Road - Trail'!C:M,11,FALSE),"")</f>
        <v/>
      </c>
      <c r="U91" s="26" t="str">
        <f>IFERROR(VLOOKUP(E91,'Road Races'!AS:BC,11,FALSE),"")</f>
        <v/>
      </c>
      <c r="V91" s="26">
        <f>IFERROR(VLOOKUP(E91,SGP!U:Z,6,FALSE),"")</f>
        <v>20</v>
      </c>
      <c r="W91" s="27"/>
      <c r="X91" s="26" t="str">
        <f>IFERROR(VLOOKUP(E91,'Off Road - Trail'!Q:AA,11,FALSE),"")</f>
        <v/>
      </c>
      <c r="Y91" s="26"/>
      <c r="Z91" s="26" t="str">
        <f>IFERROR(VLOOKUP(E91,'Road Races'!BG:BQ,11,FALSE),"")</f>
        <v/>
      </c>
      <c r="AA91" s="27" t="str">
        <f>IFERROR(VLOOKUP(E91,'Road Races'!BU:CE,11,FALSE),"")</f>
        <v/>
      </c>
      <c r="AB91" s="27" t="str">
        <f>IFERROR(VLOOKUP(E91,'Road Races'!CI:CS,11,FALSE),"")</f>
        <v/>
      </c>
      <c r="AC91" s="26"/>
      <c r="AD91" s="26" t="str">
        <f>IFERROR(VLOOKUP(E91,SGP!AM:AR,6,FALSE),"")</f>
        <v/>
      </c>
      <c r="AE91" s="26" t="str">
        <f>IFERROR(VLOOKUP(E91,'Road Races'!CW:DG,11,FALSE),"")</f>
        <v/>
      </c>
      <c r="AF91" s="26" t="str">
        <f>IFERROR(VLOOKUP(E91,'Road Races'!DK:DU,11,FALSE),"")</f>
        <v/>
      </c>
      <c r="AG91" s="26"/>
      <c r="AH91" s="26" t="str">
        <f>IFERROR(VLOOKUP(E91,'Off Road - Trail'!AE:AO,11,FALSE),"")</f>
        <v/>
      </c>
      <c r="AI91" s="26" t="str">
        <f>IFERROR(VLOOKUP(E91,'Road Races'!DY:EI,11,FALSE),"")</f>
        <v/>
      </c>
      <c r="AJ91" s="26" t="str">
        <f>IFERROR(VLOOKUP(E91,SGP!BE:BJ,6,FALSE),"")</f>
        <v/>
      </c>
      <c r="AK91" s="25"/>
      <c r="AL91" s="25" t="str">
        <f t="shared" si="111"/>
        <v/>
      </c>
      <c r="AM91" s="25">
        <f t="shared" si="112"/>
        <v>20</v>
      </c>
      <c r="AN91" s="25" t="str">
        <f t="shared" si="113"/>
        <v/>
      </c>
      <c r="AO91" s="25" t="str">
        <f t="shared" si="114"/>
        <v/>
      </c>
      <c r="AP91" s="25">
        <f t="shared" si="115"/>
        <v>20</v>
      </c>
      <c r="AQ91" s="25" t="str">
        <f t="shared" si="116"/>
        <v/>
      </c>
      <c r="AR91" s="25" t="str">
        <f t="shared" si="117"/>
        <v/>
      </c>
      <c r="AS91" s="25" t="str">
        <f t="shared" si="118"/>
        <v/>
      </c>
      <c r="AT91" s="25" t="str">
        <f t="shared" si="119"/>
        <v/>
      </c>
      <c r="AU91" s="25" t="str">
        <f t="shared" si="120"/>
        <v/>
      </c>
      <c r="AV91" s="25" t="str">
        <f t="shared" si="121"/>
        <v/>
      </c>
      <c r="AW91" s="25" t="str">
        <f t="shared" si="122"/>
        <v/>
      </c>
      <c r="AX91" s="25" t="str">
        <f t="shared" si="123"/>
        <v/>
      </c>
      <c r="AY91" s="25" t="str">
        <f t="shared" si="124"/>
        <v/>
      </c>
      <c r="AZ91" s="25" t="str">
        <f t="shared" si="125"/>
        <v/>
      </c>
      <c r="BA91" s="25" t="str">
        <f t="shared" si="126"/>
        <v/>
      </c>
      <c r="BB91" s="25" t="str">
        <f t="shared" si="127"/>
        <v/>
      </c>
      <c r="BC91" s="25" t="str">
        <f t="shared" si="128"/>
        <v/>
      </c>
      <c r="BD91" s="25" t="str">
        <f t="shared" si="129"/>
        <v/>
      </c>
      <c r="BE91" s="25" t="str">
        <f t="shared" si="130"/>
        <v/>
      </c>
      <c r="BF91" s="25" t="str">
        <f t="shared" si="131"/>
        <v/>
      </c>
      <c r="BG91" s="25" t="str">
        <f t="shared" si="132"/>
        <v/>
      </c>
      <c r="BH91" s="25" t="str">
        <f t="shared" si="133"/>
        <v/>
      </c>
      <c r="BI91" s="25" t="str">
        <f t="shared" si="134"/>
        <v/>
      </c>
      <c r="BJ91" s="25" t="str">
        <f t="shared" si="135"/>
        <v/>
      </c>
      <c r="BK91" s="25" t="str">
        <f t="shared" si="136"/>
        <v/>
      </c>
      <c r="BL91" s="25" t="str">
        <f t="shared" si="137"/>
        <v/>
      </c>
      <c r="BM91" s="25" t="str">
        <f t="shared" si="138"/>
        <v/>
      </c>
      <c r="BN91" s="25" t="str">
        <f t="shared" si="139"/>
        <v/>
      </c>
      <c r="BO91" s="25" t="str">
        <f t="shared" si="140"/>
        <v/>
      </c>
      <c r="BP91" s="4"/>
    </row>
    <row r="92" spans="1:68" x14ac:dyDescent="0.25">
      <c r="A92" s="3"/>
      <c r="B92" s="25">
        <v>80</v>
      </c>
      <c r="C92" s="25">
        <f t="shared" si="74"/>
        <v>-6</v>
      </c>
      <c r="D92" s="25">
        <v>86</v>
      </c>
      <c r="E92" s="51" t="s">
        <v>38</v>
      </c>
      <c r="F92" s="112">
        <f t="shared" si="75"/>
        <v>20</v>
      </c>
      <c r="G92" s="111" t="str">
        <f t="shared" si="76"/>
        <v/>
      </c>
      <c r="H92" s="25">
        <f t="shared" si="77"/>
        <v>2</v>
      </c>
      <c r="I92" s="25" t="str">
        <f t="shared" si="78"/>
        <v/>
      </c>
      <c r="J92" s="25">
        <f t="shared" si="79"/>
        <v>14</v>
      </c>
      <c r="K92" s="115">
        <f t="shared" si="80"/>
        <v>4</v>
      </c>
      <c r="L92" s="114">
        <f>IFERROR(VLOOKUP(E92,'Road Races'!C:M,11,FALSE),"")</f>
        <v>0</v>
      </c>
      <c r="M92" s="27" t="str">
        <f>IFERROR(VLOOKUP(E92,'Relays - track &amp; field'!C:M,11,FALSE),"")</f>
        <v/>
      </c>
      <c r="N92" s="27" t="str">
        <f>IFERROR(VLOOKUP(E92,'Relays - track &amp; field'!R:AB,11,FALSE),"")</f>
        <v/>
      </c>
      <c r="O92" s="26">
        <f>IFERROR(VLOOKUP(E92,'Road Races'!Q:AA,11,FALSE),"")</f>
        <v>0</v>
      </c>
      <c r="P92" s="27" t="str">
        <f>IFERROR(VLOOKUP(E92,SGP!C:K,6,FALSE),"")</f>
        <v/>
      </c>
      <c r="Q92" s="26"/>
      <c r="R92" s="26" t="str">
        <f>IFERROR(VLOOKUP(E92,'Road Races'!AE:AO,11,FALSE),"")</f>
        <v/>
      </c>
      <c r="S92" s="26">
        <f>IFERROR(VLOOKUP(E92,'Relays - track &amp; field'!AF:AP,11,FALSE),"")</f>
        <v>14</v>
      </c>
      <c r="T92" s="26" t="str">
        <f>IFERROR(VLOOKUP(E92,'Off Road - Trail'!C:M,11,FALSE),"")</f>
        <v/>
      </c>
      <c r="U92" s="26">
        <f>IFERROR(VLOOKUP(E92,'Road Races'!AS:BC,11,FALSE),"")</f>
        <v>2</v>
      </c>
      <c r="V92" s="26" t="str">
        <f>IFERROR(VLOOKUP(E92,SGP!U:Z,6,FALSE),"")</f>
        <v/>
      </c>
      <c r="W92" s="27"/>
      <c r="X92" s="26" t="str">
        <f>IFERROR(VLOOKUP(E92,'Off Road - Trail'!Q:AA,11,FALSE),"")</f>
        <v/>
      </c>
      <c r="Y92" s="26"/>
      <c r="Z92" s="26" t="str">
        <f>IFERROR(VLOOKUP(E92,'Road Races'!BG:BQ,11,FALSE),"")</f>
        <v/>
      </c>
      <c r="AA92" s="27" t="str">
        <f>IFERROR(VLOOKUP(E92,'Road Races'!BU:CE,11,FALSE),"")</f>
        <v/>
      </c>
      <c r="AB92" s="27" t="str">
        <f>IFERROR(VLOOKUP(E92,'Road Races'!CI:CS,11,FALSE),"")</f>
        <v/>
      </c>
      <c r="AC92" s="26"/>
      <c r="AD92" s="26" t="str">
        <f>IFERROR(VLOOKUP(E92,SGP!AM:AR,6,FALSE),"")</f>
        <v/>
      </c>
      <c r="AE92" s="26" t="str">
        <f>IFERROR(VLOOKUP(E92,'Road Races'!CW:DG,11,FALSE),"")</f>
        <v/>
      </c>
      <c r="AF92" s="26" t="str">
        <f>IFERROR(VLOOKUP(E92,'Road Races'!DK:DU,11,FALSE),"")</f>
        <v/>
      </c>
      <c r="AG92" s="26"/>
      <c r="AH92" s="26" t="str">
        <f>IFERROR(VLOOKUP(E92,'Off Road - Trail'!AE:AO,11,FALSE),"")</f>
        <v/>
      </c>
      <c r="AI92" s="26" t="str">
        <f>IFERROR(VLOOKUP(E92,'Road Races'!DY:EI,11,FALSE),"")</f>
        <v/>
      </c>
      <c r="AJ92" s="26" t="str">
        <f>IFERROR(VLOOKUP(E92,SGP!BE:BJ,6,FALSE),"")</f>
        <v/>
      </c>
      <c r="AK92" s="25"/>
      <c r="AL92" s="25" t="str">
        <f t="shared" si="111"/>
        <v/>
      </c>
      <c r="AM92" s="25" t="str">
        <f t="shared" si="112"/>
        <v/>
      </c>
      <c r="AN92" s="25" t="str">
        <f t="shared" si="113"/>
        <v/>
      </c>
      <c r="AO92" s="25" t="str">
        <f t="shared" si="114"/>
        <v/>
      </c>
      <c r="AP92" s="25" t="str">
        <f t="shared" si="115"/>
        <v/>
      </c>
      <c r="AQ92" s="25" t="str">
        <f t="shared" si="116"/>
        <v/>
      </c>
      <c r="AR92" s="25">
        <f t="shared" si="117"/>
        <v>0</v>
      </c>
      <c r="AS92" s="25">
        <f t="shared" si="118"/>
        <v>0</v>
      </c>
      <c r="AT92" s="25">
        <f t="shared" si="119"/>
        <v>2</v>
      </c>
      <c r="AU92" s="25" t="str">
        <f t="shared" si="120"/>
        <v/>
      </c>
      <c r="AV92" s="25" t="str">
        <f t="shared" si="121"/>
        <v/>
      </c>
      <c r="AW92" s="25" t="str">
        <f t="shared" si="122"/>
        <v/>
      </c>
      <c r="AX92" s="25" t="str">
        <f t="shared" si="123"/>
        <v/>
      </c>
      <c r="AY92" s="25" t="str">
        <f t="shared" si="124"/>
        <v/>
      </c>
      <c r="AZ92" s="25" t="str">
        <f t="shared" si="125"/>
        <v/>
      </c>
      <c r="BA92" s="25" t="str">
        <f t="shared" si="126"/>
        <v/>
      </c>
      <c r="BB92" s="25">
        <f t="shared" si="127"/>
        <v>2</v>
      </c>
      <c r="BC92" s="25">
        <f t="shared" si="128"/>
        <v>0</v>
      </c>
      <c r="BD92" s="25" t="str">
        <f t="shared" si="129"/>
        <v/>
      </c>
      <c r="BE92" s="25" t="str">
        <f t="shared" si="130"/>
        <v/>
      </c>
      <c r="BF92" s="25" t="str">
        <f t="shared" si="131"/>
        <v/>
      </c>
      <c r="BG92" s="25" t="str">
        <f t="shared" si="132"/>
        <v/>
      </c>
      <c r="BH92" s="25" t="str">
        <f t="shared" si="133"/>
        <v/>
      </c>
      <c r="BI92" s="25" t="str">
        <f t="shared" si="134"/>
        <v/>
      </c>
      <c r="BJ92" s="25" t="str">
        <f t="shared" si="135"/>
        <v/>
      </c>
      <c r="BK92" s="25">
        <f t="shared" si="136"/>
        <v>14</v>
      </c>
      <c r="BL92" s="25" t="str">
        <f t="shared" si="137"/>
        <v/>
      </c>
      <c r="BM92" s="25" t="str">
        <f t="shared" si="138"/>
        <v/>
      </c>
      <c r="BN92" s="25" t="str">
        <f t="shared" si="139"/>
        <v/>
      </c>
      <c r="BO92" s="25">
        <f t="shared" si="140"/>
        <v>14</v>
      </c>
      <c r="BP92" s="4"/>
    </row>
    <row r="93" spans="1:68" x14ac:dyDescent="0.25">
      <c r="A93" s="3"/>
      <c r="B93" s="25">
        <v>81</v>
      </c>
      <c r="C93" s="25">
        <f t="shared" si="74"/>
        <v>-6</v>
      </c>
      <c r="D93" s="25">
        <v>87</v>
      </c>
      <c r="E93" s="51" t="s">
        <v>81</v>
      </c>
      <c r="F93" s="112">
        <f t="shared" si="75"/>
        <v>19</v>
      </c>
      <c r="G93" s="111" t="str">
        <f t="shared" si="76"/>
        <v/>
      </c>
      <c r="H93" s="25">
        <f t="shared" si="77"/>
        <v>17</v>
      </c>
      <c r="I93" s="25" t="str">
        <f t="shared" si="78"/>
        <v/>
      </c>
      <c r="J93" s="25" t="str">
        <f t="shared" si="79"/>
        <v/>
      </c>
      <c r="K93" s="115">
        <f t="shared" si="80"/>
        <v>2</v>
      </c>
      <c r="L93" s="114" t="str">
        <f>IFERROR(VLOOKUP(E93,'Road Races'!C:M,11,FALSE),"")</f>
        <v/>
      </c>
      <c r="M93" s="27" t="str">
        <f>IFERROR(VLOOKUP(E93,'Relays - track &amp; field'!C:M,11,FALSE),"")</f>
        <v/>
      </c>
      <c r="N93" s="27" t="str">
        <f>IFERROR(VLOOKUP(E93,'Relays - track &amp; field'!R:AB,11,FALSE),"")</f>
        <v/>
      </c>
      <c r="O93" s="26">
        <f>IFERROR(VLOOKUP(E93,'Road Races'!Q:AA,11,FALSE),"")</f>
        <v>17</v>
      </c>
      <c r="P93" s="27" t="str">
        <f>IFERROR(VLOOKUP(E93,SGP!C:K,6,FALSE),"")</f>
        <v/>
      </c>
      <c r="Q93" s="26"/>
      <c r="R93" s="26" t="str">
        <f>IFERROR(VLOOKUP(E93,'Road Races'!AE:AO,11,FALSE),"")</f>
        <v/>
      </c>
      <c r="S93" s="26" t="str">
        <f>IFERROR(VLOOKUP(E93,'Relays - track &amp; field'!AF:AP,11,FALSE),"")</f>
        <v/>
      </c>
      <c r="T93" s="26" t="str">
        <f>IFERROR(VLOOKUP(E93,'Off Road - Trail'!C:M,11,FALSE),"")</f>
        <v/>
      </c>
      <c r="U93" s="26">
        <f>IFERROR(VLOOKUP(E93,'Road Races'!AS:BC,11,FALSE),"")</f>
        <v>0</v>
      </c>
      <c r="V93" s="26" t="str">
        <f>IFERROR(VLOOKUP(E93,SGP!U:Z,6,FALSE),"")</f>
        <v/>
      </c>
      <c r="W93" s="27"/>
      <c r="X93" s="26" t="str">
        <f>IFERROR(VLOOKUP(E93,'Off Road - Trail'!Q:AA,11,FALSE),"")</f>
        <v/>
      </c>
      <c r="Y93" s="26"/>
      <c r="Z93" s="26" t="str">
        <f>IFERROR(VLOOKUP(E93,'Road Races'!BG:BQ,11,FALSE),"")</f>
        <v/>
      </c>
      <c r="AA93" s="27" t="str">
        <f>IFERROR(VLOOKUP(E93,'Road Races'!BU:CE,11,FALSE),"")</f>
        <v/>
      </c>
      <c r="AB93" s="27" t="str">
        <f>IFERROR(VLOOKUP(E93,'Road Races'!CI:CS,11,FALSE),"")</f>
        <v/>
      </c>
      <c r="AC93" s="26"/>
      <c r="AD93" s="26" t="str">
        <f>IFERROR(VLOOKUP(E93,SGP!AM:AR,6,FALSE),"")</f>
        <v/>
      </c>
      <c r="AE93" s="26" t="str">
        <f>IFERROR(VLOOKUP(E93,'Road Races'!CW:DG,11,FALSE),"")</f>
        <v/>
      </c>
      <c r="AF93" s="26" t="str">
        <f>IFERROR(VLOOKUP(E93,'Road Races'!DK:DU,11,FALSE),"")</f>
        <v/>
      </c>
      <c r="AG93" s="26"/>
      <c r="AH93" s="26" t="str">
        <f>IFERROR(VLOOKUP(E93,'Off Road - Trail'!AE:AO,11,FALSE),"")</f>
        <v/>
      </c>
      <c r="AI93" s="26" t="str">
        <f>IFERROR(VLOOKUP(E93,'Road Races'!DY:EI,11,FALSE),"")</f>
        <v/>
      </c>
      <c r="AJ93" s="26" t="str">
        <f>IFERROR(VLOOKUP(E93,SGP!BE:BJ,6,FALSE),"")</f>
        <v/>
      </c>
      <c r="AK93" s="25"/>
      <c r="AL93" s="25" t="str">
        <f t="shared" si="111"/>
        <v/>
      </c>
      <c r="AM93" s="25" t="str">
        <f t="shared" si="112"/>
        <v/>
      </c>
      <c r="AN93" s="25" t="str">
        <f t="shared" si="113"/>
        <v/>
      </c>
      <c r="AO93" s="25" t="str">
        <f t="shared" si="114"/>
        <v/>
      </c>
      <c r="AP93" s="25" t="str">
        <f t="shared" si="115"/>
        <v/>
      </c>
      <c r="AQ93" s="25" t="str">
        <f t="shared" si="116"/>
        <v/>
      </c>
      <c r="AR93" s="25" t="str">
        <f t="shared" si="117"/>
        <v/>
      </c>
      <c r="AS93" s="25">
        <f t="shared" si="118"/>
        <v>17</v>
      </c>
      <c r="AT93" s="25">
        <f t="shared" si="119"/>
        <v>0</v>
      </c>
      <c r="AU93" s="25" t="str">
        <f t="shared" si="120"/>
        <v/>
      </c>
      <c r="AV93" s="25" t="str">
        <f t="shared" si="121"/>
        <v/>
      </c>
      <c r="AW93" s="25" t="str">
        <f t="shared" si="122"/>
        <v/>
      </c>
      <c r="AX93" s="25" t="str">
        <f t="shared" si="123"/>
        <v/>
      </c>
      <c r="AY93" s="25" t="str">
        <f t="shared" si="124"/>
        <v/>
      </c>
      <c r="AZ93" s="25" t="str">
        <f t="shared" si="125"/>
        <v/>
      </c>
      <c r="BA93" s="25" t="str">
        <f t="shared" si="126"/>
        <v/>
      </c>
      <c r="BB93" s="25">
        <f t="shared" si="127"/>
        <v>17</v>
      </c>
      <c r="BC93" s="25">
        <f t="shared" si="128"/>
        <v>0</v>
      </c>
      <c r="BD93" s="25" t="str">
        <f t="shared" si="129"/>
        <v/>
      </c>
      <c r="BE93" s="25" t="str">
        <f t="shared" si="130"/>
        <v/>
      </c>
      <c r="BF93" s="25" t="str">
        <f t="shared" si="131"/>
        <v/>
      </c>
      <c r="BG93" s="25" t="str">
        <f t="shared" si="132"/>
        <v/>
      </c>
      <c r="BH93" s="25" t="str">
        <f t="shared" si="133"/>
        <v/>
      </c>
      <c r="BI93" s="25" t="str">
        <f t="shared" si="134"/>
        <v/>
      </c>
      <c r="BJ93" s="25" t="str">
        <f t="shared" si="135"/>
        <v/>
      </c>
      <c r="BK93" s="25" t="str">
        <f t="shared" si="136"/>
        <v/>
      </c>
      <c r="BL93" s="25" t="str">
        <f t="shared" si="137"/>
        <v/>
      </c>
      <c r="BM93" s="25" t="str">
        <f t="shared" si="138"/>
        <v/>
      </c>
      <c r="BN93" s="25" t="str">
        <f t="shared" si="139"/>
        <v/>
      </c>
      <c r="BO93" s="25" t="str">
        <f t="shared" si="140"/>
        <v/>
      </c>
      <c r="BP93" s="4"/>
    </row>
    <row r="94" spans="1:68" x14ac:dyDescent="0.25">
      <c r="A94" s="3"/>
      <c r="B94" s="25">
        <v>82</v>
      </c>
      <c r="C94" s="25">
        <f t="shared" si="74"/>
        <v>-6</v>
      </c>
      <c r="D94" s="25">
        <v>88</v>
      </c>
      <c r="E94" s="51" t="s">
        <v>71</v>
      </c>
      <c r="F94" s="112">
        <f t="shared" si="75"/>
        <v>17</v>
      </c>
      <c r="G94" s="111" t="str">
        <f t="shared" si="76"/>
        <v/>
      </c>
      <c r="H94" s="25">
        <f t="shared" si="77"/>
        <v>0</v>
      </c>
      <c r="I94" s="25">
        <f t="shared" si="78"/>
        <v>15</v>
      </c>
      <c r="J94" s="25" t="str">
        <f t="shared" si="79"/>
        <v/>
      </c>
      <c r="K94" s="115">
        <f t="shared" si="80"/>
        <v>2</v>
      </c>
      <c r="L94" s="114" t="str">
        <f>IFERROR(VLOOKUP(E94,'Road Races'!C:M,11,FALSE),"")</f>
        <v/>
      </c>
      <c r="M94" s="27" t="str">
        <f>IFERROR(VLOOKUP(E94,'Relays - track &amp; field'!C:M,11,FALSE),"")</f>
        <v/>
      </c>
      <c r="N94" s="27" t="str">
        <f>IFERROR(VLOOKUP(E94,'Relays - track &amp; field'!R:AB,11,FALSE),"")</f>
        <v/>
      </c>
      <c r="O94" s="26" t="str">
        <f>IFERROR(VLOOKUP(E94,'Road Races'!Q:AA,11,FALSE),"")</f>
        <v/>
      </c>
      <c r="P94" s="27" t="str">
        <f>IFERROR(VLOOKUP(E94,SGP!C:K,6,FALSE),"")</f>
        <v/>
      </c>
      <c r="Q94" s="26"/>
      <c r="R94" s="26" t="str">
        <f>IFERROR(VLOOKUP(E94,'Road Races'!AE:AO,11,FALSE),"")</f>
        <v/>
      </c>
      <c r="S94" s="26" t="str">
        <f>IFERROR(VLOOKUP(E94,'Relays - track &amp; field'!AF:AP,11,FALSE),"")</f>
        <v/>
      </c>
      <c r="T94" s="26">
        <f>IFERROR(VLOOKUP(E94,'Off Road - Trail'!C:M,11,FALSE),"")</f>
        <v>15</v>
      </c>
      <c r="U94" s="26" t="str">
        <f>IFERROR(VLOOKUP(E94,'Road Races'!AS:BC,11,FALSE),"")</f>
        <v/>
      </c>
      <c r="V94" s="26" t="str">
        <f>IFERROR(VLOOKUP(E94,SGP!U:Z,6,FALSE),"")</f>
        <v/>
      </c>
      <c r="W94" s="27"/>
      <c r="X94" s="26" t="str">
        <f>IFERROR(VLOOKUP(E94,'Off Road - Trail'!Q:AA,11,FALSE),"")</f>
        <v/>
      </c>
      <c r="Y94" s="26"/>
      <c r="Z94" s="26" t="str">
        <f>IFERROR(VLOOKUP(E94,'Road Races'!BG:BQ,11,FALSE),"")</f>
        <v/>
      </c>
      <c r="AA94" s="27" t="str">
        <f>IFERROR(VLOOKUP(E94,'Road Races'!BU:CE,11,FALSE),"")</f>
        <v/>
      </c>
      <c r="AB94" s="27" t="str">
        <f>IFERROR(VLOOKUP(E94,'Road Races'!CI:CS,11,FALSE),"")</f>
        <v/>
      </c>
      <c r="AC94" s="26"/>
      <c r="AD94" s="26" t="str">
        <f>IFERROR(VLOOKUP(E94,SGP!AM:AR,6,FALSE),"")</f>
        <v/>
      </c>
      <c r="AE94" s="26">
        <f>IFERROR(VLOOKUP(E94,'Road Races'!CW:DG,11,FALSE),"")</f>
        <v>0</v>
      </c>
      <c r="AF94" s="26" t="str">
        <f>IFERROR(VLOOKUP(E94,'Road Races'!DK:DU,11,FALSE),"")</f>
        <v/>
      </c>
      <c r="AG94" s="26"/>
      <c r="AH94" s="26" t="str">
        <f>IFERROR(VLOOKUP(E94,'Off Road - Trail'!AE:AO,11,FALSE),"")</f>
        <v/>
      </c>
      <c r="AI94" s="26" t="str">
        <f>IFERROR(VLOOKUP(E94,'Road Races'!DY:EI,11,FALSE),"")</f>
        <v/>
      </c>
      <c r="AJ94" s="26" t="str">
        <f>IFERROR(VLOOKUP(E94,SGP!BE:BJ,6,FALSE),"")</f>
        <v/>
      </c>
      <c r="AK94" s="25"/>
      <c r="AL94" s="25" t="str">
        <f t="shared" si="111"/>
        <v/>
      </c>
      <c r="AM94" s="25" t="str">
        <f t="shared" si="112"/>
        <v/>
      </c>
      <c r="AN94" s="25" t="str">
        <f t="shared" si="113"/>
        <v/>
      </c>
      <c r="AO94" s="25" t="str">
        <f t="shared" si="114"/>
        <v/>
      </c>
      <c r="AP94" s="25" t="str">
        <f t="shared" si="115"/>
        <v/>
      </c>
      <c r="AQ94" s="25" t="str">
        <f t="shared" si="116"/>
        <v/>
      </c>
      <c r="AR94" s="25" t="str">
        <f t="shared" si="117"/>
        <v/>
      </c>
      <c r="AS94" s="25" t="str">
        <f t="shared" si="118"/>
        <v/>
      </c>
      <c r="AT94" s="25" t="str">
        <f t="shared" si="119"/>
        <v/>
      </c>
      <c r="AU94" s="25" t="str">
        <f t="shared" si="120"/>
        <v/>
      </c>
      <c r="AV94" s="25" t="str">
        <f t="shared" si="121"/>
        <v/>
      </c>
      <c r="AW94" s="25">
        <f t="shared" si="122"/>
        <v>0</v>
      </c>
      <c r="AX94" s="25" t="str">
        <f t="shared" si="123"/>
        <v/>
      </c>
      <c r="AY94" s="25" t="str">
        <f t="shared" si="124"/>
        <v/>
      </c>
      <c r="AZ94" s="25" t="str">
        <f t="shared" si="125"/>
        <v/>
      </c>
      <c r="BA94" s="25" t="str">
        <f t="shared" si="126"/>
        <v/>
      </c>
      <c r="BB94" s="25">
        <f t="shared" si="127"/>
        <v>0</v>
      </c>
      <c r="BC94" s="25" t="str">
        <f t="shared" si="128"/>
        <v/>
      </c>
      <c r="BD94" s="25">
        <f t="shared" si="129"/>
        <v>15</v>
      </c>
      <c r="BE94" s="25" t="str">
        <f t="shared" si="130"/>
        <v/>
      </c>
      <c r="BF94" s="25" t="str">
        <f t="shared" si="131"/>
        <v/>
      </c>
      <c r="BG94" s="25">
        <f t="shared" si="132"/>
        <v>15</v>
      </c>
      <c r="BH94" s="25" t="str">
        <f t="shared" si="133"/>
        <v/>
      </c>
      <c r="BI94" s="25" t="str">
        <f t="shared" si="134"/>
        <v/>
      </c>
      <c r="BJ94" s="25" t="str">
        <f t="shared" si="135"/>
        <v/>
      </c>
      <c r="BK94" s="25" t="str">
        <f t="shared" si="136"/>
        <v/>
      </c>
      <c r="BL94" s="25" t="str">
        <f t="shared" si="137"/>
        <v/>
      </c>
      <c r="BM94" s="25" t="str">
        <f t="shared" si="138"/>
        <v/>
      </c>
      <c r="BN94" s="25" t="str">
        <f t="shared" si="139"/>
        <v/>
      </c>
      <c r="BO94" s="25" t="str">
        <f t="shared" si="140"/>
        <v/>
      </c>
      <c r="BP94" s="4"/>
    </row>
    <row r="95" spans="1:68" x14ac:dyDescent="0.25">
      <c r="A95" s="3"/>
      <c r="B95" s="25">
        <v>83</v>
      </c>
      <c r="C95" s="25">
        <f t="shared" si="74"/>
        <v>-6</v>
      </c>
      <c r="D95" s="25">
        <v>89</v>
      </c>
      <c r="E95" s="51" t="s">
        <v>183</v>
      </c>
      <c r="F95" s="112">
        <f t="shared" si="75"/>
        <v>15</v>
      </c>
      <c r="G95" s="111" t="str">
        <f t="shared" si="76"/>
        <v/>
      </c>
      <c r="H95" s="25">
        <f t="shared" si="77"/>
        <v>10</v>
      </c>
      <c r="I95" s="25" t="str">
        <f t="shared" si="78"/>
        <v/>
      </c>
      <c r="J95" s="25">
        <f t="shared" si="79"/>
        <v>1</v>
      </c>
      <c r="K95" s="115">
        <f t="shared" si="80"/>
        <v>4</v>
      </c>
      <c r="L95" s="114" t="str">
        <f>IFERROR(VLOOKUP(E95,'Road Races'!C:M,11,FALSE),"")</f>
        <v/>
      </c>
      <c r="M95" s="27" t="str">
        <f>IFERROR(VLOOKUP(E95,'Relays - track &amp; field'!C:M,11,FALSE),"")</f>
        <v/>
      </c>
      <c r="N95" s="27" t="str">
        <f>IFERROR(VLOOKUP(E95,'Relays - track &amp; field'!R:AB,11,FALSE),"")</f>
        <v/>
      </c>
      <c r="O95" s="26">
        <f>IFERROR(VLOOKUP(E95,'Road Races'!Q:AA,11,FALSE),"")</f>
        <v>0</v>
      </c>
      <c r="P95" s="27" t="str">
        <f>IFERROR(VLOOKUP(E95,SGP!C:K,6,FALSE),"")</f>
        <v/>
      </c>
      <c r="Q95" s="26"/>
      <c r="R95" s="26" t="str">
        <f>IFERROR(VLOOKUP(E95,'Road Races'!AE:AO,11,FALSE),"")</f>
        <v/>
      </c>
      <c r="S95" s="26">
        <f>IFERROR(VLOOKUP(E95,'Relays - track &amp; field'!AF:AP,11,FALSE),"")</f>
        <v>1</v>
      </c>
      <c r="T95" s="26" t="str">
        <f>IFERROR(VLOOKUP(E95,'Off Road - Trail'!C:M,11,FALSE),"")</f>
        <v/>
      </c>
      <c r="U95" s="26" t="str">
        <f>IFERROR(VLOOKUP(E95,'Road Races'!AS:BC,11,FALSE),"")</f>
        <v/>
      </c>
      <c r="V95" s="26" t="str">
        <f>IFERROR(VLOOKUP(E95,SGP!U:Z,6,FALSE),"")</f>
        <v/>
      </c>
      <c r="W95" s="27"/>
      <c r="X95" s="26" t="str">
        <f>IFERROR(VLOOKUP(E95,'Off Road - Trail'!Q:AA,11,FALSE),"")</f>
        <v/>
      </c>
      <c r="Y95" s="26"/>
      <c r="Z95" s="26" t="str">
        <f>IFERROR(VLOOKUP(E95,'Road Races'!BG:BQ,11,FALSE),"")</f>
        <v/>
      </c>
      <c r="AA95" s="27" t="str">
        <f>IFERROR(VLOOKUP(E95,'Road Races'!BU:CE,11,FALSE),"")</f>
        <v/>
      </c>
      <c r="AB95" s="27" t="str">
        <f>IFERROR(VLOOKUP(E95,'Road Races'!CI:CS,11,FALSE),"")</f>
        <v/>
      </c>
      <c r="AC95" s="26"/>
      <c r="AD95" s="26" t="str">
        <f>IFERROR(VLOOKUP(E95,SGP!AM:AR,6,FALSE),"")</f>
        <v/>
      </c>
      <c r="AE95" s="26">
        <f>IFERROR(VLOOKUP(E95,'Road Races'!CW:DG,11,FALSE),"")</f>
        <v>0</v>
      </c>
      <c r="AF95" s="26">
        <f>IFERROR(VLOOKUP(E95,'Road Races'!DK:DU,11,FALSE),"")</f>
        <v>10</v>
      </c>
      <c r="AG95" s="26"/>
      <c r="AH95" s="26" t="str">
        <f>IFERROR(VLOOKUP(E95,'Off Road - Trail'!AE:AO,11,FALSE),"")</f>
        <v/>
      </c>
      <c r="AI95" s="26" t="str">
        <f>IFERROR(VLOOKUP(E95,'Road Races'!DY:EI,11,FALSE),"")</f>
        <v/>
      </c>
      <c r="AJ95" s="26" t="str">
        <f>IFERROR(VLOOKUP(E95,SGP!BE:BJ,6,FALSE),"")</f>
        <v/>
      </c>
      <c r="AK95" s="25"/>
      <c r="AL95" s="25" t="str">
        <f t="shared" si="111"/>
        <v/>
      </c>
      <c r="AM95" s="25" t="str">
        <f t="shared" si="112"/>
        <v/>
      </c>
      <c r="AN95" s="25" t="str">
        <f t="shared" si="113"/>
        <v/>
      </c>
      <c r="AO95" s="25" t="str">
        <f t="shared" si="114"/>
        <v/>
      </c>
      <c r="AP95" s="25" t="str">
        <f t="shared" si="115"/>
        <v/>
      </c>
      <c r="AQ95" s="25" t="str">
        <f t="shared" si="116"/>
        <v/>
      </c>
      <c r="AR95" s="25" t="str">
        <f t="shared" si="117"/>
        <v/>
      </c>
      <c r="AS95" s="25">
        <f t="shared" si="118"/>
        <v>0</v>
      </c>
      <c r="AT95" s="25" t="str">
        <f t="shared" si="119"/>
        <v/>
      </c>
      <c r="AU95" s="25" t="str">
        <f t="shared" si="120"/>
        <v/>
      </c>
      <c r="AV95" s="25" t="str">
        <f t="shared" si="121"/>
        <v/>
      </c>
      <c r="AW95" s="25">
        <f t="shared" si="122"/>
        <v>0</v>
      </c>
      <c r="AX95" s="25">
        <f t="shared" si="123"/>
        <v>10</v>
      </c>
      <c r="AY95" s="25" t="str">
        <f t="shared" si="124"/>
        <v/>
      </c>
      <c r="AZ95" s="25" t="str">
        <f t="shared" si="125"/>
        <v/>
      </c>
      <c r="BA95" s="25" t="str">
        <f t="shared" si="126"/>
        <v/>
      </c>
      <c r="BB95" s="25">
        <f t="shared" si="127"/>
        <v>10</v>
      </c>
      <c r="BC95" s="25">
        <f t="shared" si="128"/>
        <v>0</v>
      </c>
      <c r="BD95" s="25" t="str">
        <f t="shared" si="129"/>
        <v/>
      </c>
      <c r="BE95" s="25" t="str">
        <f t="shared" si="130"/>
        <v/>
      </c>
      <c r="BF95" s="25" t="str">
        <f t="shared" si="131"/>
        <v/>
      </c>
      <c r="BG95" s="25" t="str">
        <f t="shared" si="132"/>
        <v/>
      </c>
      <c r="BH95" s="25" t="str">
        <f t="shared" si="133"/>
        <v/>
      </c>
      <c r="BI95" s="25" t="str">
        <f t="shared" si="134"/>
        <v/>
      </c>
      <c r="BJ95" s="25" t="str">
        <f t="shared" si="135"/>
        <v/>
      </c>
      <c r="BK95" s="25">
        <f t="shared" si="136"/>
        <v>1</v>
      </c>
      <c r="BL95" s="25" t="str">
        <f t="shared" si="137"/>
        <v/>
      </c>
      <c r="BM95" s="25" t="str">
        <f t="shared" si="138"/>
        <v/>
      </c>
      <c r="BN95" s="25" t="str">
        <f t="shared" si="139"/>
        <v/>
      </c>
      <c r="BO95" s="25">
        <f t="shared" si="140"/>
        <v>1</v>
      </c>
      <c r="BP95" s="4"/>
    </row>
    <row r="96" spans="1:68" x14ac:dyDescent="0.25">
      <c r="A96" s="3"/>
      <c r="B96" s="25">
        <v>84</v>
      </c>
      <c r="C96" s="25">
        <f t="shared" si="74"/>
        <v>-6</v>
      </c>
      <c r="D96" s="25">
        <v>90</v>
      </c>
      <c r="E96" s="51" t="s">
        <v>57</v>
      </c>
      <c r="F96" s="112">
        <f t="shared" si="75"/>
        <v>2</v>
      </c>
      <c r="G96" s="111" t="str">
        <f t="shared" si="76"/>
        <v/>
      </c>
      <c r="H96" s="25" t="str">
        <f t="shared" si="77"/>
        <v/>
      </c>
      <c r="I96" s="25" t="str">
        <f t="shared" si="78"/>
        <v/>
      </c>
      <c r="J96" s="25">
        <f t="shared" si="79"/>
        <v>0</v>
      </c>
      <c r="K96" s="115">
        <f t="shared" si="80"/>
        <v>2</v>
      </c>
      <c r="L96" s="114" t="str">
        <f>IFERROR(VLOOKUP(E96,'Road Races'!C:M,11,FALSE),"")</f>
        <v/>
      </c>
      <c r="M96" s="27" t="str">
        <f>IFERROR(VLOOKUP(E96,'Relays - track &amp; field'!C:M,11,FALSE),"")</f>
        <v/>
      </c>
      <c r="N96" s="27">
        <f>IFERROR(VLOOKUP(E96,'Relays - track &amp; field'!R:AB,11,FALSE),"")</f>
        <v>0</v>
      </c>
      <c r="O96" s="26" t="str">
        <f>IFERROR(VLOOKUP(E96,'Road Races'!Q:AA,11,FALSE),"")</f>
        <v/>
      </c>
      <c r="P96" s="27" t="str">
        <f>IFERROR(VLOOKUP(E96,SGP!C:K,6,FALSE),"")</f>
        <v/>
      </c>
      <c r="Q96" s="26"/>
      <c r="R96" s="26" t="str">
        <f>IFERROR(VLOOKUP(E96,'Road Races'!AE:AO,11,FALSE),"")</f>
        <v/>
      </c>
      <c r="S96" s="26">
        <f>IFERROR(VLOOKUP(E96,'Relays - track &amp; field'!AF:AP,11,FALSE),"")</f>
        <v>0</v>
      </c>
      <c r="T96" s="26" t="str">
        <f>IFERROR(VLOOKUP(E96,'Off Road - Trail'!C:M,11,FALSE),"")</f>
        <v/>
      </c>
      <c r="U96" s="26" t="str">
        <f>IFERROR(VLOOKUP(E96,'Road Races'!AS:BC,11,FALSE),"")</f>
        <v/>
      </c>
      <c r="V96" s="26" t="str">
        <f>IFERROR(VLOOKUP(E96,SGP!U:Z,6,FALSE),"")</f>
        <v/>
      </c>
      <c r="W96" s="27"/>
      <c r="X96" s="26" t="str">
        <f>IFERROR(VLOOKUP(E96,'Off Road - Trail'!Q:AA,11,FALSE),"")</f>
        <v/>
      </c>
      <c r="Y96" s="26"/>
      <c r="Z96" s="26" t="str">
        <f>IFERROR(VLOOKUP(E96,'Road Races'!BG:BQ,11,FALSE),"")</f>
        <v/>
      </c>
      <c r="AA96" s="27" t="str">
        <f>IFERROR(VLOOKUP(E96,'Road Races'!BU:CE,11,FALSE),"")</f>
        <v/>
      </c>
      <c r="AB96" s="27" t="str">
        <f>IFERROR(VLOOKUP(E96,'Road Races'!CI:CS,11,FALSE),"")</f>
        <v/>
      </c>
      <c r="AC96" s="26"/>
      <c r="AD96" s="26" t="str">
        <f>IFERROR(VLOOKUP(E96,SGP!AM:AR,6,FALSE),"")</f>
        <v/>
      </c>
      <c r="AE96" s="26" t="str">
        <f>IFERROR(VLOOKUP(E96,'Road Races'!CW:DG,11,FALSE),"")</f>
        <v/>
      </c>
      <c r="AF96" s="26" t="str">
        <f>IFERROR(VLOOKUP(E96,'Road Races'!DK:DU,11,FALSE),"")</f>
        <v/>
      </c>
      <c r="AG96" s="26"/>
      <c r="AH96" s="26" t="str">
        <f>IFERROR(VLOOKUP(E96,'Off Road - Trail'!AE:AO,11,FALSE),"")</f>
        <v/>
      </c>
      <c r="AI96" s="26" t="str">
        <f>IFERROR(VLOOKUP(E96,'Road Races'!DY:EI,11,FALSE),"")</f>
        <v/>
      </c>
      <c r="AJ96" s="26" t="str">
        <f>IFERROR(VLOOKUP(E96,SGP!BE:BJ,6,FALSE),"")</f>
        <v/>
      </c>
      <c r="AK96" s="25"/>
      <c r="AL96" s="25" t="str">
        <f t="shared" si="111"/>
        <v/>
      </c>
      <c r="AM96" s="25" t="str">
        <f t="shared" si="112"/>
        <v/>
      </c>
      <c r="AN96" s="25" t="str">
        <f t="shared" si="113"/>
        <v/>
      </c>
      <c r="AO96" s="25" t="str">
        <f t="shared" si="114"/>
        <v/>
      </c>
      <c r="AP96" s="25" t="str">
        <f t="shared" si="115"/>
        <v/>
      </c>
      <c r="AQ96" s="25" t="str">
        <f t="shared" si="116"/>
        <v/>
      </c>
      <c r="AR96" s="25" t="str">
        <f t="shared" si="117"/>
        <v/>
      </c>
      <c r="AS96" s="25" t="str">
        <f t="shared" si="118"/>
        <v/>
      </c>
      <c r="AT96" s="25" t="str">
        <f t="shared" si="119"/>
        <v/>
      </c>
      <c r="AU96" s="25" t="str">
        <f t="shared" si="120"/>
        <v/>
      </c>
      <c r="AV96" s="25" t="str">
        <f t="shared" si="121"/>
        <v/>
      </c>
      <c r="AW96" s="25" t="str">
        <f t="shared" si="122"/>
        <v/>
      </c>
      <c r="AX96" s="25" t="str">
        <f t="shared" si="123"/>
        <v/>
      </c>
      <c r="AY96" s="25" t="str">
        <f t="shared" si="124"/>
        <v/>
      </c>
      <c r="AZ96" s="25" t="str">
        <f t="shared" si="125"/>
        <v/>
      </c>
      <c r="BA96" s="25" t="str">
        <f t="shared" si="126"/>
        <v/>
      </c>
      <c r="BB96" s="25" t="str">
        <f t="shared" si="127"/>
        <v/>
      </c>
      <c r="BC96" s="25" t="str">
        <f t="shared" si="128"/>
        <v/>
      </c>
      <c r="BD96" s="25" t="str">
        <f t="shared" si="129"/>
        <v/>
      </c>
      <c r="BE96" s="25" t="str">
        <f t="shared" si="130"/>
        <v/>
      </c>
      <c r="BF96" s="25" t="str">
        <f t="shared" si="131"/>
        <v/>
      </c>
      <c r="BG96" s="25" t="str">
        <f t="shared" si="132"/>
        <v/>
      </c>
      <c r="BH96" s="25" t="str">
        <f t="shared" si="133"/>
        <v/>
      </c>
      <c r="BI96" s="25">
        <f t="shared" si="134"/>
        <v>0</v>
      </c>
      <c r="BJ96" s="25" t="str">
        <f t="shared" si="135"/>
        <v/>
      </c>
      <c r="BK96" s="25">
        <f t="shared" si="136"/>
        <v>0</v>
      </c>
      <c r="BL96" s="25" t="str">
        <f t="shared" si="137"/>
        <v/>
      </c>
      <c r="BM96" s="25" t="str">
        <f t="shared" si="138"/>
        <v/>
      </c>
      <c r="BN96" s="25" t="str">
        <f t="shared" si="139"/>
        <v/>
      </c>
      <c r="BO96" s="25">
        <f t="shared" si="140"/>
        <v>0</v>
      </c>
      <c r="BP96" s="4"/>
    </row>
    <row r="97" spans="1:68" x14ac:dyDescent="0.25">
      <c r="A97" s="3"/>
      <c r="B97" s="25">
        <v>85</v>
      </c>
      <c r="C97" s="25">
        <f t="shared" si="74"/>
        <v>-6</v>
      </c>
      <c r="D97" s="25">
        <v>91</v>
      </c>
      <c r="E97" s="51" t="s">
        <v>131</v>
      </c>
      <c r="F97" s="112">
        <f t="shared" si="75"/>
        <v>2</v>
      </c>
      <c r="G97" s="111" t="str">
        <f t="shared" si="76"/>
        <v/>
      </c>
      <c r="H97" s="25">
        <f t="shared" si="77"/>
        <v>0</v>
      </c>
      <c r="I97" s="25" t="str">
        <f t="shared" si="78"/>
        <v/>
      </c>
      <c r="J97" s="25">
        <f t="shared" si="79"/>
        <v>0</v>
      </c>
      <c r="K97" s="115">
        <f t="shared" si="80"/>
        <v>2</v>
      </c>
      <c r="L97" s="114" t="str">
        <f>IFERROR(VLOOKUP(E97,'Road Races'!C:M,11,FALSE),"")</f>
        <v/>
      </c>
      <c r="M97" s="27" t="str">
        <f>IFERROR(VLOOKUP(E97,'Relays - track &amp; field'!C:M,11,FALSE),"")</f>
        <v/>
      </c>
      <c r="N97" s="27">
        <f>IFERROR(VLOOKUP(E97,'Relays - track &amp; field'!R:AB,11,FALSE),"")</f>
        <v>0</v>
      </c>
      <c r="O97" s="26" t="str">
        <f>IFERROR(VLOOKUP(E97,'Road Races'!Q:AA,11,FALSE),"")</f>
        <v/>
      </c>
      <c r="P97" s="27" t="str">
        <f>IFERROR(VLOOKUP(E97,SGP!C:K,6,FALSE),"")</f>
        <v/>
      </c>
      <c r="Q97" s="26"/>
      <c r="R97" s="26" t="str">
        <f>IFERROR(VLOOKUP(E97,'Road Races'!AE:AO,11,FALSE),"")</f>
        <v/>
      </c>
      <c r="S97" s="26" t="str">
        <f>IFERROR(VLOOKUP(E97,'Relays - track &amp; field'!AF:AP,11,FALSE),"")</f>
        <v/>
      </c>
      <c r="T97" s="26" t="str">
        <f>IFERROR(VLOOKUP(E97,'Off Road - Trail'!C:M,11,FALSE),"")</f>
        <v/>
      </c>
      <c r="U97" s="26" t="str">
        <f>IFERROR(VLOOKUP(E97,'Road Races'!AS:BC,11,FALSE),"")</f>
        <v/>
      </c>
      <c r="V97" s="26" t="str">
        <f>IFERROR(VLOOKUP(E97,SGP!U:Z,6,FALSE),"")</f>
        <v/>
      </c>
      <c r="W97" s="27"/>
      <c r="X97" s="26" t="str">
        <f>IFERROR(VLOOKUP(E97,'Off Road - Trail'!Q:AA,11,FALSE),"")</f>
        <v/>
      </c>
      <c r="Y97" s="26"/>
      <c r="Z97" s="26" t="str">
        <f>IFERROR(VLOOKUP(E97,'Road Races'!BG:BQ,11,FALSE),"")</f>
        <v/>
      </c>
      <c r="AA97" s="27" t="str">
        <f>IFERROR(VLOOKUP(E97,'Road Races'!BU:CE,11,FALSE),"")</f>
        <v/>
      </c>
      <c r="AB97" s="27" t="str">
        <f>IFERROR(VLOOKUP(E97,'Road Races'!CI:CS,11,FALSE),"")</f>
        <v/>
      </c>
      <c r="AC97" s="26"/>
      <c r="AD97" s="26" t="str">
        <f>IFERROR(VLOOKUP(E97,SGP!AM:AR,6,FALSE),"")</f>
        <v/>
      </c>
      <c r="AE97" s="26">
        <f>IFERROR(VLOOKUP(E97,'Road Races'!CW:DG,11,FALSE),"")</f>
        <v>0</v>
      </c>
      <c r="AF97" s="26" t="str">
        <f>IFERROR(VLOOKUP(E97,'Road Races'!DK:DU,11,FALSE),"")</f>
        <v/>
      </c>
      <c r="AG97" s="26"/>
      <c r="AH97" s="26" t="str">
        <f>IFERROR(VLOOKUP(E97,'Off Road - Trail'!AE:AO,11,FALSE),"")</f>
        <v/>
      </c>
      <c r="AI97" s="26" t="str">
        <f>IFERROR(VLOOKUP(E97,'Road Races'!DY:EI,11,FALSE),"")</f>
        <v/>
      </c>
      <c r="AJ97" s="26" t="str">
        <f>IFERROR(VLOOKUP(E97,SGP!BE:BJ,6,FALSE),"")</f>
        <v/>
      </c>
      <c r="AK97" s="25"/>
      <c r="AL97" s="25" t="str">
        <f t="shared" si="111"/>
        <v/>
      </c>
      <c r="AM97" s="25" t="str">
        <f t="shared" si="112"/>
        <v/>
      </c>
      <c r="AN97" s="25" t="str">
        <f t="shared" si="113"/>
        <v/>
      </c>
      <c r="AO97" s="25" t="str">
        <f t="shared" si="114"/>
        <v/>
      </c>
      <c r="AP97" s="25" t="str">
        <f t="shared" si="115"/>
        <v/>
      </c>
      <c r="AQ97" s="25" t="str">
        <f t="shared" si="116"/>
        <v/>
      </c>
      <c r="AR97" s="25" t="str">
        <f t="shared" si="117"/>
        <v/>
      </c>
      <c r="AS97" s="25" t="str">
        <f t="shared" si="118"/>
        <v/>
      </c>
      <c r="AT97" s="25" t="str">
        <f t="shared" si="119"/>
        <v/>
      </c>
      <c r="AU97" s="25" t="str">
        <f t="shared" si="120"/>
        <v/>
      </c>
      <c r="AV97" s="25" t="str">
        <f t="shared" si="121"/>
        <v/>
      </c>
      <c r="AW97" s="25">
        <f t="shared" si="122"/>
        <v>0</v>
      </c>
      <c r="AX97" s="25" t="str">
        <f t="shared" si="123"/>
        <v/>
      </c>
      <c r="AY97" s="25" t="str">
        <f t="shared" si="124"/>
        <v/>
      </c>
      <c r="AZ97" s="25" t="str">
        <f t="shared" si="125"/>
        <v/>
      </c>
      <c r="BA97" s="25" t="str">
        <f t="shared" si="126"/>
        <v/>
      </c>
      <c r="BB97" s="25">
        <f t="shared" si="127"/>
        <v>0</v>
      </c>
      <c r="BC97" s="25" t="str">
        <f t="shared" si="128"/>
        <v/>
      </c>
      <c r="BD97" s="25" t="str">
        <f t="shared" si="129"/>
        <v/>
      </c>
      <c r="BE97" s="25" t="str">
        <f t="shared" si="130"/>
        <v/>
      </c>
      <c r="BF97" s="25" t="str">
        <f t="shared" si="131"/>
        <v/>
      </c>
      <c r="BG97" s="25" t="str">
        <f t="shared" si="132"/>
        <v/>
      </c>
      <c r="BH97" s="25" t="str">
        <f t="shared" si="133"/>
        <v/>
      </c>
      <c r="BI97" s="25">
        <f t="shared" si="134"/>
        <v>0</v>
      </c>
      <c r="BJ97" s="25" t="str">
        <f t="shared" si="135"/>
        <v/>
      </c>
      <c r="BK97" s="25" t="str">
        <f t="shared" si="136"/>
        <v/>
      </c>
      <c r="BL97" s="25" t="str">
        <f t="shared" si="137"/>
        <v/>
      </c>
      <c r="BM97" s="25" t="str">
        <f t="shared" si="138"/>
        <v/>
      </c>
      <c r="BN97" s="25" t="str">
        <f t="shared" si="139"/>
        <v/>
      </c>
      <c r="BO97" s="25">
        <f t="shared" si="140"/>
        <v>0</v>
      </c>
      <c r="BP97" s="4"/>
    </row>
    <row r="98" spans="1:68" x14ac:dyDescent="0.25">
      <c r="A98" s="3"/>
      <c r="B98" s="25">
        <v>86</v>
      </c>
      <c r="C98" s="25">
        <f t="shared" si="74"/>
        <v>-6</v>
      </c>
      <c r="D98" s="25">
        <v>92</v>
      </c>
      <c r="E98" s="51" t="s">
        <v>182</v>
      </c>
      <c r="F98" s="112">
        <f t="shared" si="75"/>
        <v>1</v>
      </c>
      <c r="G98" s="111" t="str">
        <f t="shared" si="76"/>
        <v/>
      </c>
      <c r="H98" s="25">
        <f t="shared" si="77"/>
        <v>0</v>
      </c>
      <c r="I98" s="25" t="str">
        <f t="shared" si="78"/>
        <v/>
      </c>
      <c r="J98" s="25" t="str">
        <f t="shared" si="79"/>
        <v/>
      </c>
      <c r="K98" s="115">
        <f t="shared" si="80"/>
        <v>1</v>
      </c>
      <c r="L98" s="114" t="str">
        <f>IFERROR(VLOOKUP(E98,'Road Races'!C:M,11,FALSE),"")</f>
        <v/>
      </c>
      <c r="M98" s="27" t="str">
        <f>IFERROR(VLOOKUP(E98,'Relays - track &amp; field'!C:M,11,FALSE),"")</f>
        <v/>
      </c>
      <c r="N98" s="27" t="str">
        <f>IFERROR(VLOOKUP(E98,'Relays - track &amp; field'!R:AB,11,FALSE),"")</f>
        <v/>
      </c>
      <c r="O98" s="26">
        <f>IFERROR(VLOOKUP(E98,'Road Races'!Q:AA,11,FALSE),"")</f>
        <v>0</v>
      </c>
      <c r="P98" s="27" t="str">
        <f>IFERROR(VLOOKUP(E98,SGP!C:K,6,FALSE),"")</f>
        <v/>
      </c>
      <c r="Q98" s="26"/>
      <c r="R98" s="26" t="str">
        <f>IFERROR(VLOOKUP(E98,'Road Races'!AE:AO,11,FALSE),"")</f>
        <v/>
      </c>
      <c r="S98" s="26" t="str">
        <f>IFERROR(VLOOKUP(E98,'Relays - track &amp; field'!AF:AP,11,FALSE),"")</f>
        <v/>
      </c>
      <c r="T98" s="26" t="str">
        <f>IFERROR(VLOOKUP(E98,'Off Road - Trail'!C:M,11,FALSE),"")</f>
        <v/>
      </c>
      <c r="U98" s="26" t="str">
        <f>IFERROR(VLOOKUP(E98,'Road Races'!AS:BC,11,FALSE),"")</f>
        <v/>
      </c>
      <c r="V98" s="26" t="str">
        <f>IFERROR(VLOOKUP(E98,SGP!U:Z,6,FALSE),"")</f>
        <v/>
      </c>
      <c r="W98" s="27"/>
      <c r="X98" s="26" t="str">
        <f>IFERROR(VLOOKUP(E98,'Off Road - Trail'!Q:AA,11,FALSE),"")</f>
        <v/>
      </c>
      <c r="Y98" s="26"/>
      <c r="Z98" s="26" t="str">
        <f>IFERROR(VLOOKUP(E98,'Road Races'!BG:BQ,11,FALSE),"")</f>
        <v/>
      </c>
      <c r="AA98" s="27" t="str">
        <f>IFERROR(VLOOKUP(E98,'Road Races'!BU:CE,11,FALSE),"")</f>
        <v/>
      </c>
      <c r="AB98" s="27" t="str">
        <f>IFERROR(VLOOKUP(E98,'Road Races'!CI:CS,11,FALSE),"")</f>
        <v/>
      </c>
      <c r="AC98" s="26"/>
      <c r="AD98" s="26" t="str">
        <f>IFERROR(VLOOKUP(E98,SGP!AM:AR,6,FALSE),"")</f>
        <v/>
      </c>
      <c r="AE98" s="26" t="str">
        <f>IFERROR(VLOOKUP(E98,'Road Races'!CW:DG,11,FALSE),"")</f>
        <v/>
      </c>
      <c r="AF98" s="26" t="str">
        <f>IFERROR(VLOOKUP(E98,'Road Races'!DK:DU,11,FALSE),"")</f>
        <v/>
      </c>
      <c r="AG98" s="26"/>
      <c r="AH98" s="26" t="str">
        <f>IFERROR(VLOOKUP(E98,'Off Road - Trail'!AE:AO,11,FALSE),"")</f>
        <v/>
      </c>
      <c r="AI98" s="26" t="str">
        <f>IFERROR(VLOOKUP(E98,'Road Races'!DY:EI,11,FALSE),"")</f>
        <v/>
      </c>
      <c r="AJ98" s="26" t="str">
        <f>IFERROR(VLOOKUP(E98,SGP!BE:BJ,6,FALSE),"")</f>
        <v/>
      </c>
      <c r="AK98" s="25"/>
      <c r="AL98" s="25" t="str">
        <f t="shared" si="111"/>
        <v/>
      </c>
      <c r="AM98" s="25" t="str">
        <f t="shared" si="112"/>
        <v/>
      </c>
      <c r="AN98" s="25" t="str">
        <f t="shared" si="113"/>
        <v/>
      </c>
      <c r="AO98" s="25" t="str">
        <f t="shared" si="114"/>
        <v/>
      </c>
      <c r="AP98" s="25" t="str">
        <f t="shared" si="115"/>
        <v/>
      </c>
      <c r="AQ98" s="25" t="str">
        <f t="shared" si="116"/>
        <v/>
      </c>
      <c r="AR98" s="25" t="str">
        <f t="shared" si="117"/>
        <v/>
      </c>
      <c r="AS98" s="25">
        <f t="shared" si="118"/>
        <v>0</v>
      </c>
      <c r="AT98" s="25" t="str">
        <f t="shared" si="119"/>
        <v/>
      </c>
      <c r="AU98" s="25" t="str">
        <f t="shared" si="120"/>
        <v/>
      </c>
      <c r="AV98" s="25" t="str">
        <f t="shared" si="121"/>
        <v/>
      </c>
      <c r="AW98" s="25" t="str">
        <f t="shared" si="122"/>
        <v/>
      </c>
      <c r="AX98" s="25" t="str">
        <f t="shared" si="123"/>
        <v/>
      </c>
      <c r="AY98" s="25" t="str">
        <f t="shared" si="124"/>
        <v/>
      </c>
      <c r="AZ98" s="25" t="str">
        <f t="shared" si="125"/>
        <v/>
      </c>
      <c r="BA98" s="25" t="str">
        <f t="shared" si="126"/>
        <v/>
      </c>
      <c r="BB98" s="25">
        <f t="shared" si="127"/>
        <v>0</v>
      </c>
      <c r="BC98" s="25" t="str">
        <f t="shared" si="128"/>
        <v/>
      </c>
      <c r="BD98" s="25" t="str">
        <f t="shared" si="129"/>
        <v/>
      </c>
      <c r="BE98" s="25" t="str">
        <f t="shared" si="130"/>
        <v/>
      </c>
      <c r="BF98" s="25" t="str">
        <f t="shared" si="131"/>
        <v/>
      </c>
      <c r="BG98" s="25" t="str">
        <f t="shared" si="132"/>
        <v/>
      </c>
      <c r="BH98" s="25" t="str">
        <f t="shared" si="133"/>
        <v/>
      </c>
      <c r="BI98" s="25" t="str">
        <f t="shared" si="134"/>
        <v/>
      </c>
      <c r="BJ98" s="25" t="str">
        <f t="shared" si="135"/>
        <v/>
      </c>
      <c r="BK98" s="25" t="str">
        <f t="shared" si="136"/>
        <v/>
      </c>
      <c r="BL98" s="25" t="str">
        <f t="shared" si="137"/>
        <v/>
      </c>
      <c r="BM98" s="25" t="str">
        <f t="shared" si="138"/>
        <v/>
      </c>
      <c r="BN98" s="25" t="str">
        <f t="shared" si="139"/>
        <v/>
      </c>
      <c r="BO98" s="25" t="str">
        <f t="shared" si="140"/>
        <v/>
      </c>
      <c r="BP98" s="4"/>
    </row>
    <row r="99" spans="1:68" x14ac:dyDescent="0.25">
      <c r="A99" s="3"/>
      <c r="B99" s="25">
        <v>87</v>
      </c>
      <c r="C99" s="25">
        <f t="shared" si="74"/>
        <v>-6</v>
      </c>
      <c r="D99" s="25">
        <v>93</v>
      </c>
      <c r="E99" s="51" t="s">
        <v>184</v>
      </c>
      <c r="F99" s="112">
        <f t="shared" si="75"/>
        <v>1</v>
      </c>
      <c r="G99" s="111" t="str">
        <f t="shared" si="76"/>
        <v/>
      </c>
      <c r="H99" s="25">
        <f t="shared" si="77"/>
        <v>0</v>
      </c>
      <c r="I99" s="25" t="str">
        <f t="shared" si="78"/>
        <v/>
      </c>
      <c r="J99" s="25" t="str">
        <f t="shared" si="79"/>
        <v/>
      </c>
      <c r="K99" s="115">
        <f t="shared" si="80"/>
        <v>1</v>
      </c>
      <c r="L99" s="114" t="str">
        <f>IFERROR(VLOOKUP(E99,'Road Races'!C:M,11,FALSE),"")</f>
        <v/>
      </c>
      <c r="M99" s="27" t="str">
        <f>IFERROR(VLOOKUP(E99,'Relays - track &amp; field'!C:M,11,FALSE),"")</f>
        <v/>
      </c>
      <c r="N99" s="27" t="str">
        <f>IFERROR(VLOOKUP(E99,'Relays - track &amp; field'!R:AB,11,FALSE),"")</f>
        <v/>
      </c>
      <c r="O99" s="26">
        <f>IFERROR(VLOOKUP(E99,'Road Races'!Q:AA,11,FALSE),"")</f>
        <v>0</v>
      </c>
      <c r="P99" s="27" t="str">
        <f>IFERROR(VLOOKUP(E99,SGP!C:K,6,FALSE),"")</f>
        <v/>
      </c>
      <c r="Q99" s="26"/>
      <c r="R99" s="26" t="str">
        <f>IFERROR(VLOOKUP(E99,'Road Races'!AE:AO,11,FALSE),"")</f>
        <v/>
      </c>
      <c r="S99" s="26" t="str">
        <f>IFERROR(VLOOKUP(E99,'Relays - track &amp; field'!AF:AP,11,FALSE),"")</f>
        <v/>
      </c>
      <c r="T99" s="26" t="str">
        <f>IFERROR(VLOOKUP(E99,'Off Road - Trail'!C:M,11,FALSE),"")</f>
        <v/>
      </c>
      <c r="U99" s="26" t="str">
        <f>IFERROR(VLOOKUP(E99,'Road Races'!AS:BC,11,FALSE),"")</f>
        <v/>
      </c>
      <c r="V99" s="26" t="str">
        <f>IFERROR(VLOOKUP(E99,SGP!U:Z,6,FALSE),"")</f>
        <v/>
      </c>
      <c r="W99" s="27"/>
      <c r="X99" s="26" t="str">
        <f>IFERROR(VLOOKUP(E99,'Off Road - Trail'!Q:AA,11,FALSE),"")</f>
        <v/>
      </c>
      <c r="Y99" s="26"/>
      <c r="Z99" s="26" t="str">
        <f>IFERROR(VLOOKUP(E99,'Road Races'!BG:BQ,11,FALSE),"")</f>
        <v/>
      </c>
      <c r="AA99" s="27" t="str">
        <f>IFERROR(VLOOKUP(E99,'Road Races'!BU:CE,11,FALSE),"")</f>
        <v/>
      </c>
      <c r="AB99" s="27" t="str">
        <f>IFERROR(VLOOKUP(E99,'Road Races'!CI:CS,11,FALSE),"")</f>
        <v/>
      </c>
      <c r="AC99" s="26"/>
      <c r="AD99" s="26" t="str">
        <f>IFERROR(VLOOKUP(E99,SGP!AM:AR,6,FALSE),"")</f>
        <v/>
      </c>
      <c r="AE99" s="26" t="str">
        <f>IFERROR(VLOOKUP(E99,'Road Races'!CW:DG,11,FALSE),"")</f>
        <v/>
      </c>
      <c r="AF99" s="26" t="str">
        <f>IFERROR(VLOOKUP(E99,'Road Races'!DK:DU,11,FALSE),"")</f>
        <v/>
      </c>
      <c r="AG99" s="26"/>
      <c r="AH99" s="26" t="str">
        <f>IFERROR(VLOOKUP(E99,'Off Road - Trail'!AE:AO,11,FALSE),"")</f>
        <v/>
      </c>
      <c r="AI99" s="26" t="str">
        <f>IFERROR(VLOOKUP(E99,'Road Races'!DY:EI,11,FALSE),"")</f>
        <v/>
      </c>
      <c r="AJ99" s="26" t="str">
        <f>IFERROR(VLOOKUP(E99,SGP!BE:BJ,6,FALSE),"")</f>
        <v/>
      </c>
      <c r="AK99" s="25"/>
      <c r="AL99" s="25" t="str">
        <f t="shared" si="111"/>
        <v/>
      </c>
      <c r="AM99" s="25" t="str">
        <f t="shared" si="112"/>
        <v/>
      </c>
      <c r="AN99" s="25" t="str">
        <f t="shared" si="113"/>
        <v/>
      </c>
      <c r="AO99" s="25" t="str">
        <f t="shared" si="114"/>
        <v/>
      </c>
      <c r="AP99" s="25" t="str">
        <f t="shared" si="115"/>
        <v/>
      </c>
      <c r="AQ99" s="25" t="str">
        <f t="shared" si="116"/>
        <v/>
      </c>
      <c r="AR99" s="25" t="str">
        <f t="shared" si="117"/>
        <v/>
      </c>
      <c r="AS99" s="25">
        <f t="shared" si="118"/>
        <v>0</v>
      </c>
      <c r="AT99" s="25" t="str">
        <f t="shared" si="119"/>
        <v/>
      </c>
      <c r="AU99" s="25" t="str">
        <f t="shared" si="120"/>
        <v/>
      </c>
      <c r="AV99" s="25" t="str">
        <f t="shared" si="121"/>
        <v/>
      </c>
      <c r="AW99" s="25" t="str">
        <f t="shared" si="122"/>
        <v/>
      </c>
      <c r="AX99" s="25" t="str">
        <f t="shared" si="123"/>
        <v/>
      </c>
      <c r="AY99" s="25" t="str">
        <f t="shared" si="124"/>
        <v/>
      </c>
      <c r="AZ99" s="25" t="str">
        <f t="shared" si="125"/>
        <v/>
      </c>
      <c r="BA99" s="25" t="str">
        <f t="shared" si="126"/>
        <v/>
      </c>
      <c r="BB99" s="25">
        <f t="shared" si="127"/>
        <v>0</v>
      </c>
      <c r="BC99" s="25" t="str">
        <f t="shared" si="128"/>
        <v/>
      </c>
      <c r="BD99" s="25" t="str">
        <f t="shared" si="129"/>
        <v/>
      </c>
      <c r="BE99" s="25" t="str">
        <f t="shared" si="130"/>
        <v/>
      </c>
      <c r="BF99" s="25" t="str">
        <f t="shared" si="131"/>
        <v/>
      </c>
      <c r="BG99" s="25" t="str">
        <f t="shared" si="132"/>
        <v/>
      </c>
      <c r="BH99" s="25" t="str">
        <f t="shared" si="133"/>
        <v/>
      </c>
      <c r="BI99" s="25" t="str">
        <f t="shared" si="134"/>
        <v/>
      </c>
      <c r="BJ99" s="25" t="str">
        <f t="shared" si="135"/>
        <v/>
      </c>
      <c r="BK99" s="25" t="str">
        <f t="shared" si="136"/>
        <v/>
      </c>
      <c r="BL99" s="25" t="str">
        <f t="shared" si="137"/>
        <v/>
      </c>
      <c r="BM99" s="25" t="str">
        <f t="shared" si="138"/>
        <v/>
      </c>
      <c r="BN99" s="25" t="str">
        <f t="shared" si="139"/>
        <v/>
      </c>
      <c r="BO99" s="25" t="str">
        <f t="shared" si="140"/>
        <v/>
      </c>
      <c r="BP99" s="4"/>
    </row>
    <row r="100" spans="1:68" x14ac:dyDescent="0.25">
      <c r="A100" s="3"/>
      <c r="B100" s="25">
        <v>88</v>
      </c>
      <c r="C100" s="25">
        <f t="shared" si="74"/>
        <v>-6</v>
      </c>
      <c r="D100" s="25">
        <v>94</v>
      </c>
      <c r="E100" s="51" t="s">
        <v>187</v>
      </c>
      <c r="F100" s="112">
        <f t="shared" si="75"/>
        <v>1</v>
      </c>
      <c r="G100" s="111" t="str">
        <f t="shared" si="76"/>
        <v/>
      </c>
      <c r="H100" s="25">
        <f t="shared" si="77"/>
        <v>0</v>
      </c>
      <c r="I100" s="25" t="str">
        <f t="shared" si="78"/>
        <v/>
      </c>
      <c r="J100" s="25" t="str">
        <f t="shared" si="79"/>
        <v/>
      </c>
      <c r="K100" s="115">
        <f t="shared" si="80"/>
        <v>1</v>
      </c>
      <c r="L100" s="114" t="str">
        <f>IFERROR(VLOOKUP(E100,'Road Races'!C:M,11,FALSE),"")</f>
        <v/>
      </c>
      <c r="M100" s="27" t="str">
        <f>IFERROR(VLOOKUP(E100,'Relays - track &amp; field'!C:M,11,FALSE),"")</f>
        <v/>
      </c>
      <c r="N100" s="27" t="str">
        <f>IFERROR(VLOOKUP(E100,'Relays - track &amp; field'!R:AB,11,FALSE),"")</f>
        <v/>
      </c>
      <c r="O100" s="26">
        <f>IFERROR(VLOOKUP(E100,'Road Races'!Q:AA,11,FALSE),"")</f>
        <v>0</v>
      </c>
      <c r="P100" s="27" t="str">
        <f>IFERROR(VLOOKUP(E100,SGP!C:K,6,FALSE),"")</f>
        <v/>
      </c>
      <c r="Q100" s="26"/>
      <c r="R100" s="26" t="str">
        <f>IFERROR(VLOOKUP(E100,'Road Races'!AE:AO,11,FALSE),"")</f>
        <v/>
      </c>
      <c r="S100" s="26" t="str">
        <f>IFERROR(VLOOKUP(E100,'Relays - track &amp; field'!AF:AP,11,FALSE),"")</f>
        <v/>
      </c>
      <c r="T100" s="26" t="str">
        <f>IFERROR(VLOOKUP(E100,'Off Road - Trail'!C:M,11,FALSE),"")</f>
        <v/>
      </c>
      <c r="U100" s="26" t="str">
        <f>IFERROR(VLOOKUP(E100,'Road Races'!AS:BC,11,FALSE),"")</f>
        <v/>
      </c>
      <c r="V100" s="26" t="str">
        <f>IFERROR(VLOOKUP(E100,SGP!U:Z,6,FALSE),"")</f>
        <v/>
      </c>
      <c r="W100" s="27"/>
      <c r="X100" s="26" t="str">
        <f>IFERROR(VLOOKUP(E100,'Off Road - Trail'!Q:AA,11,FALSE),"")</f>
        <v/>
      </c>
      <c r="Y100" s="26"/>
      <c r="Z100" s="26" t="str">
        <f>IFERROR(VLOOKUP(E100,'Road Races'!BG:BQ,11,FALSE),"")</f>
        <v/>
      </c>
      <c r="AA100" s="27" t="str">
        <f>IFERROR(VLOOKUP(E100,'Road Races'!BU:CE,11,FALSE),"")</f>
        <v/>
      </c>
      <c r="AB100" s="27" t="str">
        <f>IFERROR(VLOOKUP(E100,'Road Races'!CI:CS,11,FALSE),"")</f>
        <v/>
      </c>
      <c r="AC100" s="26"/>
      <c r="AD100" s="26" t="str">
        <f>IFERROR(VLOOKUP(E100,SGP!AM:AR,6,FALSE),"")</f>
        <v/>
      </c>
      <c r="AE100" s="26" t="str">
        <f>IFERROR(VLOOKUP(E100,'Road Races'!CW:DG,11,FALSE),"")</f>
        <v/>
      </c>
      <c r="AF100" s="26" t="str">
        <f>IFERROR(VLOOKUP(E100,'Road Races'!DK:DU,11,FALSE),"")</f>
        <v/>
      </c>
      <c r="AG100" s="26"/>
      <c r="AH100" s="26" t="str">
        <f>IFERROR(VLOOKUP(E100,'Off Road - Trail'!AE:AO,11,FALSE),"")</f>
        <v/>
      </c>
      <c r="AI100" s="26" t="str">
        <f>IFERROR(VLOOKUP(E100,'Road Races'!DY:EI,11,FALSE),"")</f>
        <v/>
      </c>
      <c r="AJ100" s="26" t="str">
        <f>IFERROR(VLOOKUP(E100,SGP!BE:BJ,6,FALSE),"")</f>
        <v/>
      </c>
      <c r="AK100" s="25"/>
      <c r="AL100" s="25" t="str">
        <f t="shared" si="111"/>
        <v/>
      </c>
      <c r="AM100" s="25" t="str">
        <f t="shared" si="112"/>
        <v/>
      </c>
      <c r="AN100" s="25" t="str">
        <f t="shared" si="113"/>
        <v/>
      </c>
      <c r="AO100" s="25" t="str">
        <f t="shared" si="114"/>
        <v/>
      </c>
      <c r="AP100" s="25" t="str">
        <f t="shared" si="115"/>
        <v/>
      </c>
      <c r="AQ100" s="25" t="str">
        <f t="shared" si="116"/>
        <v/>
      </c>
      <c r="AR100" s="25" t="str">
        <f t="shared" si="117"/>
        <v/>
      </c>
      <c r="AS100" s="25">
        <f t="shared" si="118"/>
        <v>0</v>
      </c>
      <c r="AT100" s="25" t="str">
        <f t="shared" si="119"/>
        <v/>
      </c>
      <c r="AU100" s="25" t="str">
        <f t="shared" si="120"/>
        <v/>
      </c>
      <c r="AV100" s="25" t="str">
        <f t="shared" si="121"/>
        <v/>
      </c>
      <c r="AW100" s="25" t="str">
        <f t="shared" si="122"/>
        <v/>
      </c>
      <c r="AX100" s="25" t="str">
        <f t="shared" si="123"/>
        <v/>
      </c>
      <c r="AY100" s="25" t="str">
        <f t="shared" si="124"/>
        <v/>
      </c>
      <c r="AZ100" s="25" t="str">
        <f t="shared" si="125"/>
        <v/>
      </c>
      <c r="BA100" s="25" t="str">
        <f t="shared" si="126"/>
        <v/>
      </c>
      <c r="BB100" s="25">
        <f t="shared" si="127"/>
        <v>0</v>
      </c>
      <c r="BC100" s="25" t="str">
        <f t="shared" si="128"/>
        <v/>
      </c>
      <c r="BD100" s="25" t="str">
        <f t="shared" si="129"/>
        <v/>
      </c>
      <c r="BE100" s="25" t="str">
        <f t="shared" si="130"/>
        <v/>
      </c>
      <c r="BF100" s="25" t="str">
        <f t="shared" si="131"/>
        <v/>
      </c>
      <c r="BG100" s="25" t="str">
        <f t="shared" si="132"/>
        <v/>
      </c>
      <c r="BH100" s="25" t="str">
        <f t="shared" si="133"/>
        <v/>
      </c>
      <c r="BI100" s="25" t="str">
        <f t="shared" si="134"/>
        <v/>
      </c>
      <c r="BJ100" s="25" t="str">
        <f t="shared" si="135"/>
        <v/>
      </c>
      <c r="BK100" s="25" t="str">
        <f t="shared" si="136"/>
        <v/>
      </c>
      <c r="BL100" s="25" t="str">
        <f t="shared" si="137"/>
        <v/>
      </c>
      <c r="BM100" s="25" t="str">
        <f t="shared" si="138"/>
        <v/>
      </c>
      <c r="BN100" s="25" t="str">
        <f t="shared" si="139"/>
        <v/>
      </c>
      <c r="BO100" s="25" t="str">
        <f t="shared" si="140"/>
        <v/>
      </c>
      <c r="BP100" s="4"/>
    </row>
    <row r="101" spans="1:68" x14ac:dyDescent="0.25">
      <c r="A101" s="3"/>
      <c r="B101" s="25">
        <v>89</v>
      </c>
      <c r="C101" s="25">
        <f t="shared" si="74"/>
        <v>-6</v>
      </c>
      <c r="D101" s="25">
        <v>95</v>
      </c>
      <c r="E101" s="51" t="s">
        <v>32</v>
      </c>
      <c r="F101" s="112">
        <f t="shared" si="75"/>
        <v>1</v>
      </c>
      <c r="G101" s="111" t="str">
        <f t="shared" si="76"/>
        <v/>
      </c>
      <c r="H101" s="25" t="str">
        <f t="shared" si="77"/>
        <v/>
      </c>
      <c r="I101" s="25" t="str">
        <f t="shared" si="78"/>
        <v/>
      </c>
      <c r="J101" s="25">
        <f t="shared" si="79"/>
        <v>0</v>
      </c>
      <c r="K101" s="115">
        <f t="shared" si="80"/>
        <v>1</v>
      </c>
      <c r="L101" s="114" t="str">
        <f>IFERROR(VLOOKUP(E101,'Road Races'!C:M,11,FALSE),"")</f>
        <v/>
      </c>
      <c r="M101" s="27" t="str">
        <f>IFERROR(VLOOKUP(E101,'Relays - track &amp; field'!C:M,11,FALSE),"")</f>
        <v/>
      </c>
      <c r="N101" s="27" t="str">
        <f>IFERROR(VLOOKUP(E101,'Relays - track &amp; field'!R:AB,11,FALSE),"")</f>
        <v/>
      </c>
      <c r="O101" s="26" t="str">
        <f>IFERROR(VLOOKUP(E101,'Road Races'!Q:AA,11,FALSE),"")</f>
        <v/>
      </c>
      <c r="P101" s="27" t="str">
        <f>IFERROR(VLOOKUP(E101,SGP!C:K,6,FALSE),"")</f>
        <v/>
      </c>
      <c r="Q101" s="26"/>
      <c r="R101" s="26" t="str">
        <f>IFERROR(VLOOKUP(E101,'Road Races'!AE:AO,11,FALSE),"")</f>
        <v/>
      </c>
      <c r="S101" s="26">
        <f>IFERROR(VLOOKUP(E101,'Relays - track &amp; field'!AF:AP,11,FALSE),"")</f>
        <v>0</v>
      </c>
      <c r="T101" s="26" t="str">
        <f>IFERROR(VLOOKUP(E101,'Off Road - Trail'!C:M,11,FALSE),"")</f>
        <v/>
      </c>
      <c r="U101" s="26" t="str">
        <f>IFERROR(VLOOKUP(E101,'Road Races'!AS:BC,11,FALSE),"")</f>
        <v/>
      </c>
      <c r="V101" s="26" t="str">
        <f>IFERROR(VLOOKUP(E101,SGP!U:Z,6,FALSE),"")</f>
        <v/>
      </c>
      <c r="W101" s="27"/>
      <c r="X101" s="26" t="str">
        <f>IFERROR(VLOOKUP(E101,'Off Road - Trail'!Q:AA,11,FALSE),"")</f>
        <v/>
      </c>
      <c r="Y101" s="26"/>
      <c r="Z101" s="26" t="str">
        <f>IFERROR(VLOOKUP(E101,'Road Races'!BG:BQ,11,FALSE),"")</f>
        <v/>
      </c>
      <c r="AA101" s="27" t="str">
        <f>IFERROR(VLOOKUP(E101,'Road Races'!BU:CE,11,FALSE),"")</f>
        <v/>
      </c>
      <c r="AB101" s="27" t="str">
        <f>IFERROR(VLOOKUP(E101,'Road Races'!CI:CS,11,FALSE),"")</f>
        <v/>
      </c>
      <c r="AC101" s="26"/>
      <c r="AD101" s="26" t="str">
        <f>IFERROR(VLOOKUP(E101,SGP!AM:AR,6,FALSE),"")</f>
        <v/>
      </c>
      <c r="AE101" s="26" t="str">
        <f>IFERROR(VLOOKUP(E101,'Road Races'!CW:DG,11,FALSE),"")</f>
        <v/>
      </c>
      <c r="AF101" s="26" t="str">
        <f>IFERROR(VLOOKUP(E101,'Road Races'!DK:DU,11,FALSE),"")</f>
        <v/>
      </c>
      <c r="AG101" s="26"/>
      <c r="AH101" s="26" t="str">
        <f>IFERROR(VLOOKUP(E101,'Off Road - Trail'!AE:AO,11,FALSE),"")</f>
        <v/>
      </c>
      <c r="AI101" s="26" t="str">
        <f>IFERROR(VLOOKUP(E101,'Road Races'!DY:EI,11,FALSE),"")</f>
        <v/>
      </c>
      <c r="AJ101" s="26" t="str">
        <f>IFERROR(VLOOKUP(E101,SGP!BE:BJ,6,FALSE),"")</f>
        <v/>
      </c>
      <c r="AK101" s="25"/>
      <c r="AL101" s="25" t="str">
        <f t="shared" si="111"/>
        <v/>
      </c>
      <c r="AM101" s="25" t="str">
        <f t="shared" si="112"/>
        <v/>
      </c>
      <c r="AN101" s="25" t="str">
        <f t="shared" si="113"/>
        <v/>
      </c>
      <c r="AO101" s="25" t="str">
        <f t="shared" si="114"/>
        <v/>
      </c>
      <c r="AP101" s="25" t="str">
        <f t="shared" si="115"/>
        <v/>
      </c>
      <c r="AQ101" s="25" t="str">
        <f t="shared" si="116"/>
        <v/>
      </c>
      <c r="AR101" s="25" t="str">
        <f t="shared" si="117"/>
        <v/>
      </c>
      <c r="AS101" s="25" t="str">
        <f t="shared" si="118"/>
        <v/>
      </c>
      <c r="AT101" s="25" t="str">
        <f t="shared" si="119"/>
        <v/>
      </c>
      <c r="AU101" s="25" t="str">
        <f t="shared" si="120"/>
        <v/>
      </c>
      <c r="AV101" s="25" t="str">
        <f t="shared" si="121"/>
        <v/>
      </c>
      <c r="AW101" s="25" t="str">
        <f t="shared" si="122"/>
        <v/>
      </c>
      <c r="AX101" s="25" t="str">
        <f t="shared" si="123"/>
        <v/>
      </c>
      <c r="AY101" s="25" t="str">
        <f t="shared" si="124"/>
        <v/>
      </c>
      <c r="AZ101" s="25" t="str">
        <f t="shared" si="125"/>
        <v/>
      </c>
      <c r="BA101" s="25" t="str">
        <f t="shared" si="126"/>
        <v/>
      </c>
      <c r="BB101" s="25" t="str">
        <f t="shared" si="127"/>
        <v/>
      </c>
      <c r="BC101" s="25" t="str">
        <f t="shared" si="128"/>
        <v/>
      </c>
      <c r="BD101" s="25" t="str">
        <f t="shared" si="129"/>
        <v/>
      </c>
      <c r="BE101" s="25" t="str">
        <f t="shared" si="130"/>
        <v/>
      </c>
      <c r="BF101" s="25" t="str">
        <f t="shared" si="131"/>
        <v/>
      </c>
      <c r="BG101" s="25" t="str">
        <f t="shared" si="132"/>
        <v/>
      </c>
      <c r="BH101" s="25" t="str">
        <f t="shared" si="133"/>
        <v/>
      </c>
      <c r="BI101" s="25" t="str">
        <f t="shared" si="134"/>
        <v/>
      </c>
      <c r="BJ101" s="25" t="str">
        <f t="shared" si="135"/>
        <v/>
      </c>
      <c r="BK101" s="25">
        <f t="shared" si="136"/>
        <v>0</v>
      </c>
      <c r="BL101" s="25" t="str">
        <f t="shared" si="137"/>
        <v/>
      </c>
      <c r="BM101" s="25" t="str">
        <f t="shared" si="138"/>
        <v/>
      </c>
      <c r="BN101" s="25" t="str">
        <f t="shared" si="139"/>
        <v/>
      </c>
      <c r="BO101" s="25">
        <f t="shared" si="140"/>
        <v>0</v>
      </c>
      <c r="BP101" s="4"/>
    </row>
    <row r="102" spans="1:68" x14ac:dyDescent="0.25">
      <c r="A102" s="3"/>
      <c r="B102" s="25">
        <v>90</v>
      </c>
      <c r="C102" s="25">
        <f t="shared" si="74"/>
        <v>-6</v>
      </c>
      <c r="D102" s="25">
        <v>96</v>
      </c>
      <c r="E102" s="51" t="s">
        <v>100</v>
      </c>
      <c r="F102" s="112">
        <f t="shared" si="75"/>
        <v>1</v>
      </c>
      <c r="G102" s="111" t="str">
        <f t="shared" si="76"/>
        <v/>
      </c>
      <c r="H102" s="25" t="str">
        <f t="shared" si="77"/>
        <v/>
      </c>
      <c r="I102" s="25">
        <f t="shared" si="78"/>
        <v>0</v>
      </c>
      <c r="J102" s="25" t="str">
        <f t="shared" si="79"/>
        <v/>
      </c>
      <c r="K102" s="115">
        <f t="shared" si="80"/>
        <v>1</v>
      </c>
      <c r="L102" s="114" t="str">
        <f>IFERROR(VLOOKUP(E102,'Road Races'!C:M,11,FALSE),"")</f>
        <v/>
      </c>
      <c r="M102" s="27" t="str">
        <f>IFERROR(VLOOKUP(E102,'Relays - track &amp; field'!C:M,11,FALSE),"")</f>
        <v/>
      </c>
      <c r="N102" s="27" t="str">
        <f>IFERROR(VLOOKUP(E102,'Relays - track &amp; field'!R:AB,11,FALSE),"")</f>
        <v/>
      </c>
      <c r="O102" s="26" t="str">
        <f>IFERROR(VLOOKUP(E102,'Road Races'!Q:AA,11,FALSE),"")</f>
        <v/>
      </c>
      <c r="P102" s="27" t="str">
        <f>IFERROR(VLOOKUP(E102,SGP!C:K,6,FALSE),"")</f>
        <v/>
      </c>
      <c r="Q102" s="26"/>
      <c r="R102" s="26" t="str">
        <f>IFERROR(VLOOKUP(E102,'Road Races'!AE:AO,11,FALSE),"")</f>
        <v/>
      </c>
      <c r="S102" s="26" t="str">
        <f>IFERROR(VLOOKUP(E102,'Relays - track &amp; field'!AF:AP,11,FALSE),"")</f>
        <v/>
      </c>
      <c r="T102" s="26">
        <f>IFERROR(VLOOKUP(E102,'Off Road - Trail'!C:M,11,FALSE),"")</f>
        <v>0</v>
      </c>
      <c r="U102" s="26" t="str">
        <f>IFERROR(VLOOKUP(E102,'Road Races'!AS:BC,11,FALSE),"")</f>
        <v/>
      </c>
      <c r="V102" s="26" t="str">
        <f>IFERROR(VLOOKUP(E102,SGP!U:Z,6,FALSE),"")</f>
        <v/>
      </c>
      <c r="W102" s="27"/>
      <c r="X102" s="26" t="str">
        <f>IFERROR(VLOOKUP(E102,'Off Road - Trail'!Q:AA,11,FALSE),"")</f>
        <v/>
      </c>
      <c r="Y102" s="26"/>
      <c r="Z102" s="26" t="str">
        <f>IFERROR(VLOOKUP(E102,'Road Races'!BG:BQ,11,FALSE),"")</f>
        <v/>
      </c>
      <c r="AA102" s="27" t="str">
        <f>IFERROR(VLOOKUP(E102,'Road Races'!BU:CE,11,FALSE),"")</f>
        <v/>
      </c>
      <c r="AB102" s="27" t="str">
        <f>IFERROR(VLOOKUP(E102,'Road Races'!CI:CS,11,FALSE),"")</f>
        <v/>
      </c>
      <c r="AC102" s="26"/>
      <c r="AD102" s="26" t="str">
        <f>IFERROR(VLOOKUP(E102,SGP!AM:AR,6,FALSE),"")</f>
        <v/>
      </c>
      <c r="AE102" s="26" t="str">
        <f>IFERROR(VLOOKUP(E102,'Road Races'!CW:DG,11,FALSE),"")</f>
        <v/>
      </c>
      <c r="AF102" s="26" t="str">
        <f>IFERROR(VLOOKUP(E102,'Road Races'!DK:DU,11,FALSE),"")</f>
        <v/>
      </c>
      <c r="AG102" s="26"/>
      <c r="AH102" s="26" t="str">
        <f>IFERROR(VLOOKUP(E102,'Off Road - Trail'!AE:AO,11,FALSE),"")</f>
        <v/>
      </c>
      <c r="AI102" s="26" t="str">
        <f>IFERROR(VLOOKUP(E102,'Road Races'!DY:EI,11,FALSE),"")</f>
        <v/>
      </c>
      <c r="AJ102" s="26" t="str">
        <f>IFERROR(VLOOKUP(E102,SGP!BE:BJ,6,FALSE),"")</f>
        <v/>
      </c>
      <c r="AK102" s="25"/>
      <c r="AL102" s="25" t="str">
        <f t="shared" si="111"/>
        <v/>
      </c>
      <c r="AM102" s="25" t="str">
        <f t="shared" si="112"/>
        <v/>
      </c>
      <c r="AN102" s="25" t="str">
        <f t="shared" si="113"/>
        <v/>
      </c>
      <c r="AO102" s="25" t="str">
        <f t="shared" si="114"/>
        <v/>
      </c>
      <c r="AP102" s="25" t="str">
        <f t="shared" si="115"/>
        <v/>
      </c>
      <c r="AQ102" s="25" t="str">
        <f t="shared" si="116"/>
        <v/>
      </c>
      <c r="AR102" s="25" t="str">
        <f t="shared" si="117"/>
        <v/>
      </c>
      <c r="AS102" s="25" t="str">
        <f t="shared" si="118"/>
        <v/>
      </c>
      <c r="AT102" s="25" t="str">
        <f t="shared" si="119"/>
        <v/>
      </c>
      <c r="AU102" s="25" t="str">
        <f t="shared" si="120"/>
        <v/>
      </c>
      <c r="AV102" s="25" t="str">
        <f t="shared" si="121"/>
        <v/>
      </c>
      <c r="AW102" s="25" t="str">
        <f t="shared" si="122"/>
        <v/>
      </c>
      <c r="AX102" s="25" t="str">
        <f t="shared" si="123"/>
        <v/>
      </c>
      <c r="AY102" s="25" t="str">
        <f t="shared" si="124"/>
        <v/>
      </c>
      <c r="AZ102" s="25" t="str">
        <f t="shared" si="125"/>
        <v/>
      </c>
      <c r="BA102" s="25" t="str">
        <f t="shared" si="126"/>
        <v/>
      </c>
      <c r="BB102" s="25" t="str">
        <f t="shared" si="127"/>
        <v/>
      </c>
      <c r="BC102" s="25" t="str">
        <f t="shared" si="128"/>
        <v/>
      </c>
      <c r="BD102" s="25">
        <f t="shared" si="129"/>
        <v>0</v>
      </c>
      <c r="BE102" s="25" t="str">
        <f t="shared" si="130"/>
        <v/>
      </c>
      <c r="BF102" s="25" t="str">
        <f t="shared" si="131"/>
        <v/>
      </c>
      <c r="BG102" s="25">
        <f t="shared" si="132"/>
        <v>0</v>
      </c>
      <c r="BH102" s="25" t="str">
        <f t="shared" si="133"/>
        <v/>
      </c>
      <c r="BI102" s="25" t="str">
        <f t="shared" si="134"/>
        <v/>
      </c>
      <c r="BJ102" s="25" t="str">
        <f t="shared" si="135"/>
        <v/>
      </c>
      <c r="BK102" s="25" t="str">
        <f t="shared" si="136"/>
        <v/>
      </c>
      <c r="BL102" s="25" t="str">
        <f t="shared" si="137"/>
        <v/>
      </c>
      <c r="BM102" s="25" t="str">
        <f t="shared" si="138"/>
        <v/>
      </c>
      <c r="BN102" s="25" t="str">
        <f t="shared" si="139"/>
        <v/>
      </c>
      <c r="BO102" s="25" t="str">
        <f t="shared" si="140"/>
        <v/>
      </c>
      <c r="BP102" s="4"/>
    </row>
    <row r="103" spans="1:68" x14ac:dyDescent="0.25">
      <c r="A103" s="3"/>
      <c r="B103" s="25">
        <v>92</v>
      </c>
      <c r="C103" s="25">
        <f t="shared" ref="C103:C134" si="141">B103-D103</f>
        <v>-5</v>
      </c>
      <c r="D103" s="25">
        <v>97</v>
      </c>
      <c r="E103" s="51" t="s">
        <v>59</v>
      </c>
      <c r="F103" s="112">
        <f t="shared" ref="F103:F134" si="142">SUM(G103:J103)+K103+Y103</f>
        <v>1</v>
      </c>
      <c r="G103" s="111" t="str">
        <f t="shared" si="76"/>
        <v/>
      </c>
      <c r="H103" s="25" t="str">
        <f t="shared" si="77"/>
        <v/>
      </c>
      <c r="I103" s="25">
        <f t="shared" si="78"/>
        <v>0</v>
      </c>
      <c r="J103" s="25" t="str">
        <f t="shared" si="79"/>
        <v/>
      </c>
      <c r="K103" s="115">
        <f t="shared" ref="K103:K134" si="143">COUNT(L103:AJ103)*1</f>
        <v>1</v>
      </c>
      <c r="L103" s="114" t="str">
        <f>IFERROR(VLOOKUP(E103,'Road Races'!C:M,11,FALSE),"")</f>
        <v/>
      </c>
      <c r="M103" s="27" t="str">
        <f>IFERROR(VLOOKUP(E103,'Relays - track &amp; field'!C:M,11,FALSE),"")</f>
        <v/>
      </c>
      <c r="N103" s="27" t="str">
        <f>IFERROR(VLOOKUP(E103,'Relays - track &amp; field'!R:AB,11,FALSE),"")</f>
        <v/>
      </c>
      <c r="O103" s="26" t="str">
        <f>IFERROR(VLOOKUP(E103,'Road Races'!Q:AA,11,FALSE),"")</f>
        <v/>
      </c>
      <c r="P103" s="27" t="str">
        <f>IFERROR(VLOOKUP(E103,SGP!C:K,6,FALSE),"")</f>
        <v/>
      </c>
      <c r="Q103" s="26"/>
      <c r="R103" s="26" t="str">
        <f>IFERROR(VLOOKUP(E103,'Road Races'!AE:AO,11,FALSE),"")</f>
        <v/>
      </c>
      <c r="S103" s="26" t="str">
        <f>IFERROR(VLOOKUP(E103,'Relays - track &amp; field'!AF:AP,11,FALSE),"")</f>
        <v/>
      </c>
      <c r="T103" s="26" t="str">
        <f>IFERROR(VLOOKUP(E103,'Off Road - Trail'!C:M,11,FALSE),"")</f>
        <v/>
      </c>
      <c r="U103" s="26" t="str">
        <f>IFERROR(VLOOKUP(E103,'Road Races'!AS:BC,11,FALSE),"")</f>
        <v/>
      </c>
      <c r="V103" s="26" t="str">
        <f>IFERROR(VLOOKUP(E103,SGP!U:Z,6,FALSE),"")</f>
        <v/>
      </c>
      <c r="W103" s="27"/>
      <c r="X103" s="26">
        <f>IFERROR(VLOOKUP(E103,'Off Road - Trail'!Q:AA,11,FALSE),"")</f>
        <v>0</v>
      </c>
      <c r="Y103" s="26"/>
      <c r="Z103" s="26" t="str">
        <f>IFERROR(VLOOKUP(E103,'Road Races'!BG:BQ,11,FALSE),"")</f>
        <v/>
      </c>
      <c r="AA103" s="27" t="str">
        <f>IFERROR(VLOOKUP(E103,'Road Races'!BU:CE,11,FALSE),"")</f>
        <v/>
      </c>
      <c r="AB103" s="27" t="str">
        <f>IFERROR(VLOOKUP(E103,'Road Races'!CI:CS,11,FALSE),"")</f>
        <v/>
      </c>
      <c r="AC103" s="26"/>
      <c r="AD103" s="26" t="str">
        <f>IFERROR(VLOOKUP(E103,SGP!AM:AR,6,FALSE),"")</f>
        <v/>
      </c>
      <c r="AE103" s="26" t="str">
        <f>IFERROR(VLOOKUP(E103,'Road Races'!CW:DG,11,FALSE),"")</f>
        <v/>
      </c>
      <c r="AF103" s="26" t="str">
        <f>IFERROR(VLOOKUP(E103,'Road Races'!DK:DU,11,FALSE),"")</f>
        <v/>
      </c>
      <c r="AG103" s="26"/>
      <c r="AH103" s="26" t="str">
        <f>IFERROR(VLOOKUP(E103,'Off Road - Trail'!AE:AO,11,FALSE),"")</f>
        <v/>
      </c>
      <c r="AI103" s="26" t="str">
        <f>IFERROR(VLOOKUP(E103,'Road Races'!DY:EI,11,FALSE),"")</f>
        <v/>
      </c>
      <c r="AJ103" s="26" t="str">
        <f>IFERROR(VLOOKUP(E103,SGP!BE:BJ,6,FALSE),"")</f>
        <v/>
      </c>
      <c r="AK103" s="25"/>
      <c r="AL103" s="25" t="str">
        <f t="shared" ref="AL103:AL134" si="144">IF(P103="","",P103)</f>
        <v/>
      </c>
      <c r="AM103" s="25" t="str">
        <f t="shared" ref="AM103:AM134" si="145">IF(V103="","",V103)</f>
        <v/>
      </c>
      <c r="AN103" s="25" t="str">
        <f t="shared" ref="AN103:AN134" si="146">IF(AD103="","",AD103)</f>
        <v/>
      </c>
      <c r="AO103" s="25" t="str">
        <f t="shared" ref="AO103:AO134" si="147">IF(AJ103="","",AJ103)</f>
        <v/>
      </c>
      <c r="AP103" s="25" t="str">
        <f t="shared" ref="AP103:AP134" si="148">IF(COUNT(AL103:AO103)&gt;=1,(LARGE(AL103:AO103,1)),"")</f>
        <v/>
      </c>
      <c r="AQ103" s="25" t="str">
        <f t="shared" ref="AQ103:AQ134" si="149">IF(COUNT(AL103:AO103)&gt;=2,(LARGE(AL103:AO103,2)),"")</f>
        <v/>
      </c>
      <c r="AR103" s="25" t="str">
        <f t="shared" ref="AR103:AR134" si="150">IF(L103="","",L103)</f>
        <v/>
      </c>
      <c r="AS103" s="25" t="str">
        <f t="shared" ref="AS103:AS134" si="151">IF(O103="","",O103)</f>
        <v/>
      </c>
      <c r="AT103" s="25" t="str">
        <f t="shared" ref="AT103:AT134" si="152">IF(U103="","",U103)</f>
        <v/>
      </c>
      <c r="AU103" s="25" t="str">
        <f t="shared" ref="AU103:AU134" si="153">IF(Z103="","",Z103)</f>
        <v/>
      </c>
      <c r="AV103" s="25" t="str">
        <f t="shared" ref="AV103:AV134" si="154">IF(AA103="","",AA103)</f>
        <v/>
      </c>
      <c r="AW103" s="25" t="str">
        <f t="shared" ref="AW103:AW134" si="155">IF(AE103="","",AE103)</f>
        <v/>
      </c>
      <c r="AX103" s="25" t="str">
        <f t="shared" ref="AX103:AX134" si="156">IF(AF103="","",AF103)</f>
        <v/>
      </c>
      <c r="AY103" s="25" t="str">
        <f t="shared" ref="AY103:AY134" si="157">IF(R103="","",R103)</f>
        <v/>
      </c>
      <c r="AZ103" s="25" t="str">
        <f t="shared" ref="AZ103:AZ134" si="158">IF(AB103="","",AB103)</f>
        <v/>
      </c>
      <c r="BA103" s="25" t="str">
        <f t="shared" ref="BA103:BA134" si="159">IF(AI103="","",AI103)</f>
        <v/>
      </c>
      <c r="BB103" s="25" t="str">
        <f t="shared" ref="BB103:BB134" si="160">IF(COUNT(AR103:BA103)&gt;=1,(LARGE(AR103:BA103,1)),"")</f>
        <v/>
      </c>
      <c r="BC103" s="25" t="str">
        <f t="shared" ref="BC103:BC134" si="161">IF(COUNT(AR103:BA103)&gt;=2,(LARGE(AR103:BA103,2)),"")</f>
        <v/>
      </c>
      <c r="BD103" s="25" t="str">
        <f t="shared" ref="BD103:BD134" si="162">IF(T103="","",T103)</f>
        <v/>
      </c>
      <c r="BE103" s="25">
        <f t="shared" ref="BE103:BE134" si="163">IF(X103="","",X103)</f>
        <v>0</v>
      </c>
      <c r="BF103" s="25" t="str">
        <f t="shared" ref="BF103:BF134" si="164">IF(AH103="","",AH103)</f>
        <v/>
      </c>
      <c r="BG103" s="25">
        <f t="shared" ref="BG103:BG134" si="165">IF(COUNT(BD103:BF103)&gt;=1,(LARGE(BD103:BF103,1)),"")</f>
        <v>0</v>
      </c>
      <c r="BH103" s="25" t="str">
        <f t="shared" ref="BH103:BH134" si="166">IF(M103="","",M103)</f>
        <v/>
      </c>
      <c r="BI103" s="25" t="str">
        <f t="shared" ref="BI103:BI134" si="167">IF(N103="","",N103)</f>
        <v/>
      </c>
      <c r="BJ103" s="25" t="str">
        <f t="shared" ref="BJ103:BJ134" si="168">IF(Q103="","",Q103)</f>
        <v/>
      </c>
      <c r="BK103" s="25" t="str">
        <f t="shared" ref="BK103:BK134" si="169">IF(S103="","",S103)</f>
        <v/>
      </c>
      <c r="BL103" s="25" t="str">
        <f t="shared" ref="BL103:BL134" si="170">IF(W103="","",W103)</f>
        <v/>
      </c>
      <c r="BM103" s="25" t="str">
        <f t="shared" ref="BM103:BM134" si="171">IF(AC103="","",AC103)</f>
        <v/>
      </c>
      <c r="BN103" s="25" t="str">
        <f t="shared" ref="BN103:BN134" si="172">IF(AG103="","",AG103)</f>
        <v/>
      </c>
      <c r="BO103" s="25" t="str">
        <f t="shared" ref="BO103:BO134" si="173">IF(COUNT(BH103:BN103)&gt;=1,(LARGE(BH103:BN103,1)),"")</f>
        <v/>
      </c>
      <c r="BP103" s="4"/>
    </row>
    <row r="104" spans="1:68" x14ac:dyDescent="0.25">
      <c r="A104" s="3"/>
      <c r="B104" s="25">
        <v>93</v>
      </c>
      <c r="C104" s="25">
        <f t="shared" si="141"/>
        <v>-5</v>
      </c>
      <c r="D104" s="25">
        <v>98</v>
      </c>
      <c r="E104" s="51" t="s">
        <v>111</v>
      </c>
      <c r="F104" s="112">
        <f t="shared" si="142"/>
        <v>1</v>
      </c>
      <c r="G104" s="111" t="str">
        <f t="shared" si="76"/>
        <v/>
      </c>
      <c r="H104" s="25">
        <f t="shared" si="77"/>
        <v>0</v>
      </c>
      <c r="I104" s="25" t="str">
        <f t="shared" si="78"/>
        <v/>
      </c>
      <c r="J104" s="25" t="str">
        <f t="shared" si="79"/>
        <v/>
      </c>
      <c r="K104" s="115">
        <f t="shared" si="143"/>
        <v>1</v>
      </c>
      <c r="L104" s="114" t="str">
        <f>IFERROR(VLOOKUP(E104,'Road Races'!C:M,11,FALSE),"")</f>
        <v/>
      </c>
      <c r="M104" s="27" t="str">
        <f>IFERROR(VLOOKUP(E104,'Relays - track &amp; field'!C:M,11,FALSE),"")</f>
        <v/>
      </c>
      <c r="N104" s="27" t="str">
        <f>IFERROR(VLOOKUP(E104,'Relays - track &amp; field'!R:AB,11,FALSE),"")</f>
        <v/>
      </c>
      <c r="O104" s="26" t="str">
        <f>IFERROR(VLOOKUP(E104,'Road Races'!Q:AA,11,FALSE),"")</f>
        <v/>
      </c>
      <c r="P104" s="27" t="str">
        <f>IFERROR(VLOOKUP(E104,SGP!C:K,6,FALSE),"")</f>
        <v/>
      </c>
      <c r="Q104" s="26"/>
      <c r="R104" s="26" t="str">
        <f>IFERROR(VLOOKUP(E104,'Road Races'!AE:AO,11,FALSE),"")</f>
        <v/>
      </c>
      <c r="S104" s="26" t="str">
        <f>IFERROR(VLOOKUP(E104,'Relays - track &amp; field'!AF:AP,11,FALSE),"")</f>
        <v/>
      </c>
      <c r="T104" s="26" t="str">
        <f>IFERROR(VLOOKUP(E104,'Off Road - Trail'!C:M,11,FALSE),"")</f>
        <v/>
      </c>
      <c r="U104" s="26" t="str">
        <f>IFERROR(VLOOKUP(E104,'Road Races'!AS:BC,11,FALSE),"")</f>
        <v/>
      </c>
      <c r="V104" s="26" t="str">
        <f>IFERROR(VLOOKUP(E104,SGP!U:Z,6,FALSE),"")</f>
        <v/>
      </c>
      <c r="W104" s="27"/>
      <c r="X104" s="26" t="str">
        <f>IFERROR(VLOOKUP(E104,'Off Road - Trail'!Q:AA,11,FALSE),"")</f>
        <v/>
      </c>
      <c r="Y104" s="26"/>
      <c r="Z104" s="26" t="str">
        <f>IFERROR(VLOOKUP(E104,'Road Races'!BG:BQ,11,FALSE),"")</f>
        <v/>
      </c>
      <c r="AA104" s="27" t="str">
        <f>IFERROR(VLOOKUP(E104,'Road Races'!BU:CE,11,FALSE),"")</f>
        <v/>
      </c>
      <c r="AB104" s="27" t="str">
        <f>IFERROR(VLOOKUP(E104,'Road Races'!CI:CS,11,FALSE),"")</f>
        <v/>
      </c>
      <c r="AC104" s="26"/>
      <c r="AD104" s="26" t="str">
        <f>IFERROR(VLOOKUP(E104,SGP!AM:AR,6,FALSE),"")</f>
        <v/>
      </c>
      <c r="AE104" s="26">
        <f>IFERROR(VLOOKUP(E104,'Road Races'!CW:DG,11,FALSE),"")</f>
        <v>0</v>
      </c>
      <c r="AF104" s="26" t="str">
        <f>IFERROR(VLOOKUP(E104,'Road Races'!DK:DU,11,FALSE),"")</f>
        <v/>
      </c>
      <c r="AG104" s="26"/>
      <c r="AH104" s="26" t="str">
        <f>IFERROR(VLOOKUP(E104,'Off Road - Trail'!AE:AO,11,FALSE),"")</f>
        <v/>
      </c>
      <c r="AI104" s="26" t="str">
        <f>IFERROR(VLOOKUP(E104,'Road Races'!DY:EI,11,FALSE),"")</f>
        <v/>
      </c>
      <c r="AJ104" s="26" t="str">
        <f>IFERROR(VLOOKUP(E104,SGP!BE:BJ,6,FALSE),"")</f>
        <v/>
      </c>
      <c r="AK104" s="25"/>
      <c r="AL104" s="25" t="str">
        <f t="shared" si="144"/>
        <v/>
      </c>
      <c r="AM104" s="25" t="str">
        <f t="shared" si="145"/>
        <v/>
      </c>
      <c r="AN104" s="25" t="str">
        <f t="shared" si="146"/>
        <v/>
      </c>
      <c r="AO104" s="25" t="str">
        <f t="shared" si="147"/>
        <v/>
      </c>
      <c r="AP104" s="25" t="str">
        <f t="shared" si="148"/>
        <v/>
      </c>
      <c r="AQ104" s="25" t="str">
        <f t="shared" si="149"/>
        <v/>
      </c>
      <c r="AR104" s="25" t="str">
        <f t="shared" si="150"/>
        <v/>
      </c>
      <c r="AS104" s="25" t="str">
        <f t="shared" si="151"/>
        <v/>
      </c>
      <c r="AT104" s="25" t="str">
        <f t="shared" si="152"/>
        <v/>
      </c>
      <c r="AU104" s="25" t="str">
        <f t="shared" si="153"/>
        <v/>
      </c>
      <c r="AV104" s="25" t="str">
        <f t="shared" si="154"/>
        <v/>
      </c>
      <c r="AW104" s="25">
        <f t="shared" si="155"/>
        <v>0</v>
      </c>
      <c r="AX104" s="25" t="str">
        <f t="shared" si="156"/>
        <v/>
      </c>
      <c r="AY104" s="25" t="str">
        <f t="shared" si="157"/>
        <v/>
      </c>
      <c r="AZ104" s="25" t="str">
        <f t="shared" si="158"/>
        <v/>
      </c>
      <c r="BA104" s="25" t="str">
        <f t="shared" si="159"/>
        <v/>
      </c>
      <c r="BB104" s="25">
        <f t="shared" si="160"/>
        <v>0</v>
      </c>
      <c r="BC104" s="25" t="str">
        <f t="shared" si="161"/>
        <v/>
      </c>
      <c r="BD104" s="25" t="str">
        <f t="shared" si="162"/>
        <v/>
      </c>
      <c r="BE104" s="25" t="str">
        <f t="shared" si="163"/>
        <v/>
      </c>
      <c r="BF104" s="25" t="str">
        <f t="shared" si="164"/>
        <v/>
      </c>
      <c r="BG104" s="25" t="str">
        <f t="shared" si="165"/>
        <v/>
      </c>
      <c r="BH104" s="25" t="str">
        <f t="shared" si="166"/>
        <v/>
      </c>
      <c r="BI104" s="25" t="str">
        <f t="shared" si="167"/>
        <v/>
      </c>
      <c r="BJ104" s="25" t="str">
        <f t="shared" si="168"/>
        <v/>
      </c>
      <c r="BK104" s="25" t="str">
        <f t="shared" si="169"/>
        <v/>
      </c>
      <c r="BL104" s="25" t="str">
        <f t="shared" si="170"/>
        <v/>
      </c>
      <c r="BM104" s="25" t="str">
        <f t="shared" si="171"/>
        <v/>
      </c>
      <c r="BN104" s="25" t="str">
        <f t="shared" si="172"/>
        <v/>
      </c>
      <c r="BO104" s="25" t="str">
        <f t="shared" si="173"/>
        <v/>
      </c>
      <c r="BP104" s="4"/>
    </row>
    <row r="105" spans="1:68" x14ac:dyDescent="0.25">
      <c r="A105" s="3"/>
      <c r="B105" s="25">
        <v>99</v>
      </c>
      <c r="C105" s="25">
        <f t="shared" si="141"/>
        <v>0</v>
      </c>
      <c r="D105" s="25">
        <v>99</v>
      </c>
      <c r="E105" s="51"/>
      <c r="F105" s="112">
        <f t="shared" ref="F105:F134" si="174">SUM(G105:J105)+K105+Y105</f>
        <v>0</v>
      </c>
      <c r="G105" s="111" t="str">
        <f t="shared" ref="G105:G138" si="175">IF(AP105="","",(SUM(AP105:AQ105)))</f>
        <v/>
      </c>
      <c r="H105" s="25" t="str">
        <f t="shared" ref="H105:H135" si="176">IF(BB105="","",(SUM(BB105:BC105)))</f>
        <v/>
      </c>
      <c r="I105" s="25" t="str">
        <f t="shared" ref="I105:I134" si="177">BG105</f>
        <v/>
      </c>
      <c r="J105" s="25" t="str">
        <f t="shared" ref="J105:J134" si="178">BO105</f>
        <v/>
      </c>
      <c r="K105" s="115">
        <f t="shared" ref="K105:K135" si="179">COUNT(L105:AJ105)*1</f>
        <v>0</v>
      </c>
      <c r="L105" s="114" t="str">
        <f>IFERROR(VLOOKUP(E105,'Road Races'!C:M,11,FALSE),"")</f>
        <v/>
      </c>
      <c r="M105" s="27" t="str">
        <f>IFERROR(VLOOKUP(E105,'Relays - track &amp; field'!C:M,11,FALSE),"")</f>
        <v/>
      </c>
      <c r="N105" s="27" t="str">
        <f>IFERROR(VLOOKUP(E105,'Relays - track &amp; field'!R:AB,11,FALSE),"")</f>
        <v/>
      </c>
      <c r="O105" s="26" t="str">
        <f>IFERROR(VLOOKUP(E105,'Road Races'!Q:AA,11,FALSE),"")</f>
        <v/>
      </c>
      <c r="P105" s="27" t="str">
        <f>IFERROR(VLOOKUP(E105,SGP!C:K,6,FALSE),"")</f>
        <v/>
      </c>
      <c r="Q105" s="26"/>
      <c r="R105" s="26" t="str">
        <f>IFERROR(VLOOKUP(E105,'Road Races'!AE:AO,11,FALSE),"")</f>
        <v/>
      </c>
      <c r="S105" s="26" t="str">
        <f>IFERROR(VLOOKUP(E105,'Relays - track &amp; field'!AF:AP,11,FALSE),"")</f>
        <v/>
      </c>
      <c r="T105" s="26" t="str">
        <f>IFERROR(VLOOKUP(E105,'Off Road - Trail'!C:M,11,FALSE),"")</f>
        <v/>
      </c>
      <c r="U105" s="26" t="str">
        <f>IFERROR(VLOOKUP(E105,'Road Races'!AS:BC,11,FALSE),"")</f>
        <v/>
      </c>
      <c r="V105" s="26" t="str">
        <f>IFERROR(VLOOKUP(E105,SGP!U:Z,6,FALSE),"")</f>
        <v/>
      </c>
      <c r="W105" s="27"/>
      <c r="X105" s="26" t="str">
        <f>IFERROR(VLOOKUP(E105,'Off Road - Trail'!Q:AA,11,FALSE),"")</f>
        <v/>
      </c>
      <c r="Y105" s="26"/>
      <c r="Z105" s="26" t="str">
        <f>IFERROR(VLOOKUP(E105,'Road Races'!BG:BQ,11,FALSE),"")</f>
        <v/>
      </c>
      <c r="AA105" s="27" t="str">
        <f>IFERROR(VLOOKUP(E105,'Road Races'!BU:CE,11,FALSE),"")</f>
        <v/>
      </c>
      <c r="AB105" s="27" t="str">
        <f>IFERROR(VLOOKUP(E105,'Road Races'!CI:CS,11,FALSE),"")</f>
        <v/>
      </c>
      <c r="AC105" s="26"/>
      <c r="AD105" s="26" t="str">
        <f>IFERROR(VLOOKUP(E105,SGP!AM:AR,6,FALSE),"")</f>
        <v/>
      </c>
      <c r="AE105" s="26" t="str">
        <f>IFERROR(VLOOKUP(E105,'Road Races'!CW:DG,11,FALSE),"")</f>
        <v/>
      </c>
      <c r="AF105" s="26" t="str">
        <f>IFERROR(VLOOKUP(E105,'Road Races'!DK:DU,11,FALSE),"")</f>
        <v/>
      </c>
      <c r="AG105" s="26"/>
      <c r="AH105" s="26" t="str">
        <f>IFERROR(VLOOKUP(E105,'Off Road - Trail'!AE:AO,11,FALSE),"")</f>
        <v/>
      </c>
      <c r="AI105" s="26" t="str">
        <f>IFERROR(VLOOKUP(E105,'Road Races'!DY:EI,11,FALSE),"")</f>
        <v/>
      </c>
      <c r="AJ105" s="26" t="str">
        <f>IFERROR(VLOOKUP(E105,SGP!BE:BJ,6,FALSE),"")</f>
        <v/>
      </c>
      <c r="AK105" s="25"/>
      <c r="AL105" s="25" t="str">
        <f t="shared" si="144"/>
        <v/>
      </c>
      <c r="AM105" s="25" t="str">
        <f t="shared" si="145"/>
        <v/>
      </c>
      <c r="AN105" s="25" t="str">
        <f t="shared" si="146"/>
        <v/>
      </c>
      <c r="AO105" s="25" t="str">
        <f t="shared" si="147"/>
        <v/>
      </c>
      <c r="AP105" s="25" t="str">
        <f t="shared" si="148"/>
        <v/>
      </c>
      <c r="AQ105" s="25" t="str">
        <f t="shared" si="149"/>
        <v/>
      </c>
      <c r="AR105" s="25" t="str">
        <f t="shared" si="150"/>
        <v/>
      </c>
      <c r="AS105" s="25" t="str">
        <f t="shared" si="151"/>
        <v/>
      </c>
      <c r="AT105" s="25" t="str">
        <f t="shared" si="152"/>
        <v/>
      </c>
      <c r="AU105" s="25" t="str">
        <f t="shared" si="153"/>
        <v/>
      </c>
      <c r="AV105" s="25" t="str">
        <f t="shared" si="154"/>
        <v/>
      </c>
      <c r="AW105" s="25" t="str">
        <f t="shared" si="155"/>
        <v/>
      </c>
      <c r="AX105" s="25" t="str">
        <f t="shared" si="156"/>
        <v/>
      </c>
      <c r="AY105" s="25" t="str">
        <f t="shared" si="157"/>
        <v/>
      </c>
      <c r="AZ105" s="25" t="str">
        <f t="shared" si="158"/>
        <v/>
      </c>
      <c r="BA105" s="25" t="str">
        <f t="shared" si="159"/>
        <v/>
      </c>
      <c r="BB105" s="25" t="str">
        <f t="shared" si="160"/>
        <v/>
      </c>
      <c r="BC105" s="25" t="str">
        <f t="shared" si="161"/>
        <v/>
      </c>
      <c r="BD105" s="25" t="str">
        <f t="shared" si="162"/>
        <v/>
      </c>
      <c r="BE105" s="25" t="str">
        <f t="shared" si="163"/>
        <v/>
      </c>
      <c r="BF105" s="25" t="str">
        <f t="shared" si="164"/>
        <v/>
      </c>
      <c r="BG105" s="25" t="str">
        <f t="shared" si="165"/>
        <v/>
      </c>
      <c r="BH105" s="25" t="str">
        <f t="shared" si="166"/>
        <v/>
      </c>
      <c r="BI105" s="25" t="str">
        <f t="shared" si="167"/>
        <v/>
      </c>
      <c r="BJ105" s="25" t="str">
        <f t="shared" si="168"/>
        <v/>
      </c>
      <c r="BK105" s="25" t="str">
        <f t="shared" si="169"/>
        <v/>
      </c>
      <c r="BL105" s="25" t="str">
        <f t="shared" si="170"/>
        <v/>
      </c>
      <c r="BM105" s="25" t="str">
        <f t="shared" si="171"/>
        <v/>
      </c>
      <c r="BN105" s="25" t="str">
        <f t="shared" si="172"/>
        <v/>
      </c>
      <c r="BO105" s="25" t="str">
        <f t="shared" si="173"/>
        <v/>
      </c>
      <c r="BP105" s="4"/>
    </row>
    <row r="106" spans="1:68" x14ac:dyDescent="0.25">
      <c r="A106" s="3"/>
      <c r="B106" s="25">
        <v>100</v>
      </c>
      <c r="C106" s="25">
        <f t="shared" si="141"/>
        <v>0</v>
      </c>
      <c r="D106" s="25">
        <v>100</v>
      </c>
      <c r="E106" s="51"/>
      <c r="F106" s="112">
        <f t="shared" si="174"/>
        <v>0</v>
      </c>
      <c r="G106" s="111" t="str">
        <f t="shared" si="175"/>
        <v/>
      </c>
      <c r="H106" s="25" t="str">
        <f t="shared" si="176"/>
        <v/>
      </c>
      <c r="I106" s="25" t="str">
        <f t="shared" si="177"/>
        <v/>
      </c>
      <c r="J106" s="25" t="str">
        <f t="shared" si="178"/>
        <v/>
      </c>
      <c r="K106" s="115">
        <f t="shared" si="179"/>
        <v>0</v>
      </c>
      <c r="L106" s="114" t="str">
        <f>IFERROR(VLOOKUP(E106,'Road Races'!C:M,11,FALSE),"")</f>
        <v/>
      </c>
      <c r="M106" s="27" t="str">
        <f>IFERROR(VLOOKUP(E106,'Relays - track &amp; field'!C:M,11,FALSE),"")</f>
        <v/>
      </c>
      <c r="N106" s="27" t="str">
        <f>IFERROR(VLOOKUP(E106,'Relays - track &amp; field'!R:AB,11,FALSE),"")</f>
        <v/>
      </c>
      <c r="O106" s="26" t="str">
        <f>IFERROR(VLOOKUP(E106,'Road Races'!Q:AA,11,FALSE),"")</f>
        <v/>
      </c>
      <c r="P106" s="27" t="str">
        <f>IFERROR(VLOOKUP(E106,SGP!C:K,6,FALSE),"")</f>
        <v/>
      </c>
      <c r="Q106" s="26"/>
      <c r="R106" s="26" t="str">
        <f>IFERROR(VLOOKUP(E106,'Road Races'!AE:AO,11,FALSE),"")</f>
        <v/>
      </c>
      <c r="S106" s="26" t="str">
        <f>IFERROR(VLOOKUP(E106,'Relays - track &amp; field'!AF:AP,11,FALSE),"")</f>
        <v/>
      </c>
      <c r="T106" s="26" t="str">
        <f>IFERROR(VLOOKUP(E106,'Off Road - Trail'!C:M,11,FALSE),"")</f>
        <v/>
      </c>
      <c r="U106" s="26" t="str">
        <f>IFERROR(VLOOKUP(E106,'Road Races'!AS:BC,11,FALSE),"")</f>
        <v/>
      </c>
      <c r="V106" s="26" t="str">
        <f>IFERROR(VLOOKUP(E106,SGP!U:Z,6,FALSE),"")</f>
        <v/>
      </c>
      <c r="W106" s="27"/>
      <c r="X106" s="26" t="str">
        <f>IFERROR(VLOOKUP(E106,'Off Road - Trail'!Q:AA,11,FALSE),"")</f>
        <v/>
      </c>
      <c r="Y106" s="26"/>
      <c r="Z106" s="26" t="str">
        <f>IFERROR(VLOOKUP(E106,'Road Races'!BG:BQ,11,FALSE),"")</f>
        <v/>
      </c>
      <c r="AA106" s="27" t="str">
        <f>IFERROR(VLOOKUP(E106,'Road Races'!BU:CE,11,FALSE),"")</f>
        <v/>
      </c>
      <c r="AB106" s="27" t="str">
        <f>IFERROR(VLOOKUP(E106,'Road Races'!CI:CS,11,FALSE),"")</f>
        <v/>
      </c>
      <c r="AC106" s="26"/>
      <c r="AD106" s="26" t="str">
        <f>IFERROR(VLOOKUP(E106,SGP!AM:AR,6,FALSE),"")</f>
        <v/>
      </c>
      <c r="AE106" s="26" t="str">
        <f>IFERROR(VLOOKUP(E106,'Road Races'!CW:DG,11,FALSE),"")</f>
        <v/>
      </c>
      <c r="AF106" s="26" t="str">
        <f>IFERROR(VLOOKUP(E106,'Road Races'!DK:DU,11,FALSE),"")</f>
        <v/>
      </c>
      <c r="AG106" s="26"/>
      <c r="AH106" s="26" t="str">
        <f>IFERROR(VLOOKUP(E106,'Off Road - Trail'!AE:AO,11,FALSE),"")</f>
        <v/>
      </c>
      <c r="AI106" s="26" t="str">
        <f>IFERROR(VLOOKUP(E106,'Road Races'!DY:EI,11,FALSE),"")</f>
        <v/>
      </c>
      <c r="AJ106" s="26" t="str">
        <f>IFERROR(VLOOKUP(E106,SGP!BE:BJ,6,FALSE),"")</f>
        <v/>
      </c>
      <c r="AK106" s="25"/>
      <c r="AL106" s="25" t="str">
        <f t="shared" si="144"/>
        <v/>
      </c>
      <c r="AM106" s="25" t="str">
        <f t="shared" si="145"/>
        <v/>
      </c>
      <c r="AN106" s="25" t="str">
        <f t="shared" si="146"/>
        <v/>
      </c>
      <c r="AO106" s="25" t="str">
        <f t="shared" si="147"/>
        <v/>
      </c>
      <c r="AP106" s="25" t="str">
        <f t="shared" si="148"/>
        <v/>
      </c>
      <c r="AQ106" s="25" t="str">
        <f t="shared" si="149"/>
        <v/>
      </c>
      <c r="AR106" s="25" t="str">
        <f t="shared" si="150"/>
        <v/>
      </c>
      <c r="AS106" s="25" t="str">
        <f t="shared" si="151"/>
        <v/>
      </c>
      <c r="AT106" s="25" t="str">
        <f t="shared" si="152"/>
        <v/>
      </c>
      <c r="AU106" s="25" t="str">
        <f t="shared" si="153"/>
        <v/>
      </c>
      <c r="AV106" s="25" t="str">
        <f t="shared" si="154"/>
        <v/>
      </c>
      <c r="AW106" s="25" t="str">
        <f t="shared" si="155"/>
        <v/>
      </c>
      <c r="AX106" s="25" t="str">
        <f t="shared" si="156"/>
        <v/>
      </c>
      <c r="AY106" s="25" t="str">
        <f t="shared" si="157"/>
        <v/>
      </c>
      <c r="AZ106" s="25" t="str">
        <f t="shared" si="158"/>
        <v/>
      </c>
      <c r="BA106" s="25" t="str">
        <f t="shared" si="159"/>
        <v/>
      </c>
      <c r="BB106" s="25" t="str">
        <f t="shared" si="160"/>
        <v/>
      </c>
      <c r="BC106" s="25" t="str">
        <f t="shared" si="161"/>
        <v/>
      </c>
      <c r="BD106" s="25" t="str">
        <f t="shared" si="162"/>
        <v/>
      </c>
      <c r="BE106" s="25" t="str">
        <f t="shared" si="163"/>
        <v/>
      </c>
      <c r="BF106" s="25" t="str">
        <f t="shared" si="164"/>
        <v/>
      </c>
      <c r="BG106" s="25" t="str">
        <f t="shared" si="165"/>
        <v/>
      </c>
      <c r="BH106" s="25" t="str">
        <f t="shared" si="166"/>
        <v/>
      </c>
      <c r="BI106" s="25" t="str">
        <f t="shared" si="167"/>
        <v/>
      </c>
      <c r="BJ106" s="25" t="str">
        <f t="shared" si="168"/>
        <v/>
      </c>
      <c r="BK106" s="25" t="str">
        <f t="shared" si="169"/>
        <v/>
      </c>
      <c r="BL106" s="25" t="str">
        <f t="shared" si="170"/>
        <v/>
      </c>
      <c r="BM106" s="25" t="str">
        <f t="shared" si="171"/>
        <v/>
      </c>
      <c r="BN106" s="25" t="str">
        <f t="shared" si="172"/>
        <v/>
      </c>
      <c r="BO106" s="25" t="str">
        <f t="shared" si="173"/>
        <v/>
      </c>
      <c r="BP106" s="4"/>
    </row>
    <row r="107" spans="1:68" x14ac:dyDescent="0.25">
      <c r="A107" s="3"/>
      <c r="B107" s="25">
        <v>101</v>
      </c>
      <c r="C107" s="25">
        <f t="shared" si="141"/>
        <v>0</v>
      </c>
      <c r="D107" s="25">
        <v>101</v>
      </c>
      <c r="E107" s="51"/>
      <c r="F107" s="112">
        <f t="shared" si="174"/>
        <v>0</v>
      </c>
      <c r="G107" s="111" t="str">
        <f t="shared" si="175"/>
        <v/>
      </c>
      <c r="H107" s="25" t="str">
        <f t="shared" si="176"/>
        <v/>
      </c>
      <c r="I107" s="25" t="str">
        <f t="shared" si="177"/>
        <v/>
      </c>
      <c r="J107" s="25" t="str">
        <f t="shared" si="178"/>
        <v/>
      </c>
      <c r="K107" s="115">
        <f t="shared" si="179"/>
        <v>0</v>
      </c>
      <c r="L107" s="114" t="str">
        <f>IFERROR(VLOOKUP(E107,'Road Races'!C:M,11,FALSE),"")</f>
        <v/>
      </c>
      <c r="M107" s="27" t="str">
        <f>IFERROR(VLOOKUP(E107,'Relays - track &amp; field'!C:M,11,FALSE),"")</f>
        <v/>
      </c>
      <c r="N107" s="27" t="str">
        <f>IFERROR(VLOOKUP(E107,'Relays - track &amp; field'!R:AB,11,FALSE),"")</f>
        <v/>
      </c>
      <c r="O107" s="26" t="str">
        <f>IFERROR(VLOOKUP(E107,'Road Races'!Q:AA,11,FALSE),"")</f>
        <v/>
      </c>
      <c r="P107" s="27" t="str">
        <f>IFERROR(VLOOKUP(E107,SGP!C:K,6,FALSE),"")</f>
        <v/>
      </c>
      <c r="Q107" s="26"/>
      <c r="R107" s="26" t="str">
        <f>IFERROR(VLOOKUP(E107,'Road Races'!AE:AO,11,FALSE),"")</f>
        <v/>
      </c>
      <c r="S107" s="26" t="str">
        <f>IFERROR(VLOOKUP(E107,'Relays - track &amp; field'!AF:AP,11,FALSE),"")</f>
        <v/>
      </c>
      <c r="T107" s="26" t="str">
        <f>IFERROR(VLOOKUP(E107,'Off Road - Trail'!C:M,11,FALSE),"")</f>
        <v/>
      </c>
      <c r="U107" s="26" t="str">
        <f>IFERROR(VLOOKUP(E107,'Road Races'!AS:BC,11,FALSE),"")</f>
        <v/>
      </c>
      <c r="V107" s="26" t="str">
        <f>IFERROR(VLOOKUP(E107,SGP!U:Z,6,FALSE),"")</f>
        <v/>
      </c>
      <c r="W107" s="27"/>
      <c r="X107" s="26" t="str">
        <f>IFERROR(VLOOKUP(E107,'Off Road - Trail'!Q:AA,11,FALSE),"")</f>
        <v/>
      </c>
      <c r="Y107" s="26"/>
      <c r="Z107" s="26" t="str">
        <f>IFERROR(VLOOKUP(E107,'Road Races'!BG:BQ,11,FALSE),"")</f>
        <v/>
      </c>
      <c r="AA107" s="27" t="str">
        <f>IFERROR(VLOOKUP(E107,'Road Races'!BU:CE,11,FALSE),"")</f>
        <v/>
      </c>
      <c r="AB107" s="27" t="str">
        <f>IFERROR(VLOOKUP(E107,'Road Races'!CI:CS,11,FALSE),"")</f>
        <v/>
      </c>
      <c r="AC107" s="26"/>
      <c r="AD107" s="26" t="str">
        <f>IFERROR(VLOOKUP(E107,SGP!AM:AR,6,FALSE),"")</f>
        <v/>
      </c>
      <c r="AE107" s="26" t="str">
        <f>IFERROR(VLOOKUP(E107,'Road Races'!CW:DG,11,FALSE),"")</f>
        <v/>
      </c>
      <c r="AF107" s="26" t="str">
        <f>IFERROR(VLOOKUP(E107,'Road Races'!DK:DU,11,FALSE),"")</f>
        <v/>
      </c>
      <c r="AG107" s="26"/>
      <c r="AH107" s="26" t="str">
        <f>IFERROR(VLOOKUP(E107,'Off Road - Trail'!AE:AO,11,FALSE),"")</f>
        <v/>
      </c>
      <c r="AI107" s="26" t="str">
        <f>IFERROR(VLOOKUP(E107,'Road Races'!DY:EI,11,FALSE),"")</f>
        <v/>
      </c>
      <c r="AJ107" s="26" t="str">
        <f>IFERROR(VLOOKUP(E107,SGP!BE:BJ,6,FALSE),"")</f>
        <v/>
      </c>
      <c r="AK107" s="25"/>
      <c r="AL107" s="25" t="str">
        <f t="shared" si="144"/>
        <v/>
      </c>
      <c r="AM107" s="25" t="str">
        <f t="shared" si="145"/>
        <v/>
      </c>
      <c r="AN107" s="25" t="str">
        <f t="shared" si="146"/>
        <v/>
      </c>
      <c r="AO107" s="25" t="str">
        <f t="shared" si="147"/>
        <v/>
      </c>
      <c r="AP107" s="25" t="str">
        <f t="shared" si="148"/>
        <v/>
      </c>
      <c r="AQ107" s="25" t="str">
        <f t="shared" si="149"/>
        <v/>
      </c>
      <c r="AR107" s="25" t="str">
        <f t="shared" si="150"/>
        <v/>
      </c>
      <c r="AS107" s="25" t="str">
        <f t="shared" si="151"/>
        <v/>
      </c>
      <c r="AT107" s="25" t="str">
        <f t="shared" si="152"/>
        <v/>
      </c>
      <c r="AU107" s="25" t="str">
        <f t="shared" si="153"/>
        <v/>
      </c>
      <c r="AV107" s="25" t="str">
        <f t="shared" si="154"/>
        <v/>
      </c>
      <c r="AW107" s="25" t="str">
        <f t="shared" si="155"/>
        <v/>
      </c>
      <c r="AX107" s="25" t="str">
        <f t="shared" si="156"/>
        <v/>
      </c>
      <c r="AY107" s="25" t="str">
        <f t="shared" si="157"/>
        <v/>
      </c>
      <c r="AZ107" s="25" t="str">
        <f t="shared" si="158"/>
        <v/>
      </c>
      <c r="BA107" s="25" t="str">
        <f t="shared" si="159"/>
        <v/>
      </c>
      <c r="BB107" s="25" t="str">
        <f t="shared" si="160"/>
        <v/>
      </c>
      <c r="BC107" s="25" t="str">
        <f t="shared" si="161"/>
        <v/>
      </c>
      <c r="BD107" s="25" t="str">
        <f t="shared" si="162"/>
        <v/>
      </c>
      <c r="BE107" s="25" t="str">
        <f t="shared" si="163"/>
        <v/>
      </c>
      <c r="BF107" s="25" t="str">
        <f t="shared" si="164"/>
        <v/>
      </c>
      <c r="BG107" s="25" t="str">
        <f t="shared" si="165"/>
        <v/>
      </c>
      <c r="BH107" s="25" t="str">
        <f t="shared" si="166"/>
        <v/>
      </c>
      <c r="BI107" s="25" t="str">
        <f t="shared" si="167"/>
        <v/>
      </c>
      <c r="BJ107" s="25" t="str">
        <f t="shared" si="168"/>
        <v/>
      </c>
      <c r="BK107" s="25" t="str">
        <f t="shared" si="169"/>
        <v/>
      </c>
      <c r="BL107" s="25" t="str">
        <f t="shared" si="170"/>
        <v/>
      </c>
      <c r="BM107" s="25" t="str">
        <f t="shared" si="171"/>
        <v/>
      </c>
      <c r="BN107" s="25" t="str">
        <f t="shared" si="172"/>
        <v/>
      </c>
      <c r="BO107" s="25" t="str">
        <f t="shared" si="173"/>
        <v/>
      </c>
      <c r="BP107" s="4"/>
    </row>
    <row r="108" spans="1:68" x14ac:dyDescent="0.25">
      <c r="A108" s="3"/>
      <c r="B108" s="25">
        <v>102</v>
      </c>
      <c r="C108" s="25">
        <f t="shared" si="141"/>
        <v>0</v>
      </c>
      <c r="D108" s="25">
        <v>102</v>
      </c>
      <c r="E108" s="51"/>
      <c r="F108" s="112">
        <f t="shared" si="174"/>
        <v>0</v>
      </c>
      <c r="G108" s="111" t="str">
        <f t="shared" si="175"/>
        <v/>
      </c>
      <c r="H108" s="25" t="str">
        <f t="shared" si="176"/>
        <v/>
      </c>
      <c r="I108" s="25" t="str">
        <f t="shared" si="177"/>
        <v/>
      </c>
      <c r="J108" s="25" t="str">
        <f t="shared" si="178"/>
        <v/>
      </c>
      <c r="K108" s="115">
        <f t="shared" si="179"/>
        <v>0</v>
      </c>
      <c r="L108" s="114" t="str">
        <f>IFERROR(VLOOKUP(E108,'Road Races'!C:M,11,FALSE),"")</f>
        <v/>
      </c>
      <c r="M108" s="27" t="str">
        <f>IFERROR(VLOOKUP(E108,'Relays - track &amp; field'!C:M,11,FALSE),"")</f>
        <v/>
      </c>
      <c r="N108" s="27" t="str">
        <f>IFERROR(VLOOKUP(E108,'Relays - track &amp; field'!R:AB,11,FALSE),"")</f>
        <v/>
      </c>
      <c r="O108" s="26" t="str">
        <f>IFERROR(VLOOKUP(E108,'Road Races'!Q:AA,11,FALSE),"")</f>
        <v/>
      </c>
      <c r="P108" s="27" t="str">
        <f>IFERROR(VLOOKUP(E108,SGP!C:K,6,FALSE),"")</f>
        <v/>
      </c>
      <c r="Q108" s="26"/>
      <c r="R108" s="26" t="str">
        <f>IFERROR(VLOOKUP(E108,'Road Races'!AE:AO,11,FALSE),"")</f>
        <v/>
      </c>
      <c r="S108" s="26" t="str">
        <f>IFERROR(VLOOKUP(E108,'Relays - track &amp; field'!AF:AP,11,FALSE),"")</f>
        <v/>
      </c>
      <c r="T108" s="26" t="str">
        <f>IFERROR(VLOOKUP(E108,'Off Road - Trail'!C:M,11,FALSE),"")</f>
        <v/>
      </c>
      <c r="U108" s="26" t="str">
        <f>IFERROR(VLOOKUP(E108,'Road Races'!AS:BC,11,FALSE),"")</f>
        <v/>
      </c>
      <c r="V108" s="26" t="str">
        <f>IFERROR(VLOOKUP(E108,SGP!U:Z,6,FALSE),"")</f>
        <v/>
      </c>
      <c r="W108" s="27"/>
      <c r="X108" s="26" t="str">
        <f>IFERROR(VLOOKUP(E108,'Off Road - Trail'!Q:AA,11,FALSE),"")</f>
        <v/>
      </c>
      <c r="Y108" s="26"/>
      <c r="Z108" s="26" t="str">
        <f>IFERROR(VLOOKUP(E108,'Road Races'!BG:BQ,11,FALSE),"")</f>
        <v/>
      </c>
      <c r="AA108" s="27" t="str">
        <f>IFERROR(VLOOKUP(E108,'Road Races'!BU:CE,11,FALSE),"")</f>
        <v/>
      </c>
      <c r="AB108" s="27" t="str">
        <f>IFERROR(VLOOKUP(E108,'Road Races'!CI:CS,11,FALSE),"")</f>
        <v/>
      </c>
      <c r="AC108" s="26"/>
      <c r="AD108" s="26" t="str">
        <f>IFERROR(VLOOKUP(E108,SGP!AM:AR,6,FALSE),"")</f>
        <v/>
      </c>
      <c r="AE108" s="26" t="str">
        <f>IFERROR(VLOOKUP(E108,'Road Races'!CW:DG,11,FALSE),"")</f>
        <v/>
      </c>
      <c r="AF108" s="26" t="str">
        <f>IFERROR(VLOOKUP(E108,'Road Races'!DK:DU,11,FALSE),"")</f>
        <v/>
      </c>
      <c r="AG108" s="26"/>
      <c r="AH108" s="26" t="str">
        <f>IFERROR(VLOOKUP(E108,'Off Road - Trail'!AE:AO,11,FALSE),"")</f>
        <v/>
      </c>
      <c r="AI108" s="26" t="str">
        <f>IFERROR(VLOOKUP(E108,'Road Races'!DY:EI,11,FALSE),"")</f>
        <v/>
      </c>
      <c r="AJ108" s="26" t="str">
        <f>IFERROR(VLOOKUP(E108,SGP!BE:BJ,6,FALSE),"")</f>
        <v/>
      </c>
      <c r="AK108" s="25"/>
      <c r="AL108" s="25" t="str">
        <f t="shared" si="144"/>
        <v/>
      </c>
      <c r="AM108" s="25" t="str">
        <f t="shared" si="145"/>
        <v/>
      </c>
      <c r="AN108" s="25" t="str">
        <f t="shared" si="146"/>
        <v/>
      </c>
      <c r="AO108" s="25" t="str">
        <f t="shared" si="147"/>
        <v/>
      </c>
      <c r="AP108" s="25" t="str">
        <f t="shared" si="148"/>
        <v/>
      </c>
      <c r="AQ108" s="25" t="str">
        <f t="shared" si="149"/>
        <v/>
      </c>
      <c r="AR108" s="25" t="str">
        <f t="shared" si="150"/>
        <v/>
      </c>
      <c r="AS108" s="25" t="str">
        <f t="shared" si="151"/>
        <v/>
      </c>
      <c r="AT108" s="25" t="str">
        <f t="shared" si="152"/>
        <v/>
      </c>
      <c r="AU108" s="25" t="str">
        <f t="shared" si="153"/>
        <v/>
      </c>
      <c r="AV108" s="25" t="str">
        <f t="shared" si="154"/>
        <v/>
      </c>
      <c r="AW108" s="25" t="str">
        <f t="shared" si="155"/>
        <v/>
      </c>
      <c r="AX108" s="25" t="str">
        <f t="shared" si="156"/>
        <v/>
      </c>
      <c r="AY108" s="25" t="str">
        <f t="shared" si="157"/>
        <v/>
      </c>
      <c r="AZ108" s="25" t="str">
        <f t="shared" si="158"/>
        <v/>
      </c>
      <c r="BA108" s="25" t="str">
        <f t="shared" si="159"/>
        <v/>
      </c>
      <c r="BB108" s="25" t="str">
        <f t="shared" si="160"/>
        <v/>
      </c>
      <c r="BC108" s="25" t="str">
        <f t="shared" si="161"/>
        <v/>
      </c>
      <c r="BD108" s="25" t="str">
        <f t="shared" si="162"/>
        <v/>
      </c>
      <c r="BE108" s="25" t="str">
        <f t="shared" si="163"/>
        <v/>
      </c>
      <c r="BF108" s="25" t="str">
        <f t="shared" si="164"/>
        <v/>
      </c>
      <c r="BG108" s="25" t="str">
        <f t="shared" si="165"/>
        <v/>
      </c>
      <c r="BH108" s="25" t="str">
        <f t="shared" si="166"/>
        <v/>
      </c>
      <c r="BI108" s="25" t="str">
        <f t="shared" si="167"/>
        <v/>
      </c>
      <c r="BJ108" s="25" t="str">
        <f t="shared" si="168"/>
        <v/>
      </c>
      <c r="BK108" s="25" t="str">
        <f t="shared" si="169"/>
        <v/>
      </c>
      <c r="BL108" s="25" t="str">
        <f t="shared" si="170"/>
        <v/>
      </c>
      <c r="BM108" s="25" t="str">
        <f t="shared" si="171"/>
        <v/>
      </c>
      <c r="BN108" s="25" t="str">
        <f t="shared" si="172"/>
        <v/>
      </c>
      <c r="BO108" s="25" t="str">
        <f t="shared" si="173"/>
        <v/>
      </c>
      <c r="BP108" s="4"/>
    </row>
    <row r="109" spans="1:68" x14ac:dyDescent="0.25">
      <c r="A109" s="3"/>
      <c r="B109" s="25">
        <v>103</v>
      </c>
      <c r="C109" s="25">
        <f t="shared" si="141"/>
        <v>0</v>
      </c>
      <c r="D109" s="25">
        <v>103</v>
      </c>
      <c r="E109" s="51"/>
      <c r="F109" s="112">
        <f t="shared" si="174"/>
        <v>0</v>
      </c>
      <c r="G109" s="111" t="str">
        <f t="shared" si="175"/>
        <v/>
      </c>
      <c r="H109" s="25" t="str">
        <f t="shared" si="176"/>
        <v/>
      </c>
      <c r="I109" s="25" t="str">
        <f t="shared" si="177"/>
        <v/>
      </c>
      <c r="J109" s="25" t="str">
        <f t="shared" si="178"/>
        <v/>
      </c>
      <c r="K109" s="115">
        <f t="shared" si="179"/>
        <v>0</v>
      </c>
      <c r="L109" s="114" t="str">
        <f>IFERROR(VLOOKUP(E109,'Road Races'!C:M,11,FALSE),"")</f>
        <v/>
      </c>
      <c r="M109" s="27" t="str">
        <f>IFERROR(VLOOKUP(E109,'Relays - track &amp; field'!C:M,11,FALSE),"")</f>
        <v/>
      </c>
      <c r="N109" s="27" t="str">
        <f>IFERROR(VLOOKUP(E109,'Relays - track &amp; field'!R:AB,11,FALSE),"")</f>
        <v/>
      </c>
      <c r="O109" s="26" t="str">
        <f>IFERROR(VLOOKUP(E109,'Road Races'!Q:AA,11,FALSE),"")</f>
        <v/>
      </c>
      <c r="P109" s="27" t="str">
        <f>IFERROR(VLOOKUP(E109,SGP!C:K,6,FALSE),"")</f>
        <v/>
      </c>
      <c r="Q109" s="26"/>
      <c r="R109" s="26" t="str">
        <f>IFERROR(VLOOKUP(E109,'Road Races'!AE:AO,11,FALSE),"")</f>
        <v/>
      </c>
      <c r="S109" s="26" t="str">
        <f>IFERROR(VLOOKUP(E109,'Relays - track &amp; field'!AF:AP,11,FALSE),"")</f>
        <v/>
      </c>
      <c r="T109" s="26" t="str">
        <f>IFERROR(VLOOKUP(E109,'Off Road - Trail'!C:M,11,FALSE),"")</f>
        <v/>
      </c>
      <c r="U109" s="26" t="str">
        <f>IFERROR(VLOOKUP(E109,'Road Races'!AS:BC,11,FALSE),"")</f>
        <v/>
      </c>
      <c r="V109" s="26" t="str">
        <f>IFERROR(VLOOKUP(E109,SGP!U:Z,6,FALSE),"")</f>
        <v/>
      </c>
      <c r="W109" s="27"/>
      <c r="X109" s="26" t="str">
        <f>IFERROR(VLOOKUP(E109,'Off Road - Trail'!Q:AA,11,FALSE),"")</f>
        <v/>
      </c>
      <c r="Y109" s="26"/>
      <c r="Z109" s="26" t="str">
        <f>IFERROR(VLOOKUP(E109,'Road Races'!BG:BQ,11,FALSE),"")</f>
        <v/>
      </c>
      <c r="AA109" s="27" t="str">
        <f>IFERROR(VLOOKUP(E109,'Road Races'!BU:CE,11,FALSE),"")</f>
        <v/>
      </c>
      <c r="AB109" s="27" t="str">
        <f>IFERROR(VLOOKUP(E109,'Road Races'!CI:CS,11,FALSE),"")</f>
        <v/>
      </c>
      <c r="AC109" s="26"/>
      <c r="AD109" s="26" t="str">
        <f>IFERROR(VLOOKUP(E109,SGP!AM:AR,6,FALSE),"")</f>
        <v/>
      </c>
      <c r="AE109" s="26" t="str">
        <f>IFERROR(VLOOKUP(E109,'Road Races'!CW:DG,11,FALSE),"")</f>
        <v/>
      </c>
      <c r="AF109" s="26" t="str">
        <f>IFERROR(VLOOKUP(E109,'Road Races'!DK:DU,11,FALSE),"")</f>
        <v/>
      </c>
      <c r="AG109" s="26"/>
      <c r="AH109" s="26" t="str">
        <f>IFERROR(VLOOKUP(E109,'Off Road - Trail'!AE:AO,11,FALSE),"")</f>
        <v/>
      </c>
      <c r="AI109" s="26" t="str">
        <f>IFERROR(VLOOKUP(E109,'Road Races'!DY:EI,11,FALSE),"")</f>
        <v/>
      </c>
      <c r="AJ109" s="26" t="str">
        <f>IFERROR(VLOOKUP(E109,SGP!BE:BJ,6,FALSE),"")</f>
        <v/>
      </c>
      <c r="AK109" s="25"/>
      <c r="AL109" s="25" t="str">
        <f t="shared" si="144"/>
        <v/>
      </c>
      <c r="AM109" s="25" t="str">
        <f t="shared" si="145"/>
        <v/>
      </c>
      <c r="AN109" s="25" t="str">
        <f t="shared" si="146"/>
        <v/>
      </c>
      <c r="AO109" s="25" t="str">
        <f t="shared" si="147"/>
        <v/>
      </c>
      <c r="AP109" s="25" t="str">
        <f t="shared" si="148"/>
        <v/>
      </c>
      <c r="AQ109" s="25" t="str">
        <f t="shared" si="149"/>
        <v/>
      </c>
      <c r="AR109" s="25" t="str">
        <f t="shared" si="150"/>
        <v/>
      </c>
      <c r="AS109" s="25" t="str">
        <f t="shared" si="151"/>
        <v/>
      </c>
      <c r="AT109" s="25" t="str">
        <f t="shared" si="152"/>
        <v/>
      </c>
      <c r="AU109" s="25" t="str">
        <f t="shared" si="153"/>
        <v/>
      </c>
      <c r="AV109" s="25" t="str">
        <f t="shared" si="154"/>
        <v/>
      </c>
      <c r="AW109" s="25" t="str">
        <f t="shared" si="155"/>
        <v/>
      </c>
      <c r="AX109" s="25" t="str">
        <f t="shared" si="156"/>
        <v/>
      </c>
      <c r="AY109" s="25" t="str">
        <f t="shared" si="157"/>
        <v/>
      </c>
      <c r="AZ109" s="25" t="str">
        <f t="shared" si="158"/>
        <v/>
      </c>
      <c r="BA109" s="25" t="str">
        <f t="shared" si="159"/>
        <v/>
      </c>
      <c r="BB109" s="25" t="str">
        <f t="shared" si="160"/>
        <v/>
      </c>
      <c r="BC109" s="25" t="str">
        <f t="shared" si="161"/>
        <v/>
      </c>
      <c r="BD109" s="25" t="str">
        <f t="shared" si="162"/>
        <v/>
      </c>
      <c r="BE109" s="25" t="str">
        <f t="shared" si="163"/>
        <v/>
      </c>
      <c r="BF109" s="25" t="str">
        <f t="shared" si="164"/>
        <v/>
      </c>
      <c r="BG109" s="25" t="str">
        <f t="shared" si="165"/>
        <v/>
      </c>
      <c r="BH109" s="25" t="str">
        <f t="shared" si="166"/>
        <v/>
      </c>
      <c r="BI109" s="25" t="str">
        <f t="shared" si="167"/>
        <v/>
      </c>
      <c r="BJ109" s="25" t="str">
        <f t="shared" si="168"/>
        <v/>
      </c>
      <c r="BK109" s="25" t="str">
        <f t="shared" si="169"/>
        <v/>
      </c>
      <c r="BL109" s="25" t="str">
        <f t="shared" si="170"/>
        <v/>
      </c>
      <c r="BM109" s="25" t="str">
        <f t="shared" si="171"/>
        <v/>
      </c>
      <c r="BN109" s="25" t="str">
        <f t="shared" si="172"/>
        <v/>
      </c>
      <c r="BO109" s="25" t="str">
        <f t="shared" si="173"/>
        <v/>
      </c>
      <c r="BP109" s="4"/>
    </row>
    <row r="110" spans="1:68" x14ac:dyDescent="0.25">
      <c r="A110" s="3"/>
      <c r="B110" s="25">
        <v>104</v>
      </c>
      <c r="C110" s="25">
        <f t="shared" si="141"/>
        <v>0</v>
      </c>
      <c r="D110" s="25">
        <v>104</v>
      </c>
      <c r="E110" s="51"/>
      <c r="F110" s="112">
        <f t="shared" si="174"/>
        <v>0</v>
      </c>
      <c r="G110" s="111" t="str">
        <f t="shared" si="175"/>
        <v/>
      </c>
      <c r="H110" s="25" t="str">
        <f t="shared" si="176"/>
        <v/>
      </c>
      <c r="I110" s="25" t="str">
        <f t="shared" si="177"/>
        <v/>
      </c>
      <c r="J110" s="25" t="str">
        <f t="shared" si="178"/>
        <v/>
      </c>
      <c r="K110" s="115">
        <f t="shared" si="179"/>
        <v>0</v>
      </c>
      <c r="L110" s="114" t="str">
        <f>IFERROR(VLOOKUP(E110,'Road Races'!C:M,11,FALSE),"")</f>
        <v/>
      </c>
      <c r="M110" s="27" t="str">
        <f>IFERROR(VLOOKUP(E110,'Relays - track &amp; field'!C:M,11,FALSE),"")</f>
        <v/>
      </c>
      <c r="N110" s="27" t="str">
        <f>IFERROR(VLOOKUP(E110,'Relays - track &amp; field'!R:AB,11,FALSE),"")</f>
        <v/>
      </c>
      <c r="O110" s="26" t="str">
        <f>IFERROR(VLOOKUP(E110,'Road Races'!Q:AA,11,FALSE),"")</f>
        <v/>
      </c>
      <c r="P110" s="27" t="str">
        <f>IFERROR(VLOOKUP(E110,SGP!C:K,6,FALSE),"")</f>
        <v/>
      </c>
      <c r="Q110" s="26"/>
      <c r="R110" s="26" t="str">
        <f>IFERROR(VLOOKUP(E110,'Road Races'!AE:AO,11,FALSE),"")</f>
        <v/>
      </c>
      <c r="S110" s="26" t="str">
        <f>IFERROR(VLOOKUP(E110,'Relays - track &amp; field'!AF:AP,11,FALSE),"")</f>
        <v/>
      </c>
      <c r="T110" s="26" t="str">
        <f>IFERROR(VLOOKUP(E110,'Off Road - Trail'!C:M,11,FALSE),"")</f>
        <v/>
      </c>
      <c r="U110" s="26" t="str">
        <f>IFERROR(VLOOKUP(E110,'Road Races'!AS:BC,11,FALSE),"")</f>
        <v/>
      </c>
      <c r="V110" s="26" t="str">
        <f>IFERROR(VLOOKUP(E110,SGP!U:Z,6,FALSE),"")</f>
        <v/>
      </c>
      <c r="W110" s="27"/>
      <c r="X110" s="26" t="str">
        <f>IFERROR(VLOOKUP(E110,'Off Road - Trail'!Q:AA,11,FALSE),"")</f>
        <v/>
      </c>
      <c r="Y110" s="26"/>
      <c r="Z110" s="26" t="str">
        <f>IFERROR(VLOOKUP(E110,'Road Races'!BG:BQ,11,FALSE),"")</f>
        <v/>
      </c>
      <c r="AA110" s="27" t="str">
        <f>IFERROR(VLOOKUP(E110,'Road Races'!BU:CE,11,FALSE),"")</f>
        <v/>
      </c>
      <c r="AB110" s="27" t="str">
        <f>IFERROR(VLOOKUP(E110,'Road Races'!CI:CS,11,FALSE),"")</f>
        <v/>
      </c>
      <c r="AC110" s="26"/>
      <c r="AD110" s="26" t="str">
        <f>IFERROR(VLOOKUP(E110,SGP!AM:AR,6,FALSE),"")</f>
        <v/>
      </c>
      <c r="AE110" s="26" t="str">
        <f>IFERROR(VLOOKUP(E110,'Road Races'!CW:DG,11,FALSE),"")</f>
        <v/>
      </c>
      <c r="AF110" s="26" t="str">
        <f>IFERROR(VLOOKUP(E110,'Road Races'!DK:DU,11,FALSE),"")</f>
        <v/>
      </c>
      <c r="AG110" s="26"/>
      <c r="AH110" s="26" t="str">
        <f>IFERROR(VLOOKUP(E110,'Off Road - Trail'!AE:AO,11,FALSE),"")</f>
        <v/>
      </c>
      <c r="AI110" s="26" t="str">
        <f>IFERROR(VLOOKUP(E110,'Road Races'!DY:EI,11,FALSE),"")</f>
        <v/>
      </c>
      <c r="AJ110" s="26" t="str">
        <f>IFERROR(VLOOKUP(E110,SGP!BE:BJ,6,FALSE),"")</f>
        <v/>
      </c>
      <c r="AK110" s="25"/>
      <c r="AL110" s="25" t="str">
        <f t="shared" si="144"/>
        <v/>
      </c>
      <c r="AM110" s="25" t="str">
        <f t="shared" si="145"/>
        <v/>
      </c>
      <c r="AN110" s="25" t="str">
        <f t="shared" si="146"/>
        <v/>
      </c>
      <c r="AO110" s="25" t="str">
        <f t="shared" si="147"/>
        <v/>
      </c>
      <c r="AP110" s="25" t="str">
        <f t="shared" si="148"/>
        <v/>
      </c>
      <c r="AQ110" s="25" t="str">
        <f t="shared" si="149"/>
        <v/>
      </c>
      <c r="AR110" s="25" t="str">
        <f t="shared" si="150"/>
        <v/>
      </c>
      <c r="AS110" s="25" t="str">
        <f t="shared" si="151"/>
        <v/>
      </c>
      <c r="AT110" s="25" t="str">
        <f t="shared" si="152"/>
        <v/>
      </c>
      <c r="AU110" s="25" t="str">
        <f t="shared" si="153"/>
        <v/>
      </c>
      <c r="AV110" s="25" t="str">
        <f t="shared" si="154"/>
        <v/>
      </c>
      <c r="AW110" s="25" t="str">
        <f t="shared" si="155"/>
        <v/>
      </c>
      <c r="AX110" s="25" t="str">
        <f t="shared" si="156"/>
        <v/>
      </c>
      <c r="AY110" s="25" t="str">
        <f t="shared" si="157"/>
        <v/>
      </c>
      <c r="AZ110" s="25" t="str">
        <f t="shared" si="158"/>
        <v/>
      </c>
      <c r="BA110" s="25" t="str">
        <f t="shared" si="159"/>
        <v/>
      </c>
      <c r="BB110" s="25" t="str">
        <f t="shared" si="160"/>
        <v/>
      </c>
      <c r="BC110" s="25" t="str">
        <f t="shared" si="161"/>
        <v/>
      </c>
      <c r="BD110" s="25" t="str">
        <f t="shared" si="162"/>
        <v/>
      </c>
      <c r="BE110" s="25" t="str">
        <f t="shared" si="163"/>
        <v/>
      </c>
      <c r="BF110" s="25" t="str">
        <f t="shared" si="164"/>
        <v/>
      </c>
      <c r="BG110" s="25" t="str">
        <f t="shared" si="165"/>
        <v/>
      </c>
      <c r="BH110" s="25" t="str">
        <f t="shared" si="166"/>
        <v/>
      </c>
      <c r="BI110" s="25" t="str">
        <f t="shared" si="167"/>
        <v/>
      </c>
      <c r="BJ110" s="25" t="str">
        <f t="shared" si="168"/>
        <v/>
      </c>
      <c r="BK110" s="25" t="str">
        <f t="shared" si="169"/>
        <v/>
      </c>
      <c r="BL110" s="25" t="str">
        <f t="shared" si="170"/>
        <v/>
      </c>
      <c r="BM110" s="25" t="str">
        <f t="shared" si="171"/>
        <v/>
      </c>
      <c r="BN110" s="25" t="str">
        <f t="shared" si="172"/>
        <v/>
      </c>
      <c r="BO110" s="25" t="str">
        <f t="shared" si="173"/>
        <v/>
      </c>
      <c r="BP110" s="4"/>
    </row>
    <row r="111" spans="1:68" x14ac:dyDescent="0.25">
      <c r="A111" s="3"/>
      <c r="B111" s="25">
        <v>105</v>
      </c>
      <c r="C111" s="25">
        <f t="shared" si="141"/>
        <v>0</v>
      </c>
      <c r="D111" s="25">
        <v>105</v>
      </c>
      <c r="E111" s="51"/>
      <c r="F111" s="112">
        <f t="shared" si="174"/>
        <v>0</v>
      </c>
      <c r="G111" s="111" t="str">
        <f t="shared" si="175"/>
        <v/>
      </c>
      <c r="H111" s="25" t="str">
        <f t="shared" si="176"/>
        <v/>
      </c>
      <c r="I111" s="25" t="str">
        <f t="shared" si="177"/>
        <v/>
      </c>
      <c r="J111" s="25" t="str">
        <f t="shared" si="178"/>
        <v/>
      </c>
      <c r="K111" s="115">
        <f t="shared" si="179"/>
        <v>0</v>
      </c>
      <c r="L111" s="114" t="str">
        <f>IFERROR(VLOOKUP(E111,'Road Races'!C:M,11,FALSE),"")</f>
        <v/>
      </c>
      <c r="M111" s="27" t="str">
        <f>IFERROR(VLOOKUP(E111,'Relays - track &amp; field'!C:M,11,FALSE),"")</f>
        <v/>
      </c>
      <c r="N111" s="27" t="str">
        <f>IFERROR(VLOOKUP(E111,'Relays - track &amp; field'!R:AB,11,FALSE),"")</f>
        <v/>
      </c>
      <c r="O111" s="26" t="str">
        <f>IFERROR(VLOOKUP(E111,'Road Races'!Q:AA,11,FALSE),"")</f>
        <v/>
      </c>
      <c r="P111" s="27" t="str">
        <f>IFERROR(VLOOKUP(E111,SGP!C:K,6,FALSE),"")</f>
        <v/>
      </c>
      <c r="Q111" s="26"/>
      <c r="R111" s="26" t="str">
        <f>IFERROR(VLOOKUP(E111,'Road Races'!AE:AO,11,FALSE),"")</f>
        <v/>
      </c>
      <c r="S111" s="26" t="str">
        <f>IFERROR(VLOOKUP(E111,'Relays - track &amp; field'!AF:AP,11,FALSE),"")</f>
        <v/>
      </c>
      <c r="T111" s="26" t="str">
        <f>IFERROR(VLOOKUP(E111,'Off Road - Trail'!C:M,11,FALSE),"")</f>
        <v/>
      </c>
      <c r="U111" s="26" t="str">
        <f>IFERROR(VLOOKUP(E111,'Road Races'!AS:BC,11,FALSE),"")</f>
        <v/>
      </c>
      <c r="V111" s="26" t="str">
        <f>IFERROR(VLOOKUP(E111,SGP!U:Z,6,FALSE),"")</f>
        <v/>
      </c>
      <c r="W111" s="27"/>
      <c r="X111" s="26" t="str">
        <f>IFERROR(VLOOKUP(E111,'Off Road - Trail'!Q:AA,11,FALSE),"")</f>
        <v/>
      </c>
      <c r="Y111" s="26"/>
      <c r="Z111" s="26" t="str">
        <f>IFERROR(VLOOKUP(E111,'Road Races'!BG:BQ,11,FALSE),"")</f>
        <v/>
      </c>
      <c r="AA111" s="27" t="str">
        <f>IFERROR(VLOOKUP(E111,'Road Races'!BU:CE,11,FALSE),"")</f>
        <v/>
      </c>
      <c r="AB111" s="27" t="str">
        <f>IFERROR(VLOOKUP(E111,'Road Races'!CI:CS,11,FALSE),"")</f>
        <v/>
      </c>
      <c r="AC111" s="26"/>
      <c r="AD111" s="26" t="str">
        <f>IFERROR(VLOOKUP(E111,SGP!AM:AR,6,FALSE),"")</f>
        <v/>
      </c>
      <c r="AE111" s="26" t="str">
        <f>IFERROR(VLOOKUP(E111,'Road Races'!CW:DG,11,FALSE),"")</f>
        <v/>
      </c>
      <c r="AF111" s="26" t="str">
        <f>IFERROR(VLOOKUP(E111,'Road Races'!DK:DU,11,FALSE),"")</f>
        <v/>
      </c>
      <c r="AG111" s="26"/>
      <c r="AH111" s="26" t="str">
        <f>IFERROR(VLOOKUP(E111,'Off Road - Trail'!AE:AO,11,FALSE),"")</f>
        <v/>
      </c>
      <c r="AI111" s="26" t="str">
        <f>IFERROR(VLOOKUP(E111,'Road Races'!DY:EI,11,FALSE),"")</f>
        <v/>
      </c>
      <c r="AJ111" s="26" t="str">
        <f>IFERROR(VLOOKUP(E111,SGP!BE:BJ,6,FALSE),"")</f>
        <v/>
      </c>
      <c r="AK111" s="25"/>
      <c r="AL111" s="25" t="str">
        <f t="shared" si="144"/>
        <v/>
      </c>
      <c r="AM111" s="25" t="str">
        <f t="shared" si="145"/>
        <v/>
      </c>
      <c r="AN111" s="25" t="str">
        <f t="shared" si="146"/>
        <v/>
      </c>
      <c r="AO111" s="25" t="str">
        <f t="shared" si="147"/>
        <v/>
      </c>
      <c r="AP111" s="25" t="str">
        <f t="shared" si="148"/>
        <v/>
      </c>
      <c r="AQ111" s="25" t="str">
        <f t="shared" si="149"/>
        <v/>
      </c>
      <c r="AR111" s="25" t="str">
        <f t="shared" si="150"/>
        <v/>
      </c>
      <c r="AS111" s="25" t="str">
        <f t="shared" si="151"/>
        <v/>
      </c>
      <c r="AT111" s="25" t="str">
        <f t="shared" si="152"/>
        <v/>
      </c>
      <c r="AU111" s="25" t="str">
        <f t="shared" si="153"/>
        <v/>
      </c>
      <c r="AV111" s="25" t="str">
        <f t="shared" si="154"/>
        <v/>
      </c>
      <c r="AW111" s="25" t="str">
        <f t="shared" si="155"/>
        <v/>
      </c>
      <c r="AX111" s="25" t="str">
        <f t="shared" si="156"/>
        <v/>
      </c>
      <c r="AY111" s="25" t="str">
        <f t="shared" si="157"/>
        <v/>
      </c>
      <c r="AZ111" s="25" t="str">
        <f t="shared" si="158"/>
        <v/>
      </c>
      <c r="BA111" s="25" t="str">
        <f t="shared" si="159"/>
        <v/>
      </c>
      <c r="BB111" s="25" t="str">
        <f t="shared" si="160"/>
        <v/>
      </c>
      <c r="BC111" s="25" t="str">
        <f t="shared" si="161"/>
        <v/>
      </c>
      <c r="BD111" s="25" t="str">
        <f t="shared" si="162"/>
        <v/>
      </c>
      <c r="BE111" s="25" t="str">
        <f t="shared" si="163"/>
        <v/>
      </c>
      <c r="BF111" s="25" t="str">
        <f t="shared" si="164"/>
        <v/>
      </c>
      <c r="BG111" s="25" t="str">
        <f t="shared" si="165"/>
        <v/>
      </c>
      <c r="BH111" s="25" t="str">
        <f t="shared" si="166"/>
        <v/>
      </c>
      <c r="BI111" s="25" t="str">
        <f t="shared" si="167"/>
        <v/>
      </c>
      <c r="BJ111" s="25" t="str">
        <f t="shared" si="168"/>
        <v/>
      </c>
      <c r="BK111" s="25" t="str">
        <f t="shared" si="169"/>
        <v/>
      </c>
      <c r="BL111" s="25" t="str">
        <f t="shared" si="170"/>
        <v/>
      </c>
      <c r="BM111" s="25" t="str">
        <f t="shared" si="171"/>
        <v/>
      </c>
      <c r="BN111" s="25" t="str">
        <f t="shared" si="172"/>
        <v/>
      </c>
      <c r="BO111" s="25" t="str">
        <f t="shared" si="173"/>
        <v/>
      </c>
      <c r="BP111" s="4"/>
    </row>
    <row r="112" spans="1:68" x14ac:dyDescent="0.25">
      <c r="A112" s="3"/>
      <c r="B112" s="25">
        <v>106</v>
      </c>
      <c r="C112" s="25">
        <f t="shared" si="141"/>
        <v>0</v>
      </c>
      <c r="D112" s="25">
        <v>106</v>
      </c>
      <c r="E112" s="51"/>
      <c r="F112" s="112">
        <f t="shared" si="174"/>
        <v>0</v>
      </c>
      <c r="G112" s="111" t="str">
        <f t="shared" si="175"/>
        <v/>
      </c>
      <c r="H112" s="25" t="str">
        <f t="shared" si="176"/>
        <v/>
      </c>
      <c r="I112" s="25" t="str">
        <f t="shared" si="177"/>
        <v/>
      </c>
      <c r="J112" s="25" t="str">
        <f t="shared" si="178"/>
        <v/>
      </c>
      <c r="K112" s="115">
        <f t="shared" si="179"/>
        <v>0</v>
      </c>
      <c r="L112" s="114" t="str">
        <f>IFERROR(VLOOKUP(E112,'Road Races'!C:M,11,FALSE),"")</f>
        <v/>
      </c>
      <c r="M112" s="27" t="str">
        <f>IFERROR(VLOOKUP(E112,'Relays - track &amp; field'!C:M,11,FALSE),"")</f>
        <v/>
      </c>
      <c r="N112" s="27" t="str">
        <f>IFERROR(VLOOKUP(E112,'Relays - track &amp; field'!R:AB,11,FALSE),"")</f>
        <v/>
      </c>
      <c r="O112" s="26" t="str">
        <f>IFERROR(VLOOKUP(E112,'Road Races'!Q:AA,11,FALSE),"")</f>
        <v/>
      </c>
      <c r="P112" s="27" t="str">
        <f>IFERROR(VLOOKUP(E112,SGP!C:K,6,FALSE),"")</f>
        <v/>
      </c>
      <c r="Q112" s="26"/>
      <c r="R112" s="26" t="str">
        <f>IFERROR(VLOOKUP(E112,'Road Races'!AE:AO,11,FALSE),"")</f>
        <v/>
      </c>
      <c r="S112" s="26" t="str">
        <f>IFERROR(VLOOKUP(E112,'Relays - track &amp; field'!AF:AP,11,FALSE),"")</f>
        <v/>
      </c>
      <c r="T112" s="26" t="str">
        <f>IFERROR(VLOOKUP(E112,'Off Road - Trail'!C:M,11,FALSE),"")</f>
        <v/>
      </c>
      <c r="U112" s="26" t="str">
        <f>IFERROR(VLOOKUP(E112,'Road Races'!AS:BC,11,FALSE),"")</f>
        <v/>
      </c>
      <c r="V112" s="26" t="str">
        <f>IFERROR(VLOOKUP(E112,SGP!U:Z,6,FALSE),"")</f>
        <v/>
      </c>
      <c r="W112" s="27"/>
      <c r="X112" s="26" t="str">
        <f>IFERROR(VLOOKUP(E112,'Off Road - Trail'!Q:AA,11,FALSE),"")</f>
        <v/>
      </c>
      <c r="Y112" s="26"/>
      <c r="Z112" s="26" t="str">
        <f>IFERROR(VLOOKUP(E112,'Road Races'!BG:BQ,11,FALSE),"")</f>
        <v/>
      </c>
      <c r="AA112" s="27" t="str">
        <f>IFERROR(VLOOKUP(E112,'Road Races'!BU:CE,11,FALSE),"")</f>
        <v/>
      </c>
      <c r="AB112" s="27" t="str">
        <f>IFERROR(VLOOKUP(E112,'Road Races'!CI:CS,11,FALSE),"")</f>
        <v/>
      </c>
      <c r="AC112" s="26"/>
      <c r="AD112" s="26" t="str">
        <f>IFERROR(VLOOKUP(E112,SGP!AM:AR,6,FALSE),"")</f>
        <v/>
      </c>
      <c r="AE112" s="26" t="str">
        <f>IFERROR(VLOOKUP(E112,'Road Races'!CW:DG,11,FALSE),"")</f>
        <v/>
      </c>
      <c r="AF112" s="26" t="str">
        <f>IFERROR(VLOOKUP(E112,'Road Races'!DK:DU,11,FALSE),"")</f>
        <v/>
      </c>
      <c r="AG112" s="26"/>
      <c r="AH112" s="26" t="str">
        <f>IFERROR(VLOOKUP(E112,'Off Road - Trail'!AE:AO,11,FALSE),"")</f>
        <v/>
      </c>
      <c r="AI112" s="26" t="str">
        <f>IFERROR(VLOOKUP(E112,'Road Races'!DY:EI,11,FALSE),"")</f>
        <v/>
      </c>
      <c r="AJ112" s="26" t="str">
        <f>IFERROR(VLOOKUP(E112,SGP!BE:BJ,6,FALSE),"")</f>
        <v/>
      </c>
      <c r="AK112" s="25"/>
      <c r="AL112" s="25" t="str">
        <f t="shared" si="144"/>
        <v/>
      </c>
      <c r="AM112" s="25" t="str">
        <f t="shared" si="145"/>
        <v/>
      </c>
      <c r="AN112" s="25" t="str">
        <f t="shared" si="146"/>
        <v/>
      </c>
      <c r="AO112" s="25" t="str">
        <f t="shared" si="147"/>
        <v/>
      </c>
      <c r="AP112" s="25" t="str">
        <f t="shared" si="148"/>
        <v/>
      </c>
      <c r="AQ112" s="25" t="str">
        <f t="shared" si="149"/>
        <v/>
      </c>
      <c r="AR112" s="25" t="str">
        <f t="shared" si="150"/>
        <v/>
      </c>
      <c r="AS112" s="25" t="str">
        <f t="shared" si="151"/>
        <v/>
      </c>
      <c r="AT112" s="25" t="str">
        <f t="shared" si="152"/>
        <v/>
      </c>
      <c r="AU112" s="25" t="str">
        <f t="shared" si="153"/>
        <v/>
      </c>
      <c r="AV112" s="25" t="str">
        <f t="shared" si="154"/>
        <v/>
      </c>
      <c r="AW112" s="25" t="str">
        <f t="shared" si="155"/>
        <v/>
      </c>
      <c r="AX112" s="25" t="str">
        <f t="shared" si="156"/>
        <v/>
      </c>
      <c r="AY112" s="25" t="str">
        <f t="shared" si="157"/>
        <v/>
      </c>
      <c r="AZ112" s="25" t="str">
        <f t="shared" si="158"/>
        <v/>
      </c>
      <c r="BA112" s="25" t="str">
        <f t="shared" si="159"/>
        <v/>
      </c>
      <c r="BB112" s="25" t="str">
        <f t="shared" si="160"/>
        <v/>
      </c>
      <c r="BC112" s="25" t="str">
        <f t="shared" si="161"/>
        <v/>
      </c>
      <c r="BD112" s="25" t="str">
        <f t="shared" si="162"/>
        <v/>
      </c>
      <c r="BE112" s="25" t="str">
        <f t="shared" si="163"/>
        <v/>
      </c>
      <c r="BF112" s="25" t="str">
        <f t="shared" si="164"/>
        <v/>
      </c>
      <c r="BG112" s="25" t="str">
        <f t="shared" si="165"/>
        <v/>
      </c>
      <c r="BH112" s="25" t="str">
        <f t="shared" si="166"/>
        <v/>
      </c>
      <c r="BI112" s="25" t="str">
        <f t="shared" si="167"/>
        <v/>
      </c>
      <c r="BJ112" s="25" t="str">
        <f t="shared" si="168"/>
        <v/>
      </c>
      <c r="BK112" s="25" t="str">
        <f t="shared" si="169"/>
        <v/>
      </c>
      <c r="BL112" s="25" t="str">
        <f t="shared" si="170"/>
        <v/>
      </c>
      <c r="BM112" s="25" t="str">
        <f t="shared" si="171"/>
        <v/>
      </c>
      <c r="BN112" s="25" t="str">
        <f t="shared" si="172"/>
        <v/>
      </c>
      <c r="BO112" s="25" t="str">
        <f t="shared" si="173"/>
        <v/>
      </c>
      <c r="BP112" s="4"/>
    </row>
    <row r="113" spans="1:68" x14ac:dyDescent="0.25">
      <c r="A113" s="3"/>
      <c r="B113" s="25">
        <v>107</v>
      </c>
      <c r="C113" s="25">
        <f t="shared" si="141"/>
        <v>0</v>
      </c>
      <c r="D113" s="25">
        <v>107</v>
      </c>
      <c r="E113" s="51"/>
      <c r="F113" s="112">
        <f t="shared" si="174"/>
        <v>0</v>
      </c>
      <c r="G113" s="111" t="str">
        <f t="shared" si="175"/>
        <v/>
      </c>
      <c r="H113" s="25" t="str">
        <f t="shared" si="176"/>
        <v/>
      </c>
      <c r="I113" s="25" t="str">
        <f t="shared" si="177"/>
        <v/>
      </c>
      <c r="J113" s="25" t="str">
        <f t="shared" si="178"/>
        <v/>
      </c>
      <c r="K113" s="115">
        <f t="shared" si="179"/>
        <v>0</v>
      </c>
      <c r="L113" s="114" t="str">
        <f>IFERROR(VLOOKUP(E113,'Road Races'!C:M,11,FALSE),"")</f>
        <v/>
      </c>
      <c r="M113" s="27" t="str">
        <f>IFERROR(VLOOKUP(E113,'Relays - track &amp; field'!C:M,11,FALSE),"")</f>
        <v/>
      </c>
      <c r="N113" s="27" t="str">
        <f>IFERROR(VLOOKUP(E113,'Relays - track &amp; field'!R:AB,11,FALSE),"")</f>
        <v/>
      </c>
      <c r="O113" s="26" t="str">
        <f>IFERROR(VLOOKUP(E113,'Road Races'!Q:AA,11,FALSE),"")</f>
        <v/>
      </c>
      <c r="P113" s="27" t="str">
        <f>IFERROR(VLOOKUP(E113,SGP!C:K,6,FALSE),"")</f>
        <v/>
      </c>
      <c r="Q113" s="26"/>
      <c r="R113" s="26" t="str">
        <f>IFERROR(VLOOKUP(E113,'Road Races'!AE:AO,11,FALSE),"")</f>
        <v/>
      </c>
      <c r="S113" s="26" t="str">
        <f>IFERROR(VLOOKUP(E113,'Relays - track &amp; field'!AF:AP,11,FALSE),"")</f>
        <v/>
      </c>
      <c r="T113" s="26" t="str">
        <f>IFERROR(VLOOKUP(E113,'Off Road - Trail'!C:M,11,FALSE),"")</f>
        <v/>
      </c>
      <c r="U113" s="26" t="str">
        <f>IFERROR(VLOOKUP(E113,'Road Races'!AS:BC,11,FALSE),"")</f>
        <v/>
      </c>
      <c r="V113" s="26" t="str">
        <f>IFERROR(VLOOKUP(E113,SGP!U:Z,6,FALSE),"")</f>
        <v/>
      </c>
      <c r="W113" s="27"/>
      <c r="X113" s="26" t="str">
        <f>IFERROR(VLOOKUP(E113,'Off Road - Trail'!Q:AA,11,FALSE),"")</f>
        <v/>
      </c>
      <c r="Y113" s="26"/>
      <c r="Z113" s="26" t="str">
        <f>IFERROR(VLOOKUP(E113,'Road Races'!BG:BQ,11,FALSE),"")</f>
        <v/>
      </c>
      <c r="AA113" s="27" t="str">
        <f>IFERROR(VLOOKUP(E113,'Road Races'!BU:CE,11,FALSE),"")</f>
        <v/>
      </c>
      <c r="AB113" s="27" t="str">
        <f>IFERROR(VLOOKUP(E113,'Road Races'!CI:CS,11,FALSE),"")</f>
        <v/>
      </c>
      <c r="AC113" s="26"/>
      <c r="AD113" s="26" t="str">
        <f>IFERROR(VLOOKUP(E113,SGP!AM:AR,6,FALSE),"")</f>
        <v/>
      </c>
      <c r="AE113" s="26" t="str">
        <f>IFERROR(VLOOKUP(E113,'Road Races'!CW:DG,11,FALSE),"")</f>
        <v/>
      </c>
      <c r="AF113" s="26" t="str">
        <f>IFERROR(VLOOKUP(E113,'Road Races'!DK:DU,11,FALSE),"")</f>
        <v/>
      </c>
      <c r="AG113" s="26"/>
      <c r="AH113" s="26" t="str">
        <f>IFERROR(VLOOKUP(E113,'Off Road - Trail'!AE:AO,11,FALSE),"")</f>
        <v/>
      </c>
      <c r="AI113" s="26" t="str">
        <f>IFERROR(VLOOKUP(E113,'Road Races'!DY:EI,11,FALSE),"")</f>
        <v/>
      </c>
      <c r="AJ113" s="26" t="str">
        <f>IFERROR(VLOOKUP(E113,SGP!BE:BJ,6,FALSE),"")</f>
        <v/>
      </c>
      <c r="AK113" s="25"/>
      <c r="AL113" s="25" t="str">
        <f t="shared" si="144"/>
        <v/>
      </c>
      <c r="AM113" s="25" t="str">
        <f t="shared" si="145"/>
        <v/>
      </c>
      <c r="AN113" s="25" t="str">
        <f t="shared" si="146"/>
        <v/>
      </c>
      <c r="AO113" s="25" t="str">
        <f t="shared" si="147"/>
        <v/>
      </c>
      <c r="AP113" s="25" t="str">
        <f t="shared" si="148"/>
        <v/>
      </c>
      <c r="AQ113" s="25" t="str">
        <f t="shared" si="149"/>
        <v/>
      </c>
      <c r="AR113" s="25" t="str">
        <f t="shared" si="150"/>
        <v/>
      </c>
      <c r="AS113" s="25" t="str">
        <f t="shared" si="151"/>
        <v/>
      </c>
      <c r="AT113" s="25" t="str">
        <f t="shared" si="152"/>
        <v/>
      </c>
      <c r="AU113" s="25" t="str">
        <f t="shared" si="153"/>
        <v/>
      </c>
      <c r="AV113" s="25" t="str">
        <f t="shared" si="154"/>
        <v/>
      </c>
      <c r="AW113" s="25" t="str">
        <f t="shared" si="155"/>
        <v/>
      </c>
      <c r="AX113" s="25" t="str">
        <f t="shared" si="156"/>
        <v/>
      </c>
      <c r="AY113" s="25" t="str">
        <f t="shared" si="157"/>
        <v/>
      </c>
      <c r="AZ113" s="25" t="str">
        <f t="shared" si="158"/>
        <v/>
      </c>
      <c r="BA113" s="25" t="str">
        <f t="shared" si="159"/>
        <v/>
      </c>
      <c r="BB113" s="25" t="str">
        <f t="shared" si="160"/>
        <v/>
      </c>
      <c r="BC113" s="25" t="str">
        <f t="shared" si="161"/>
        <v/>
      </c>
      <c r="BD113" s="25" t="str">
        <f t="shared" si="162"/>
        <v/>
      </c>
      <c r="BE113" s="25" t="str">
        <f t="shared" si="163"/>
        <v/>
      </c>
      <c r="BF113" s="25" t="str">
        <f t="shared" si="164"/>
        <v/>
      </c>
      <c r="BG113" s="25" t="str">
        <f t="shared" si="165"/>
        <v/>
      </c>
      <c r="BH113" s="25" t="str">
        <f t="shared" si="166"/>
        <v/>
      </c>
      <c r="BI113" s="25" t="str">
        <f t="shared" si="167"/>
        <v/>
      </c>
      <c r="BJ113" s="25" t="str">
        <f t="shared" si="168"/>
        <v/>
      </c>
      <c r="BK113" s="25" t="str">
        <f t="shared" si="169"/>
        <v/>
      </c>
      <c r="BL113" s="25" t="str">
        <f t="shared" si="170"/>
        <v/>
      </c>
      <c r="BM113" s="25" t="str">
        <f t="shared" si="171"/>
        <v/>
      </c>
      <c r="BN113" s="25" t="str">
        <f t="shared" si="172"/>
        <v/>
      </c>
      <c r="BO113" s="25" t="str">
        <f t="shared" si="173"/>
        <v/>
      </c>
      <c r="BP113" s="4"/>
    </row>
    <row r="114" spans="1:68" x14ac:dyDescent="0.25">
      <c r="A114" s="3"/>
      <c r="B114" s="25">
        <v>108</v>
      </c>
      <c r="C114" s="25">
        <f t="shared" si="141"/>
        <v>0</v>
      </c>
      <c r="D114" s="25">
        <v>108</v>
      </c>
      <c r="E114" s="51"/>
      <c r="F114" s="112">
        <f t="shared" si="174"/>
        <v>0</v>
      </c>
      <c r="G114" s="111" t="str">
        <f t="shared" si="175"/>
        <v/>
      </c>
      <c r="H114" s="25" t="str">
        <f t="shared" si="176"/>
        <v/>
      </c>
      <c r="I114" s="25" t="str">
        <f t="shared" si="177"/>
        <v/>
      </c>
      <c r="J114" s="25" t="str">
        <f t="shared" si="178"/>
        <v/>
      </c>
      <c r="K114" s="115">
        <f t="shared" si="179"/>
        <v>0</v>
      </c>
      <c r="L114" s="114" t="str">
        <f>IFERROR(VLOOKUP(E114,'Road Races'!C:M,11,FALSE),"")</f>
        <v/>
      </c>
      <c r="M114" s="27" t="str">
        <f>IFERROR(VLOOKUP(E114,'Relays - track &amp; field'!C:M,11,FALSE),"")</f>
        <v/>
      </c>
      <c r="N114" s="27" t="str">
        <f>IFERROR(VLOOKUP(E114,'Relays - track &amp; field'!R:AB,11,FALSE),"")</f>
        <v/>
      </c>
      <c r="O114" s="26" t="str">
        <f>IFERROR(VLOOKUP(E114,'Road Races'!Q:AA,11,FALSE),"")</f>
        <v/>
      </c>
      <c r="P114" s="27" t="str">
        <f>IFERROR(VLOOKUP(E114,SGP!C:K,6,FALSE),"")</f>
        <v/>
      </c>
      <c r="Q114" s="26"/>
      <c r="R114" s="26" t="str">
        <f>IFERROR(VLOOKUP(E114,'Road Races'!AE:AO,11,FALSE),"")</f>
        <v/>
      </c>
      <c r="S114" s="26" t="str">
        <f>IFERROR(VLOOKUP(E114,'Relays - track &amp; field'!AF:AP,11,FALSE),"")</f>
        <v/>
      </c>
      <c r="T114" s="26" t="str">
        <f>IFERROR(VLOOKUP(E114,'Off Road - Trail'!C:M,11,FALSE),"")</f>
        <v/>
      </c>
      <c r="U114" s="26" t="str">
        <f>IFERROR(VLOOKUP(E114,'Road Races'!AS:BC,11,FALSE),"")</f>
        <v/>
      </c>
      <c r="V114" s="26" t="str">
        <f>IFERROR(VLOOKUP(E114,SGP!U:Z,6,FALSE),"")</f>
        <v/>
      </c>
      <c r="W114" s="27"/>
      <c r="X114" s="26" t="str">
        <f>IFERROR(VLOOKUP(E114,'Off Road - Trail'!Q:AA,11,FALSE),"")</f>
        <v/>
      </c>
      <c r="Y114" s="26"/>
      <c r="Z114" s="26" t="str">
        <f>IFERROR(VLOOKUP(E114,'Road Races'!BG:BQ,11,FALSE),"")</f>
        <v/>
      </c>
      <c r="AA114" s="27" t="str">
        <f>IFERROR(VLOOKUP(E114,'Road Races'!BU:CE,11,FALSE),"")</f>
        <v/>
      </c>
      <c r="AB114" s="27" t="str">
        <f>IFERROR(VLOOKUP(E114,'Road Races'!CI:CS,11,FALSE),"")</f>
        <v/>
      </c>
      <c r="AC114" s="26"/>
      <c r="AD114" s="26" t="str">
        <f>IFERROR(VLOOKUP(E114,SGP!AM:AR,6,FALSE),"")</f>
        <v/>
      </c>
      <c r="AE114" s="26" t="str">
        <f>IFERROR(VLOOKUP(E114,'Road Races'!CW:DG,11,FALSE),"")</f>
        <v/>
      </c>
      <c r="AF114" s="26" t="str">
        <f>IFERROR(VLOOKUP(E114,'Road Races'!DK:DU,11,FALSE),"")</f>
        <v/>
      </c>
      <c r="AG114" s="26"/>
      <c r="AH114" s="26" t="str">
        <f>IFERROR(VLOOKUP(E114,'Off Road - Trail'!AE:AO,11,FALSE),"")</f>
        <v/>
      </c>
      <c r="AI114" s="26" t="str">
        <f>IFERROR(VLOOKUP(E114,'Road Races'!DY:EI,11,FALSE),"")</f>
        <v/>
      </c>
      <c r="AJ114" s="26" t="str">
        <f>IFERROR(VLOOKUP(E114,SGP!BE:BJ,6,FALSE),"")</f>
        <v/>
      </c>
      <c r="AK114" s="25"/>
      <c r="AL114" s="25" t="str">
        <f t="shared" si="144"/>
        <v/>
      </c>
      <c r="AM114" s="25" t="str">
        <f t="shared" si="145"/>
        <v/>
      </c>
      <c r="AN114" s="25" t="str">
        <f t="shared" si="146"/>
        <v/>
      </c>
      <c r="AO114" s="25" t="str">
        <f t="shared" si="147"/>
        <v/>
      </c>
      <c r="AP114" s="25" t="str">
        <f t="shared" si="148"/>
        <v/>
      </c>
      <c r="AQ114" s="25" t="str">
        <f t="shared" si="149"/>
        <v/>
      </c>
      <c r="AR114" s="25" t="str">
        <f t="shared" si="150"/>
        <v/>
      </c>
      <c r="AS114" s="25" t="str">
        <f t="shared" si="151"/>
        <v/>
      </c>
      <c r="AT114" s="25" t="str">
        <f t="shared" si="152"/>
        <v/>
      </c>
      <c r="AU114" s="25" t="str">
        <f t="shared" si="153"/>
        <v/>
      </c>
      <c r="AV114" s="25" t="str">
        <f t="shared" si="154"/>
        <v/>
      </c>
      <c r="AW114" s="25" t="str">
        <f t="shared" si="155"/>
        <v/>
      </c>
      <c r="AX114" s="25" t="str">
        <f t="shared" si="156"/>
        <v/>
      </c>
      <c r="AY114" s="25" t="str">
        <f t="shared" si="157"/>
        <v/>
      </c>
      <c r="AZ114" s="25" t="str">
        <f t="shared" si="158"/>
        <v/>
      </c>
      <c r="BA114" s="25" t="str">
        <f t="shared" si="159"/>
        <v/>
      </c>
      <c r="BB114" s="25" t="str">
        <f t="shared" si="160"/>
        <v/>
      </c>
      <c r="BC114" s="25" t="str">
        <f t="shared" si="161"/>
        <v/>
      </c>
      <c r="BD114" s="25" t="str">
        <f t="shared" si="162"/>
        <v/>
      </c>
      <c r="BE114" s="25" t="str">
        <f t="shared" si="163"/>
        <v/>
      </c>
      <c r="BF114" s="25" t="str">
        <f t="shared" si="164"/>
        <v/>
      </c>
      <c r="BG114" s="25" t="str">
        <f t="shared" si="165"/>
        <v/>
      </c>
      <c r="BH114" s="25" t="str">
        <f t="shared" si="166"/>
        <v/>
      </c>
      <c r="BI114" s="25" t="str">
        <f t="shared" si="167"/>
        <v/>
      </c>
      <c r="BJ114" s="25" t="str">
        <f t="shared" si="168"/>
        <v/>
      </c>
      <c r="BK114" s="25" t="str">
        <f t="shared" si="169"/>
        <v/>
      </c>
      <c r="BL114" s="25" t="str">
        <f t="shared" si="170"/>
        <v/>
      </c>
      <c r="BM114" s="25" t="str">
        <f t="shared" si="171"/>
        <v/>
      </c>
      <c r="BN114" s="25" t="str">
        <f t="shared" si="172"/>
        <v/>
      </c>
      <c r="BO114" s="25" t="str">
        <f t="shared" si="173"/>
        <v/>
      </c>
      <c r="BP114" s="4"/>
    </row>
    <row r="115" spans="1:68" x14ac:dyDescent="0.25">
      <c r="A115" s="3"/>
      <c r="B115" s="25">
        <v>109</v>
      </c>
      <c r="C115" s="25">
        <f t="shared" si="141"/>
        <v>0</v>
      </c>
      <c r="D115" s="25">
        <v>109</v>
      </c>
      <c r="E115" s="51"/>
      <c r="F115" s="112">
        <f t="shared" si="174"/>
        <v>0</v>
      </c>
      <c r="G115" s="111" t="str">
        <f t="shared" si="175"/>
        <v/>
      </c>
      <c r="H115" s="25" t="str">
        <f t="shared" si="176"/>
        <v/>
      </c>
      <c r="I115" s="25" t="str">
        <f t="shared" si="177"/>
        <v/>
      </c>
      <c r="J115" s="25" t="str">
        <f t="shared" si="178"/>
        <v/>
      </c>
      <c r="K115" s="115">
        <f t="shared" si="179"/>
        <v>0</v>
      </c>
      <c r="L115" s="114" t="str">
        <f>IFERROR(VLOOKUP(E115,'Road Races'!C:M,11,FALSE),"")</f>
        <v/>
      </c>
      <c r="M115" s="27" t="str">
        <f>IFERROR(VLOOKUP(E115,'Relays - track &amp; field'!C:M,11,FALSE),"")</f>
        <v/>
      </c>
      <c r="N115" s="27" t="str">
        <f>IFERROR(VLOOKUP(E115,'Relays - track &amp; field'!R:AB,11,FALSE),"")</f>
        <v/>
      </c>
      <c r="O115" s="26" t="str">
        <f>IFERROR(VLOOKUP(E115,'Road Races'!Q:AA,11,FALSE),"")</f>
        <v/>
      </c>
      <c r="P115" s="27" t="str">
        <f>IFERROR(VLOOKUP(E115,SGP!C:K,6,FALSE),"")</f>
        <v/>
      </c>
      <c r="Q115" s="26"/>
      <c r="R115" s="26" t="str">
        <f>IFERROR(VLOOKUP(E115,'Road Races'!AE:AO,11,FALSE),"")</f>
        <v/>
      </c>
      <c r="S115" s="26" t="str">
        <f>IFERROR(VLOOKUP(E115,'Relays - track &amp; field'!AF:AP,11,FALSE),"")</f>
        <v/>
      </c>
      <c r="T115" s="26" t="str">
        <f>IFERROR(VLOOKUP(E115,'Off Road - Trail'!C:M,11,FALSE),"")</f>
        <v/>
      </c>
      <c r="U115" s="26" t="str">
        <f>IFERROR(VLOOKUP(E115,'Road Races'!AS:BC,11,FALSE),"")</f>
        <v/>
      </c>
      <c r="V115" s="26" t="str">
        <f>IFERROR(VLOOKUP(E115,SGP!U:Z,6,FALSE),"")</f>
        <v/>
      </c>
      <c r="W115" s="27"/>
      <c r="X115" s="26" t="str">
        <f>IFERROR(VLOOKUP(E115,'Off Road - Trail'!Q:AA,11,FALSE),"")</f>
        <v/>
      </c>
      <c r="Y115" s="26"/>
      <c r="Z115" s="26" t="str">
        <f>IFERROR(VLOOKUP(E115,'Road Races'!BG:BQ,11,FALSE),"")</f>
        <v/>
      </c>
      <c r="AA115" s="27" t="str">
        <f>IFERROR(VLOOKUP(E115,'Road Races'!BU:CE,11,FALSE),"")</f>
        <v/>
      </c>
      <c r="AB115" s="27" t="str">
        <f>IFERROR(VLOOKUP(E115,'Road Races'!CI:CS,11,FALSE),"")</f>
        <v/>
      </c>
      <c r="AC115" s="26"/>
      <c r="AD115" s="26" t="str">
        <f>IFERROR(VLOOKUP(E115,SGP!AM:AR,6,FALSE),"")</f>
        <v/>
      </c>
      <c r="AE115" s="26" t="str">
        <f>IFERROR(VLOOKUP(E115,'Road Races'!CW:DG,11,FALSE),"")</f>
        <v/>
      </c>
      <c r="AF115" s="26" t="str">
        <f>IFERROR(VLOOKUP(E115,'Road Races'!DK:DU,11,FALSE),"")</f>
        <v/>
      </c>
      <c r="AG115" s="26"/>
      <c r="AH115" s="26" t="str">
        <f>IFERROR(VLOOKUP(E115,'Off Road - Trail'!AE:AO,11,FALSE),"")</f>
        <v/>
      </c>
      <c r="AI115" s="26" t="str">
        <f>IFERROR(VLOOKUP(E115,'Road Races'!DY:EI,11,FALSE),"")</f>
        <v/>
      </c>
      <c r="AJ115" s="26" t="str">
        <f>IFERROR(VLOOKUP(E115,SGP!BE:BJ,6,FALSE),"")</f>
        <v/>
      </c>
      <c r="AK115" s="25"/>
      <c r="AL115" s="25" t="str">
        <f t="shared" si="144"/>
        <v/>
      </c>
      <c r="AM115" s="25" t="str">
        <f t="shared" si="145"/>
        <v/>
      </c>
      <c r="AN115" s="25" t="str">
        <f t="shared" si="146"/>
        <v/>
      </c>
      <c r="AO115" s="25" t="str">
        <f t="shared" si="147"/>
        <v/>
      </c>
      <c r="AP115" s="25" t="str">
        <f t="shared" si="148"/>
        <v/>
      </c>
      <c r="AQ115" s="25" t="str">
        <f t="shared" si="149"/>
        <v/>
      </c>
      <c r="AR115" s="25" t="str">
        <f t="shared" si="150"/>
        <v/>
      </c>
      <c r="AS115" s="25" t="str">
        <f t="shared" si="151"/>
        <v/>
      </c>
      <c r="AT115" s="25" t="str">
        <f t="shared" si="152"/>
        <v/>
      </c>
      <c r="AU115" s="25" t="str">
        <f t="shared" si="153"/>
        <v/>
      </c>
      <c r="AV115" s="25" t="str">
        <f t="shared" si="154"/>
        <v/>
      </c>
      <c r="AW115" s="25" t="str">
        <f t="shared" si="155"/>
        <v/>
      </c>
      <c r="AX115" s="25" t="str">
        <f t="shared" si="156"/>
        <v/>
      </c>
      <c r="AY115" s="25" t="str">
        <f t="shared" si="157"/>
        <v/>
      </c>
      <c r="AZ115" s="25" t="str">
        <f t="shared" si="158"/>
        <v/>
      </c>
      <c r="BA115" s="25" t="str">
        <f t="shared" si="159"/>
        <v/>
      </c>
      <c r="BB115" s="25" t="str">
        <f t="shared" si="160"/>
        <v/>
      </c>
      <c r="BC115" s="25" t="str">
        <f t="shared" si="161"/>
        <v/>
      </c>
      <c r="BD115" s="25" t="str">
        <f t="shared" si="162"/>
        <v/>
      </c>
      <c r="BE115" s="25" t="str">
        <f t="shared" si="163"/>
        <v/>
      </c>
      <c r="BF115" s="25" t="str">
        <f t="shared" si="164"/>
        <v/>
      </c>
      <c r="BG115" s="25" t="str">
        <f t="shared" si="165"/>
        <v/>
      </c>
      <c r="BH115" s="25" t="str">
        <f t="shared" si="166"/>
        <v/>
      </c>
      <c r="BI115" s="25" t="str">
        <f t="shared" si="167"/>
        <v/>
      </c>
      <c r="BJ115" s="25" t="str">
        <f t="shared" si="168"/>
        <v/>
      </c>
      <c r="BK115" s="25" t="str">
        <f t="shared" si="169"/>
        <v/>
      </c>
      <c r="BL115" s="25" t="str">
        <f t="shared" si="170"/>
        <v/>
      </c>
      <c r="BM115" s="25" t="str">
        <f t="shared" si="171"/>
        <v/>
      </c>
      <c r="BN115" s="25" t="str">
        <f t="shared" si="172"/>
        <v/>
      </c>
      <c r="BO115" s="25" t="str">
        <f t="shared" si="173"/>
        <v/>
      </c>
      <c r="BP115" s="4"/>
    </row>
    <row r="116" spans="1:68" x14ac:dyDescent="0.25">
      <c r="A116" s="3"/>
      <c r="B116" s="25">
        <v>110</v>
      </c>
      <c r="C116" s="25">
        <f t="shared" si="141"/>
        <v>0</v>
      </c>
      <c r="D116" s="25">
        <v>110</v>
      </c>
      <c r="E116" s="51"/>
      <c r="F116" s="112">
        <f t="shared" si="174"/>
        <v>0</v>
      </c>
      <c r="G116" s="111" t="str">
        <f t="shared" si="175"/>
        <v/>
      </c>
      <c r="H116" s="25" t="str">
        <f t="shared" si="176"/>
        <v/>
      </c>
      <c r="I116" s="25" t="str">
        <f t="shared" si="177"/>
        <v/>
      </c>
      <c r="J116" s="25" t="str">
        <f t="shared" si="178"/>
        <v/>
      </c>
      <c r="K116" s="115">
        <f t="shared" si="179"/>
        <v>0</v>
      </c>
      <c r="L116" s="114" t="str">
        <f>IFERROR(VLOOKUP(E116,'Road Races'!C:M,11,FALSE),"")</f>
        <v/>
      </c>
      <c r="M116" s="27" t="str">
        <f>IFERROR(VLOOKUP(E116,'Relays - track &amp; field'!C:M,11,FALSE),"")</f>
        <v/>
      </c>
      <c r="N116" s="27" t="str">
        <f>IFERROR(VLOOKUP(E116,'Relays - track &amp; field'!R:AB,11,FALSE),"")</f>
        <v/>
      </c>
      <c r="O116" s="26" t="str">
        <f>IFERROR(VLOOKUP(E116,'Road Races'!Q:AA,11,FALSE),"")</f>
        <v/>
      </c>
      <c r="P116" s="27" t="str">
        <f>IFERROR(VLOOKUP(E116,SGP!C:K,6,FALSE),"")</f>
        <v/>
      </c>
      <c r="Q116" s="26"/>
      <c r="R116" s="26" t="str">
        <f>IFERROR(VLOOKUP(E116,'Road Races'!AE:AO,11,FALSE),"")</f>
        <v/>
      </c>
      <c r="S116" s="26" t="str">
        <f>IFERROR(VLOOKUP(E116,'Relays - track &amp; field'!AF:AP,11,FALSE),"")</f>
        <v/>
      </c>
      <c r="T116" s="26" t="str">
        <f>IFERROR(VLOOKUP(E116,'Off Road - Trail'!C:M,11,FALSE),"")</f>
        <v/>
      </c>
      <c r="U116" s="26" t="str">
        <f>IFERROR(VLOOKUP(E116,'Road Races'!AS:BC,11,FALSE),"")</f>
        <v/>
      </c>
      <c r="V116" s="26" t="str">
        <f>IFERROR(VLOOKUP(E116,SGP!U:Z,6,FALSE),"")</f>
        <v/>
      </c>
      <c r="W116" s="27"/>
      <c r="X116" s="26" t="str">
        <f>IFERROR(VLOOKUP(E116,'Off Road - Trail'!Q:AA,11,FALSE),"")</f>
        <v/>
      </c>
      <c r="Y116" s="26"/>
      <c r="Z116" s="26" t="str">
        <f>IFERROR(VLOOKUP(E116,'Road Races'!BG:BQ,11,FALSE),"")</f>
        <v/>
      </c>
      <c r="AA116" s="27" t="str">
        <f>IFERROR(VLOOKUP(E116,'Road Races'!BU:CE,11,FALSE),"")</f>
        <v/>
      </c>
      <c r="AB116" s="27" t="str">
        <f>IFERROR(VLOOKUP(E116,'Road Races'!CI:CS,11,FALSE),"")</f>
        <v/>
      </c>
      <c r="AC116" s="26"/>
      <c r="AD116" s="26" t="str">
        <f>IFERROR(VLOOKUP(E116,SGP!AM:AR,6,FALSE),"")</f>
        <v/>
      </c>
      <c r="AE116" s="26" t="str">
        <f>IFERROR(VLOOKUP(E116,'Road Races'!CW:DG,11,FALSE),"")</f>
        <v/>
      </c>
      <c r="AF116" s="26" t="str">
        <f>IFERROR(VLOOKUP(E116,'Road Races'!DK:DU,11,FALSE),"")</f>
        <v/>
      </c>
      <c r="AG116" s="26"/>
      <c r="AH116" s="26" t="str">
        <f>IFERROR(VLOOKUP(E116,'Off Road - Trail'!AE:AO,11,FALSE),"")</f>
        <v/>
      </c>
      <c r="AI116" s="26" t="str">
        <f>IFERROR(VLOOKUP(E116,'Road Races'!DY:EI,11,FALSE),"")</f>
        <v/>
      </c>
      <c r="AJ116" s="26" t="str">
        <f>IFERROR(VLOOKUP(E116,SGP!BE:BJ,6,FALSE),"")</f>
        <v/>
      </c>
      <c r="AK116" s="25"/>
      <c r="AL116" s="25" t="str">
        <f t="shared" si="144"/>
        <v/>
      </c>
      <c r="AM116" s="25" t="str">
        <f t="shared" si="145"/>
        <v/>
      </c>
      <c r="AN116" s="25" t="str">
        <f t="shared" si="146"/>
        <v/>
      </c>
      <c r="AO116" s="25" t="str">
        <f t="shared" si="147"/>
        <v/>
      </c>
      <c r="AP116" s="25" t="str">
        <f t="shared" si="148"/>
        <v/>
      </c>
      <c r="AQ116" s="25" t="str">
        <f t="shared" si="149"/>
        <v/>
      </c>
      <c r="AR116" s="25" t="str">
        <f t="shared" si="150"/>
        <v/>
      </c>
      <c r="AS116" s="25" t="str">
        <f t="shared" si="151"/>
        <v/>
      </c>
      <c r="AT116" s="25" t="str">
        <f t="shared" si="152"/>
        <v/>
      </c>
      <c r="AU116" s="25" t="str">
        <f t="shared" si="153"/>
        <v/>
      </c>
      <c r="AV116" s="25" t="str">
        <f t="shared" si="154"/>
        <v/>
      </c>
      <c r="AW116" s="25" t="str">
        <f t="shared" si="155"/>
        <v/>
      </c>
      <c r="AX116" s="25" t="str">
        <f t="shared" si="156"/>
        <v/>
      </c>
      <c r="AY116" s="25" t="str">
        <f t="shared" si="157"/>
        <v/>
      </c>
      <c r="AZ116" s="25" t="str">
        <f t="shared" si="158"/>
        <v/>
      </c>
      <c r="BA116" s="25" t="str">
        <f t="shared" si="159"/>
        <v/>
      </c>
      <c r="BB116" s="25" t="str">
        <f t="shared" si="160"/>
        <v/>
      </c>
      <c r="BC116" s="25" t="str">
        <f t="shared" si="161"/>
        <v/>
      </c>
      <c r="BD116" s="25" t="str">
        <f t="shared" si="162"/>
        <v/>
      </c>
      <c r="BE116" s="25" t="str">
        <f t="shared" si="163"/>
        <v/>
      </c>
      <c r="BF116" s="25" t="str">
        <f t="shared" si="164"/>
        <v/>
      </c>
      <c r="BG116" s="25" t="str">
        <f t="shared" si="165"/>
        <v/>
      </c>
      <c r="BH116" s="25" t="str">
        <f t="shared" si="166"/>
        <v/>
      </c>
      <c r="BI116" s="25" t="str">
        <f t="shared" si="167"/>
        <v/>
      </c>
      <c r="BJ116" s="25" t="str">
        <f t="shared" si="168"/>
        <v/>
      </c>
      <c r="BK116" s="25" t="str">
        <f t="shared" si="169"/>
        <v/>
      </c>
      <c r="BL116" s="25" t="str">
        <f t="shared" si="170"/>
        <v/>
      </c>
      <c r="BM116" s="25" t="str">
        <f t="shared" si="171"/>
        <v/>
      </c>
      <c r="BN116" s="25" t="str">
        <f t="shared" si="172"/>
        <v/>
      </c>
      <c r="BO116" s="25" t="str">
        <f t="shared" si="173"/>
        <v/>
      </c>
      <c r="BP116" s="4"/>
    </row>
    <row r="117" spans="1:68" x14ac:dyDescent="0.25">
      <c r="A117" s="3"/>
      <c r="B117" s="25">
        <v>111</v>
      </c>
      <c r="C117" s="25">
        <f t="shared" si="141"/>
        <v>0</v>
      </c>
      <c r="D117" s="25">
        <v>111</v>
      </c>
      <c r="E117" s="51"/>
      <c r="F117" s="112">
        <f t="shared" si="174"/>
        <v>0</v>
      </c>
      <c r="G117" s="111" t="str">
        <f t="shared" si="175"/>
        <v/>
      </c>
      <c r="H117" s="25" t="str">
        <f t="shared" si="176"/>
        <v/>
      </c>
      <c r="I117" s="25" t="str">
        <f t="shared" si="177"/>
        <v/>
      </c>
      <c r="J117" s="25" t="str">
        <f t="shared" si="178"/>
        <v/>
      </c>
      <c r="K117" s="115">
        <f t="shared" si="179"/>
        <v>0</v>
      </c>
      <c r="L117" s="114" t="str">
        <f>IFERROR(VLOOKUP(E117,'Road Races'!C:M,11,FALSE),"")</f>
        <v/>
      </c>
      <c r="M117" s="27" t="str">
        <f>IFERROR(VLOOKUP(E117,'Relays - track &amp; field'!C:M,11,FALSE),"")</f>
        <v/>
      </c>
      <c r="N117" s="27" t="str">
        <f>IFERROR(VLOOKUP(E117,'Relays - track &amp; field'!R:AB,11,FALSE),"")</f>
        <v/>
      </c>
      <c r="O117" s="26" t="str">
        <f>IFERROR(VLOOKUP(E117,'Road Races'!Q:AA,11,FALSE),"")</f>
        <v/>
      </c>
      <c r="P117" s="27" t="str">
        <f>IFERROR(VLOOKUP(E117,SGP!C:K,6,FALSE),"")</f>
        <v/>
      </c>
      <c r="Q117" s="26"/>
      <c r="R117" s="26" t="str">
        <f>IFERROR(VLOOKUP(E117,'Road Races'!AE:AO,11,FALSE),"")</f>
        <v/>
      </c>
      <c r="S117" s="26" t="str">
        <f>IFERROR(VLOOKUP(E117,'Relays - track &amp; field'!AF:AP,11,FALSE),"")</f>
        <v/>
      </c>
      <c r="T117" s="26" t="str">
        <f>IFERROR(VLOOKUP(E117,'Off Road - Trail'!C:M,11,FALSE),"")</f>
        <v/>
      </c>
      <c r="U117" s="26" t="str">
        <f>IFERROR(VLOOKUP(E117,'Road Races'!AS:BC,11,FALSE),"")</f>
        <v/>
      </c>
      <c r="V117" s="26" t="str">
        <f>IFERROR(VLOOKUP(E117,SGP!U:Z,6,FALSE),"")</f>
        <v/>
      </c>
      <c r="W117" s="27"/>
      <c r="X117" s="26" t="str">
        <f>IFERROR(VLOOKUP(E117,'Off Road - Trail'!Q:AA,11,FALSE),"")</f>
        <v/>
      </c>
      <c r="Y117" s="26"/>
      <c r="Z117" s="26" t="str">
        <f>IFERROR(VLOOKUP(E117,'Road Races'!BG:BQ,11,FALSE),"")</f>
        <v/>
      </c>
      <c r="AA117" s="27" t="str">
        <f>IFERROR(VLOOKUP(E117,'Road Races'!BU:CE,11,FALSE),"")</f>
        <v/>
      </c>
      <c r="AB117" s="27" t="str">
        <f>IFERROR(VLOOKUP(E117,'Road Races'!CI:CS,11,FALSE),"")</f>
        <v/>
      </c>
      <c r="AC117" s="26"/>
      <c r="AD117" s="26" t="str">
        <f>IFERROR(VLOOKUP(E117,SGP!AM:AR,6,FALSE),"")</f>
        <v/>
      </c>
      <c r="AE117" s="26" t="str">
        <f>IFERROR(VLOOKUP(E117,'Road Races'!CW:DG,11,FALSE),"")</f>
        <v/>
      </c>
      <c r="AF117" s="26" t="str">
        <f>IFERROR(VLOOKUP(E117,'Road Races'!DK:DU,11,FALSE),"")</f>
        <v/>
      </c>
      <c r="AG117" s="26"/>
      <c r="AH117" s="26" t="str">
        <f>IFERROR(VLOOKUP(E117,'Off Road - Trail'!AE:AO,11,FALSE),"")</f>
        <v/>
      </c>
      <c r="AI117" s="26" t="str">
        <f>IFERROR(VLOOKUP(E117,'Road Races'!DY:EI,11,FALSE),"")</f>
        <v/>
      </c>
      <c r="AJ117" s="26" t="str">
        <f>IFERROR(VLOOKUP(E117,SGP!BE:BJ,6,FALSE),"")</f>
        <v/>
      </c>
      <c r="AK117" s="25"/>
      <c r="AL117" s="25" t="str">
        <f t="shared" si="144"/>
        <v/>
      </c>
      <c r="AM117" s="25" t="str">
        <f t="shared" si="145"/>
        <v/>
      </c>
      <c r="AN117" s="25" t="str">
        <f t="shared" si="146"/>
        <v/>
      </c>
      <c r="AO117" s="25" t="str">
        <f t="shared" si="147"/>
        <v/>
      </c>
      <c r="AP117" s="25" t="str">
        <f t="shared" si="148"/>
        <v/>
      </c>
      <c r="AQ117" s="25" t="str">
        <f t="shared" si="149"/>
        <v/>
      </c>
      <c r="AR117" s="25" t="str">
        <f t="shared" si="150"/>
        <v/>
      </c>
      <c r="AS117" s="25" t="str">
        <f t="shared" si="151"/>
        <v/>
      </c>
      <c r="AT117" s="25" t="str">
        <f t="shared" si="152"/>
        <v/>
      </c>
      <c r="AU117" s="25" t="str">
        <f t="shared" si="153"/>
        <v/>
      </c>
      <c r="AV117" s="25" t="str">
        <f t="shared" si="154"/>
        <v/>
      </c>
      <c r="AW117" s="25" t="str">
        <f t="shared" si="155"/>
        <v/>
      </c>
      <c r="AX117" s="25" t="str">
        <f t="shared" si="156"/>
        <v/>
      </c>
      <c r="AY117" s="25" t="str">
        <f t="shared" si="157"/>
        <v/>
      </c>
      <c r="AZ117" s="25" t="str">
        <f t="shared" si="158"/>
        <v/>
      </c>
      <c r="BA117" s="25" t="str">
        <f t="shared" si="159"/>
        <v/>
      </c>
      <c r="BB117" s="25" t="str">
        <f t="shared" si="160"/>
        <v/>
      </c>
      <c r="BC117" s="25" t="str">
        <f t="shared" si="161"/>
        <v/>
      </c>
      <c r="BD117" s="25" t="str">
        <f t="shared" si="162"/>
        <v/>
      </c>
      <c r="BE117" s="25" t="str">
        <f t="shared" si="163"/>
        <v/>
      </c>
      <c r="BF117" s="25" t="str">
        <f t="shared" si="164"/>
        <v/>
      </c>
      <c r="BG117" s="25" t="str">
        <f t="shared" si="165"/>
        <v/>
      </c>
      <c r="BH117" s="25" t="str">
        <f t="shared" si="166"/>
        <v/>
      </c>
      <c r="BI117" s="25" t="str">
        <f t="shared" si="167"/>
        <v/>
      </c>
      <c r="BJ117" s="25" t="str">
        <f t="shared" si="168"/>
        <v/>
      </c>
      <c r="BK117" s="25" t="str">
        <f t="shared" si="169"/>
        <v/>
      </c>
      <c r="BL117" s="25" t="str">
        <f t="shared" si="170"/>
        <v/>
      </c>
      <c r="BM117" s="25" t="str">
        <f t="shared" si="171"/>
        <v/>
      </c>
      <c r="BN117" s="25" t="str">
        <f t="shared" si="172"/>
        <v/>
      </c>
      <c r="BO117" s="25" t="str">
        <f t="shared" si="173"/>
        <v/>
      </c>
      <c r="BP117" s="4"/>
    </row>
    <row r="118" spans="1:68" x14ac:dyDescent="0.25">
      <c r="A118" s="3"/>
      <c r="B118" s="25">
        <v>112</v>
      </c>
      <c r="C118" s="25">
        <f t="shared" si="141"/>
        <v>0</v>
      </c>
      <c r="D118" s="25">
        <v>112</v>
      </c>
      <c r="E118" s="51"/>
      <c r="F118" s="112">
        <f t="shared" si="174"/>
        <v>0</v>
      </c>
      <c r="G118" s="111" t="str">
        <f t="shared" si="175"/>
        <v/>
      </c>
      <c r="H118" s="25" t="str">
        <f t="shared" si="176"/>
        <v/>
      </c>
      <c r="I118" s="25" t="str">
        <f t="shared" si="177"/>
        <v/>
      </c>
      <c r="J118" s="25" t="str">
        <f t="shared" si="178"/>
        <v/>
      </c>
      <c r="K118" s="115">
        <f t="shared" si="179"/>
        <v>0</v>
      </c>
      <c r="L118" s="114" t="str">
        <f>IFERROR(VLOOKUP(E118,'Road Races'!C:M,11,FALSE),"")</f>
        <v/>
      </c>
      <c r="M118" s="27" t="str">
        <f>IFERROR(VLOOKUP(E118,'Relays - track &amp; field'!C:M,11,FALSE),"")</f>
        <v/>
      </c>
      <c r="N118" s="27" t="str">
        <f>IFERROR(VLOOKUP(E118,'Relays - track &amp; field'!R:AB,11,FALSE),"")</f>
        <v/>
      </c>
      <c r="O118" s="26" t="str">
        <f>IFERROR(VLOOKUP(E118,'Road Races'!Q:AA,11,FALSE),"")</f>
        <v/>
      </c>
      <c r="P118" s="27" t="str">
        <f>IFERROR(VLOOKUP(E118,SGP!C:K,6,FALSE),"")</f>
        <v/>
      </c>
      <c r="Q118" s="26"/>
      <c r="R118" s="26" t="str">
        <f>IFERROR(VLOOKUP(E118,'Road Races'!AE:AO,11,FALSE),"")</f>
        <v/>
      </c>
      <c r="S118" s="26" t="str">
        <f>IFERROR(VLOOKUP(E118,'Relays - track &amp; field'!AF:AP,11,FALSE),"")</f>
        <v/>
      </c>
      <c r="T118" s="26" t="str">
        <f>IFERROR(VLOOKUP(E118,'Off Road - Trail'!C:M,11,FALSE),"")</f>
        <v/>
      </c>
      <c r="U118" s="26" t="str">
        <f>IFERROR(VLOOKUP(E118,'Road Races'!AS:BC,11,FALSE),"")</f>
        <v/>
      </c>
      <c r="V118" s="26" t="str">
        <f>IFERROR(VLOOKUP(E118,SGP!U:Z,6,FALSE),"")</f>
        <v/>
      </c>
      <c r="W118" s="27"/>
      <c r="X118" s="26" t="str">
        <f>IFERROR(VLOOKUP(E118,'Off Road - Trail'!Q:AA,11,FALSE),"")</f>
        <v/>
      </c>
      <c r="Y118" s="26"/>
      <c r="Z118" s="26" t="str">
        <f>IFERROR(VLOOKUP(E118,'Road Races'!BG:BQ,11,FALSE),"")</f>
        <v/>
      </c>
      <c r="AA118" s="27" t="str">
        <f>IFERROR(VLOOKUP(E118,'Road Races'!BU:CE,11,FALSE),"")</f>
        <v/>
      </c>
      <c r="AB118" s="27" t="str">
        <f>IFERROR(VLOOKUP(E118,'Road Races'!CI:CS,11,FALSE),"")</f>
        <v/>
      </c>
      <c r="AC118" s="26"/>
      <c r="AD118" s="26" t="str">
        <f>IFERROR(VLOOKUP(E118,SGP!AM:AR,6,FALSE),"")</f>
        <v/>
      </c>
      <c r="AE118" s="26" t="str">
        <f>IFERROR(VLOOKUP(E118,'Road Races'!CW:DG,11,FALSE),"")</f>
        <v/>
      </c>
      <c r="AF118" s="26" t="str">
        <f>IFERROR(VLOOKUP(E118,'Road Races'!DK:DU,11,FALSE),"")</f>
        <v/>
      </c>
      <c r="AG118" s="26"/>
      <c r="AH118" s="26" t="str">
        <f>IFERROR(VLOOKUP(E118,'Off Road - Trail'!AE:AO,11,FALSE),"")</f>
        <v/>
      </c>
      <c r="AI118" s="26" t="str">
        <f>IFERROR(VLOOKUP(E118,'Road Races'!DY:EI,11,FALSE),"")</f>
        <v/>
      </c>
      <c r="AJ118" s="26" t="str">
        <f>IFERROR(VLOOKUP(E118,SGP!BE:BJ,6,FALSE),"")</f>
        <v/>
      </c>
      <c r="AK118" s="25"/>
      <c r="AL118" s="25" t="str">
        <f t="shared" si="144"/>
        <v/>
      </c>
      <c r="AM118" s="25" t="str">
        <f t="shared" si="145"/>
        <v/>
      </c>
      <c r="AN118" s="25" t="str">
        <f t="shared" si="146"/>
        <v/>
      </c>
      <c r="AO118" s="25" t="str">
        <f t="shared" si="147"/>
        <v/>
      </c>
      <c r="AP118" s="25" t="str">
        <f t="shared" si="148"/>
        <v/>
      </c>
      <c r="AQ118" s="25" t="str">
        <f t="shared" si="149"/>
        <v/>
      </c>
      <c r="AR118" s="25" t="str">
        <f t="shared" si="150"/>
        <v/>
      </c>
      <c r="AS118" s="25" t="str">
        <f t="shared" si="151"/>
        <v/>
      </c>
      <c r="AT118" s="25" t="str">
        <f t="shared" si="152"/>
        <v/>
      </c>
      <c r="AU118" s="25" t="str">
        <f t="shared" si="153"/>
        <v/>
      </c>
      <c r="AV118" s="25" t="str">
        <f t="shared" si="154"/>
        <v/>
      </c>
      <c r="AW118" s="25" t="str">
        <f t="shared" si="155"/>
        <v/>
      </c>
      <c r="AX118" s="25" t="str">
        <f t="shared" si="156"/>
        <v/>
      </c>
      <c r="AY118" s="25" t="str">
        <f t="shared" si="157"/>
        <v/>
      </c>
      <c r="AZ118" s="25" t="str">
        <f t="shared" si="158"/>
        <v/>
      </c>
      <c r="BA118" s="25" t="str">
        <f t="shared" si="159"/>
        <v/>
      </c>
      <c r="BB118" s="25" t="str">
        <f t="shared" si="160"/>
        <v/>
      </c>
      <c r="BC118" s="25" t="str">
        <f t="shared" si="161"/>
        <v/>
      </c>
      <c r="BD118" s="25" t="str">
        <f t="shared" si="162"/>
        <v/>
      </c>
      <c r="BE118" s="25" t="str">
        <f t="shared" si="163"/>
        <v/>
      </c>
      <c r="BF118" s="25" t="str">
        <f t="shared" si="164"/>
        <v/>
      </c>
      <c r="BG118" s="25" t="str">
        <f t="shared" si="165"/>
        <v/>
      </c>
      <c r="BH118" s="25" t="str">
        <f t="shared" si="166"/>
        <v/>
      </c>
      <c r="BI118" s="25" t="str">
        <f t="shared" si="167"/>
        <v/>
      </c>
      <c r="BJ118" s="25" t="str">
        <f t="shared" si="168"/>
        <v/>
      </c>
      <c r="BK118" s="25" t="str">
        <f t="shared" si="169"/>
        <v/>
      </c>
      <c r="BL118" s="25" t="str">
        <f t="shared" si="170"/>
        <v/>
      </c>
      <c r="BM118" s="25" t="str">
        <f t="shared" si="171"/>
        <v/>
      </c>
      <c r="BN118" s="25" t="str">
        <f t="shared" si="172"/>
        <v/>
      </c>
      <c r="BO118" s="25" t="str">
        <f t="shared" si="173"/>
        <v/>
      </c>
      <c r="BP118" s="4"/>
    </row>
    <row r="119" spans="1:68" x14ac:dyDescent="0.25">
      <c r="A119" s="3"/>
      <c r="B119" s="25">
        <v>113</v>
      </c>
      <c r="C119" s="25">
        <f t="shared" si="141"/>
        <v>0</v>
      </c>
      <c r="D119" s="25">
        <v>113</v>
      </c>
      <c r="E119" s="51"/>
      <c r="F119" s="112">
        <f t="shared" si="174"/>
        <v>0</v>
      </c>
      <c r="G119" s="111" t="str">
        <f t="shared" si="175"/>
        <v/>
      </c>
      <c r="H119" s="25" t="str">
        <f t="shared" si="176"/>
        <v/>
      </c>
      <c r="I119" s="25" t="str">
        <f t="shared" si="177"/>
        <v/>
      </c>
      <c r="J119" s="25" t="str">
        <f t="shared" si="178"/>
        <v/>
      </c>
      <c r="K119" s="115">
        <f t="shared" si="179"/>
        <v>0</v>
      </c>
      <c r="L119" s="114" t="str">
        <f>IFERROR(VLOOKUP(E119,'Road Races'!C:M,11,FALSE),"")</f>
        <v/>
      </c>
      <c r="M119" s="27" t="str">
        <f>IFERROR(VLOOKUP(E119,'Relays - track &amp; field'!C:M,11,FALSE),"")</f>
        <v/>
      </c>
      <c r="N119" s="27" t="str">
        <f>IFERROR(VLOOKUP(E119,'Relays - track &amp; field'!R:AB,11,FALSE),"")</f>
        <v/>
      </c>
      <c r="O119" s="26" t="str">
        <f>IFERROR(VLOOKUP(E119,'Road Races'!Q:AA,11,FALSE),"")</f>
        <v/>
      </c>
      <c r="P119" s="27" t="str">
        <f>IFERROR(VLOOKUP(E119,SGP!C:K,6,FALSE),"")</f>
        <v/>
      </c>
      <c r="Q119" s="26"/>
      <c r="R119" s="26" t="str">
        <f>IFERROR(VLOOKUP(E119,'Road Races'!AE:AO,11,FALSE),"")</f>
        <v/>
      </c>
      <c r="S119" s="26" t="str">
        <f>IFERROR(VLOOKUP(E119,'Relays - track &amp; field'!AF:AP,11,FALSE),"")</f>
        <v/>
      </c>
      <c r="T119" s="26" t="str">
        <f>IFERROR(VLOOKUP(E119,'Off Road - Trail'!C:M,11,FALSE),"")</f>
        <v/>
      </c>
      <c r="U119" s="26" t="str">
        <f>IFERROR(VLOOKUP(E119,'Road Races'!AS:BC,11,FALSE),"")</f>
        <v/>
      </c>
      <c r="V119" s="26" t="str">
        <f>IFERROR(VLOOKUP(E119,SGP!U:Z,6,FALSE),"")</f>
        <v/>
      </c>
      <c r="W119" s="27"/>
      <c r="X119" s="26" t="str">
        <f>IFERROR(VLOOKUP(E119,'Off Road - Trail'!Q:AA,11,FALSE),"")</f>
        <v/>
      </c>
      <c r="Y119" s="26"/>
      <c r="Z119" s="26" t="str">
        <f>IFERROR(VLOOKUP(E119,'Road Races'!BG:BQ,11,FALSE),"")</f>
        <v/>
      </c>
      <c r="AA119" s="27" t="str">
        <f>IFERROR(VLOOKUP(E119,'Road Races'!BU:CE,11,FALSE),"")</f>
        <v/>
      </c>
      <c r="AB119" s="27" t="str">
        <f>IFERROR(VLOOKUP(E119,'Road Races'!CI:CS,11,FALSE),"")</f>
        <v/>
      </c>
      <c r="AC119" s="26"/>
      <c r="AD119" s="26" t="str">
        <f>IFERROR(VLOOKUP(E119,SGP!AM:AR,6,FALSE),"")</f>
        <v/>
      </c>
      <c r="AE119" s="26" t="str">
        <f>IFERROR(VLOOKUP(E119,'Road Races'!CW:DG,11,FALSE),"")</f>
        <v/>
      </c>
      <c r="AF119" s="26" t="str">
        <f>IFERROR(VLOOKUP(E119,'Road Races'!DK:DU,11,FALSE),"")</f>
        <v/>
      </c>
      <c r="AG119" s="26"/>
      <c r="AH119" s="26" t="str">
        <f>IFERROR(VLOOKUP(E119,'Off Road - Trail'!AE:AO,11,FALSE),"")</f>
        <v/>
      </c>
      <c r="AI119" s="26" t="str">
        <f>IFERROR(VLOOKUP(E119,'Road Races'!DY:EI,11,FALSE),"")</f>
        <v/>
      </c>
      <c r="AJ119" s="26" t="str">
        <f>IFERROR(VLOOKUP(E119,SGP!BE:BJ,6,FALSE),"")</f>
        <v/>
      </c>
      <c r="AK119" s="25"/>
      <c r="AL119" s="25" t="str">
        <f t="shared" si="144"/>
        <v/>
      </c>
      <c r="AM119" s="25" t="str">
        <f t="shared" si="145"/>
        <v/>
      </c>
      <c r="AN119" s="25" t="str">
        <f t="shared" si="146"/>
        <v/>
      </c>
      <c r="AO119" s="25" t="str">
        <f t="shared" si="147"/>
        <v/>
      </c>
      <c r="AP119" s="25" t="str">
        <f t="shared" si="148"/>
        <v/>
      </c>
      <c r="AQ119" s="25" t="str">
        <f t="shared" si="149"/>
        <v/>
      </c>
      <c r="AR119" s="25" t="str">
        <f t="shared" si="150"/>
        <v/>
      </c>
      <c r="AS119" s="25" t="str">
        <f t="shared" si="151"/>
        <v/>
      </c>
      <c r="AT119" s="25" t="str">
        <f t="shared" si="152"/>
        <v/>
      </c>
      <c r="AU119" s="25" t="str">
        <f t="shared" si="153"/>
        <v/>
      </c>
      <c r="AV119" s="25" t="str">
        <f t="shared" si="154"/>
        <v/>
      </c>
      <c r="AW119" s="25" t="str">
        <f t="shared" si="155"/>
        <v/>
      </c>
      <c r="AX119" s="25" t="str">
        <f t="shared" si="156"/>
        <v/>
      </c>
      <c r="AY119" s="25" t="str">
        <f t="shared" si="157"/>
        <v/>
      </c>
      <c r="AZ119" s="25" t="str">
        <f t="shared" si="158"/>
        <v/>
      </c>
      <c r="BA119" s="25" t="str">
        <f t="shared" si="159"/>
        <v/>
      </c>
      <c r="BB119" s="25" t="str">
        <f t="shared" si="160"/>
        <v/>
      </c>
      <c r="BC119" s="25" t="str">
        <f t="shared" si="161"/>
        <v/>
      </c>
      <c r="BD119" s="25" t="str">
        <f t="shared" si="162"/>
        <v/>
      </c>
      <c r="BE119" s="25" t="str">
        <f t="shared" si="163"/>
        <v/>
      </c>
      <c r="BF119" s="25" t="str">
        <f t="shared" si="164"/>
        <v/>
      </c>
      <c r="BG119" s="25" t="str">
        <f t="shared" si="165"/>
        <v/>
      </c>
      <c r="BH119" s="25" t="str">
        <f t="shared" si="166"/>
        <v/>
      </c>
      <c r="BI119" s="25" t="str">
        <f t="shared" si="167"/>
        <v/>
      </c>
      <c r="BJ119" s="25" t="str">
        <f t="shared" si="168"/>
        <v/>
      </c>
      <c r="BK119" s="25" t="str">
        <f t="shared" si="169"/>
        <v/>
      </c>
      <c r="BL119" s="25" t="str">
        <f t="shared" si="170"/>
        <v/>
      </c>
      <c r="BM119" s="25" t="str">
        <f t="shared" si="171"/>
        <v/>
      </c>
      <c r="BN119" s="25" t="str">
        <f t="shared" si="172"/>
        <v/>
      </c>
      <c r="BO119" s="25" t="str">
        <f t="shared" si="173"/>
        <v/>
      </c>
      <c r="BP119" s="4"/>
    </row>
    <row r="120" spans="1:68" x14ac:dyDescent="0.25">
      <c r="B120" s="25">
        <v>114</v>
      </c>
      <c r="C120" s="25">
        <f t="shared" si="141"/>
        <v>0</v>
      </c>
      <c r="D120" s="25">
        <v>114</v>
      </c>
      <c r="E120" s="51"/>
      <c r="F120" s="112">
        <f t="shared" si="174"/>
        <v>0</v>
      </c>
      <c r="G120" s="111" t="str">
        <f t="shared" si="175"/>
        <v/>
      </c>
      <c r="H120" s="25" t="str">
        <f t="shared" si="176"/>
        <v/>
      </c>
      <c r="I120" s="25" t="str">
        <f t="shared" si="177"/>
        <v/>
      </c>
      <c r="J120" s="25" t="str">
        <f t="shared" si="178"/>
        <v/>
      </c>
      <c r="K120" s="115">
        <f t="shared" si="179"/>
        <v>0</v>
      </c>
      <c r="L120" s="114" t="str">
        <f>IFERROR(VLOOKUP(E120,'Road Races'!C:M,11,FALSE),"")</f>
        <v/>
      </c>
      <c r="M120" s="27" t="str">
        <f>IFERROR(VLOOKUP(E120,'Relays - track &amp; field'!C:M,11,FALSE),"")</f>
        <v/>
      </c>
      <c r="N120" s="27" t="str">
        <f>IFERROR(VLOOKUP(E120,'Relays - track &amp; field'!R:AB,11,FALSE),"")</f>
        <v/>
      </c>
      <c r="O120" s="26" t="str">
        <f>IFERROR(VLOOKUP(E120,'Road Races'!Q:AA,11,FALSE),"")</f>
        <v/>
      </c>
      <c r="P120" s="27" t="str">
        <f>IFERROR(VLOOKUP(E120,SGP!C:K,6,FALSE),"")</f>
        <v/>
      </c>
      <c r="Q120" s="26"/>
      <c r="R120" s="26" t="str">
        <f>IFERROR(VLOOKUP(E120,'Road Races'!AE:AO,11,FALSE),"")</f>
        <v/>
      </c>
      <c r="S120" s="26" t="str">
        <f>IFERROR(VLOOKUP(E120,'Relays - track &amp; field'!AF:AP,11,FALSE),"")</f>
        <v/>
      </c>
      <c r="T120" s="26" t="str">
        <f>IFERROR(VLOOKUP(E120,'Off Road - Trail'!C:M,11,FALSE),"")</f>
        <v/>
      </c>
      <c r="U120" s="26" t="str">
        <f>IFERROR(VLOOKUP(E120,'Road Races'!AS:BC,11,FALSE),"")</f>
        <v/>
      </c>
      <c r="V120" s="26" t="str">
        <f>IFERROR(VLOOKUP(E120,SGP!U:Z,6,FALSE),"")</f>
        <v/>
      </c>
      <c r="W120" s="27"/>
      <c r="X120" s="26" t="str">
        <f>IFERROR(VLOOKUP(E120,'Off Road - Trail'!Q:AA,11,FALSE),"")</f>
        <v/>
      </c>
      <c r="Y120" s="26"/>
      <c r="Z120" s="26" t="str">
        <f>IFERROR(VLOOKUP(E120,'Road Races'!BG:BQ,11,FALSE),"")</f>
        <v/>
      </c>
      <c r="AA120" s="27" t="str">
        <f>IFERROR(VLOOKUP(E120,'Road Races'!BU:CE,11,FALSE),"")</f>
        <v/>
      </c>
      <c r="AB120" s="27" t="str">
        <f>IFERROR(VLOOKUP(E120,'Road Races'!CI:CS,11,FALSE),"")</f>
        <v/>
      </c>
      <c r="AC120" s="26"/>
      <c r="AD120" s="26" t="str">
        <f>IFERROR(VLOOKUP(E120,SGP!AM:AR,6,FALSE),"")</f>
        <v/>
      </c>
      <c r="AE120" s="26" t="str">
        <f>IFERROR(VLOOKUP(E120,'Road Races'!CW:DG,11,FALSE),"")</f>
        <v/>
      </c>
      <c r="AF120" s="26" t="str">
        <f>IFERROR(VLOOKUP(E120,'Road Races'!DK:DU,11,FALSE),"")</f>
        <v/>
      </c>
      <c r="AG120" s="26"/>
      <c r="AH120" s="26" t="str">
        <f>IFERROR(VLOOKUP(E120,'Off Road - Trail'!AE:AO,11,FALSE),"")</f>
        <v/>
      </c>
      <c r="AI120" s="26" t="str">
        <f>IFERROR(VLOOKUP(E120,'Road Races'!DY:EI,11,FALSE),"")</f>
        <v/>
      </c>
      <c r="AJ120" s="26" t="str">
        <f>IFERROR(VLOOKUP(E120,SGP!BE:BJ,6,FALSE),"")</f>
        <v/>
      </c>
      <c r="AK120" s="25"/>
      <c r="AL120" s="25" t="str">
        <f t="shared" si="144"/>
        <v/>
      </c>
      <c r="AM120" s="25" t="str">
        <f t="shared" si="145"/>
        <v/>
      </c>
      <c r="AN120" s="25" t="str">
        <f t="shared" si="146"/>
        <v/>
      </c>
      <c r="AO120" s="25" t="str">
        <f t="shared" si="147"/>
        <v/>
      </c>
      <c r="AP120" s="25" t="str">
        <f t="shared" si="148"/>
        <v/>
      </c>
      <c r="AQ120" s="25" t="str">
        <f t="shared" si="149"/>
        <v/>
      </c>
      <c r="AR120" s="25" t="str">
        <f t="shared" si="150"/>
        <v/>
      </c>
      <c r="AS120" s="25" t="str">
        <f t="shared" si="151"/>
        <v/>
      </c>
      <c r="AT120" s="25" t="str">
        <f t="shared" si="152"/>
        <v/>
      </c>
      <c r="AU120" s="25" t="str">
        <f t="shared" si="153"/>
        <v/>
      </c>
      <c r="AV120" s="25" t="str">
        <f t="shared" si="154"/>
        <v/>
      </c>
      <c r="AW120" s="25" t="str">
        <f t="shared" si="155"/>
        <v/>
      </c>
      <c r="AX120" s="25" t="str">
        <f t="shared" si="156"/>
        <v/>
      </c>
      <c r="AY120" s="25" t="str">
        <f t="shared" si="157"/>
        <v/>
      </c>
      <c r="AZ120" s="25" t="str">
        <f t="shared" si="158"/>
        <v/>
      </c>
      <c r="BA120" s="25" t="str">
        <f t="shared" si="159"/>
        <v/>
      </c>
      <c r="BB120" s="25" t="str">
        <f t="shared" si="160"/>
        <v/>
      </c>
      <c r="BC120" s="25" t="str">
        <f t="shared" si="161"/>
        <v/>
      </c>
      <c r="BD120" s="25" t="str">
        <f t="shared" si="162"/>
        <v/>
      </c>
      <c r="BE120" s="25" t="str">
        <f t="shared" si="163"/>
        <v/>
      </c>
      <c r="BF120" s="25" t="str">
        <f t="shared" si="164"/>
        <v/>
      </c>
      <c r="BG120" s="25" t="str">
        <f t="shared" si="165"/>
        <v/>
      </c>
      <c r="BH120" s="25" t="str">
        <f t="shared" si="166"/>
        <v/>
      </c>
      <c r="BI120" s="25" t="str">
        <f t="shared" si="167"/>
        <v/>
      </c>
      <c r="BJ120" s="25" t="str">
        <f t="shared" si="168"/>
        <v/>
      </c>
      <c r="BK120" s="25" t="str">
        <f t="shared" si="169"/>
        <v/>
      </c>
      <c r="BL120" s="25" t="str">
        <f t="shared" si="170"/>
        <v/>
      </c>
      <c r="BM120" s="25" t="str">
        <f t="shared" si="171"/>
        <v/>
      </c>
      <c r="BN120" s="25" t="str">
        <f t="shared" si="172"/>
        <v/>
      </c>
      <c r="BO120" s="25" t="str">
        <f t="shared" si="173"/>
        <v/>
      </c>
      <c r="BP120" s="4"/>
    </row>
    <row r="121" spans="1:68" x14ac:dyDescent="0.25">
      <c r="B121" s="25">
        <v>115</v>
      </c>
      <c r="C121" s="25">
        <f t="shared" si="141"/>
        <v>0</v>
      </c>
      <c r="D121" s="25">
        <v>115</v>
      </c>
      <c r="E121" s="51"/>
      <c r="F121" s="112">
        <f t="shared" si="174"/>
        <v>0</v>
      </c>
      <c r="G121" s="111" t="str">
        <f t="shared" si="175"/>
        <v/>
      </c>
      <c r="H121" s="25" t="str">
        <f t="shared" si="176"/>
        <v/>
      </c>
      <c r="I121" s="25" t="str">
        <f t="shared" si="177"/>
        <v/>
      </c>
      <c r="J121" s="25" t="str">
        <f t="shared" si="178"/>
        <v/>
      </c>
      <c r="K121" s="115">
        <f t="shared" si="179"/>
        <v>0</v>
      </c>
      <c r="L121" s="114" t="str">
        <f>IFERROR(VLOOKUP(E121,'Road Races'!C:M,11,FALSE),"")</f>
        <v/>
      </c>
      <c r="M121" s="27" t="str">
        <f>IFERROR(VLOOKUP(E121,'Relays - track &amp; field'!C:M,11,FALSE),"")</f>
        <v/>
      </c>
      <c r="N121" s="27" t="str">
        <f>IFERROR(VLOOKUP(E121,'Relays - track &amp; field'!R:AB,11,FALSE),"")</f>
        <v/>
      </c>
      <c r="O121" s="26" t="str">
        <f>IFERROR(VLOOKUP(E121,'Road Races'!Q:AA,11,FALSE),"")</f>
        <v/>
      </c>
      <c r="P121" s="27" t="str">
        <f>IFERROR(VLOOKUP(E121,SGP!C:K,6,FALSE),"")</f>
        <v/>
      </c>
      <c r="Q121" s="26"/>
      <c r="R121" s="26" t="str">
        <f>IFERROR(VLOOKUP(E121,'Road Races'!AE:AO,11,FALSE),"")</f>
        <v/>
      </c>
      <c r="S121" s="26" t="str">
        <f>IFERROR(VLOOKUP(E121,'Relays - track &amp; field'!AF:AP,11,FALSE),"")</f>
        <v/>
      </c>
      <c r="T121" s="26" t="str">
        <f>IFERROR(VLOOKUP(E121,'Off Road - Trail'!C:M,11,FALSE),"")</f>
        <v/>
      </c>
      <c r="U121" s="26" t="str">
        <f>IFERROR(VLOOKUP(E121,'Road Races'!AS:BC,11,FALSE),"")</f>
        <v/>
      </c>
      <c r="V121" s="26" t="str">
        <f>IFERROR(VLOOKUP(E121,SGP!U:Z,6,FALSE),"")</f>
        <v/>
      </c>
      <c r="W121" s="27"/>
      <c r="X121" s="26" t="str">
        <f>IFERROR(VLOOKUP(E121,'Off Road - Trail'!Q:AA,11,FALSE),"")</f>
        <v/>
      </c>
      <c r="Y121" s="26"/>
      <c r="Z121" s="26" t="str">
        <f>IFERROR(VLOOKUP(E121,'Road Races'!BG:BQ,11,FALSE),"")</f>
        <v/>
      </c>
      <c r="AA121" s="27" t="str">
        <f>IFERROR(VLOOKUP(E121,'Road Races'!BU:CE,11,FALSE),"")</f>
        <v/>
      </c>
      <c r="AB121" s="27" t="str">
        <f>IFERROR(VLOOKUP(E121,'Road Races'!CI:CS,11,FALSE),"")</f>
        <v/>
      </c>
      <c r="AC121" s="26"/>
      <c r="AD121" s="26" t="str">
        <f>IFERROR(VLOOKUP(E121,SGP!AM:AR,6,FALSE),"")</f>
        <v/>
      </c>
      <c r="AE121" s="26" t="str">
        <f>IFERROR(VLOOKUP(E121,'Road Races'!CW:DG,11,FALSE),"")</f>
        <v/>
      </c>
      <c r="AF121" s="26" t="str">
        <f>IFERROR(VLOOKUP(E121,'Road Races'!DK:DU,11,FALSE),"")</f>
        <v/>
      </c>
      <c r="AG121" s="26"/>
      <c r="AH121" s="26" t="str">
        <f>IFERROR(VLOOKUP(E121,'Off Road - Trail'!AE:AO,11,FALSE),"")</f>
        <v/>
      </c>
      <c r="AI121" s="26" t="str">
        <f>IFERROR(VLOOKUP(E121,'Road Races'!DY:EI,11,FALSE),"")</f>
        <v/>
      </c>
      <c r="AJ121" s="26" t="str">
        <f>IFERROR(VLOOKUP(E121,SGP!BE:BJ,6,FALSE),"")</f>
        <v/>
      </c>
      <c r="AK121" s="25"/>
      <c r="AL121" s="25" t="str">
        <f t="shared" si="144"/>
        <v/>
      </c>
      <c r="AM121" s="25" t="str">
        <f t="shared" si="145"/>
        <v/>
      </c>
      <c r="AN121" s="25" t="str">
        <f t="shared" si="146"/>
        <v/>
      </c>
      <c r="AO121" s="25" t="str">
        <f t="shared" si="147"/>
        <v/>
      </c>
      <c r="AP121" s="25" t="str">
        <f t="shared" si="148"/>
        <v/>
      </c>
      <c r="AQ121" s="25" t="str">
        <f t="shared" si="149"/>
        <v/>
      </c>
      <c r="AR121" s="25" t="str">
        <f t="shared" si="150"/>
        <v/>
      </c>
      <c r="AS121" s="25" t="str">
        <f t="shared" si="151"/>
        <v/>
      </c>
      <c r="AT121" s="25" t="str">
        <f t="shared" si="152"/>
        <v/>
      </c>
      <c r="AU121" s="25" t="str">
        <f t="shared" si="153"/>
        <v/>
      </c>
      <c r="AV121" s="25" t="str">
        <f t="shared" si="154"/>
        <v/>
      </c>
      <c r="AW121" s="25" t="str">
        <f t="shared" si="155"/>
        <v/>
      </c>
      <c r="AX121" s="25" t="str">
        <f t="shared" si="156"/>
        <v/>
      </c>
      <c r="AY121" s="25" t="str">
        <f t="shared" si="157"/>
        <v/>
      </c>
      <c r="AZ121" s="25" t="str">
        <f t="shared" si="158"/>
        <v/>
      </c>
      <c r="BA121" s="25" t="str">
        <f t="shared" si="159"/>
        <v/>
      </c>
      <c r="BB121" s="25" t="str">
        <f t="shared" si="160"/>
        <v/>
      </c>
      <c r="BC121" s="25" t="str">
        <f t="shared" si="161"/>
        <v/>
      </c>
      <c r="BD121" s="25" t="str">
        <f t="shared" si="162"/>
        <v/>
      </c>
      <c r="BE121" s="25" t="str">
        <f t="shared" si="163"/>
        <v/>
      </c>
      <c r="BF121" s="25" t="str">
        <f t="shared" si="164"/>
        <v/>
      </c>
      <c r="BG121" s="25" t="str">
        <f t="shared" si="165"/>
        <v/>
      </c>
      <c r="BH121" s="25" t="str">
        <f t="shared" si="166"/>
        <v/>
      </c>
      <c r="BI121" s="25" t="str">
        <f t="shared" si="167"/>
        <v/>
      </c>
      <c r="BJ121" s="25" t="str">
        <f t="shared" si="168"/>
        <v/>
      </c>
      <c r="BK121" s="25" t="str">
        <f t="shared" si="169"/>
        <v/>
      </c>
      <c r="BL121" s="25" t="str">
        <f t="shared" si="170"/>
        <v/>
      </c>
      <c r="BM121" s="25" t="str">
        <f t="shared" si="171"/>
        <v/>
      </c>
      <c r="BN121" s="25" t="str">
        <f t="shared" si="172"/>
        <v/>
      </c>
      <c r="BO121" s="25" t="str">
        <f t="shared" si="173"/>
        <v/>
      </c>
      <c r="BP121" s="4"/>
    </row>
    <row r="122" spans="1:68" x14ac:dyDescent="0.25">
      <c r="B122" s="25">
        <v>116</v>
      </c>
      <c r="C122" s="25">
        <f t="shared" si="141"/>
        <v>0</v>
      </c>
      <c r="D122" s="25">
        <v>116</v>
      </c>
      <c r="E122" s="51"/>
      <c r="F122" s="112">
        <f t="shared" si="174"/>
        <v>0</v>
      </c>
      <c r="G122" s="111" t="str">
        <f t="shared" si="175"/>
        <v/>
      </c>
      <c r="H122" s="25" t="str">
        <f t="shared" si="176"/>
        <v/>
      </c>
      <c r="I122" s="25" t="str">
        <f t="shared" si="177"/>
        <v/>
      </c>
      <c r="J122" s="25" t="str">
        <f t="shared" si="178"/>
        <v/>
      </c>
      <c r="K122" s="115">
        <f t="shared" si="179"/>
        <v>0</v>
      </c>
      <c r="L122" s="114" t="str">
        <f>IFERROR(VLOOKUP(E122,'Road Races'!C:M,11,FALSE),"")</f>
        <v/>
      </c>
      <c r="M122" s="27" t="str">
        <f>IFERROR(VLOOKUP(E122,'Relays - track &amp; field'!C:M,11,FALSE),"")</f>
        <v/>
      </c>
      <c r="N122" s="27" t="str">
        <f>IFERROR(VLOOKUP(E122,'Relays - track &amp; field'!R:AB,11,FALSE),"")</f>
        <v/>
      </c>
      <c r="O122" s="26" t="str">
        <f>IFERROR(VLOOKUP(E122,'Road Races'!Q:AA,11,FALSE),"")</f>
        <v/>
      </c>
      <c r="P122" s="27" t="str">
        <f>IFERROR(VLOOKUP(E122,SGP!C:K,6,FALSE),"")</f>
        <v/>
      </c>
      <c r="Q122" s="26"/>
      <c r="R122" s="26" t="str">
        <f>IFERROR(VLOOKUP(E122,'Road Races'!AE:AO,11,FALSE),"")</f>
        <v/>
      </c>
      <c r="S122" s="26" t="str">
        <f>IFERROR(VLOOKUP(E122,'Relays - track &amp; field'!AF:AP,11,FALSE),"")</f>
        <v/>
      </c>
      <c r="T122" s="26" t="str">
        <f>IFERROR(VLOOKUP(E122,'Off Road - Trail'!C:M,11,FALSE),"")</f>
        <v/>
      </c>
      <c r="U122" s="26" t="str">
        <f>IFERROR(VLOOKUP(E122,'Road Races'!AS:BC,11,FALSE),"")</f>
        <v/>
      </c>
      <c r="V122" s="26" t="str">
        <f>IFERROR(VLOOKUP(E122,SGP!U:Z,6,FALSE),"")</f>
        <v/>
      </c>
      <c r="W122" s="27"/>
      <c r="X122" s="26" t="str">
        <f>IFERROR(VLOOKUP(E122,'Off Road - Trail'!Q:AA,11,FALSE),"")</f>
        <v/>
      </c>
      <c r="Y122" s="26"/>
      <c r="Z122" s="26" t="str">
        <f>IFERROR(VLOOKUP(E122,'Road Races'!BG:BQ,11,FALSE),"")</f>
        <v/>
      </c>
      <c r="AA122" s="27" t="str">
        <f>IFERROR(VLOOKUP(E122,'Road Races'!BU:CE,11,FALSE),"")</f>
        <v/>
      </c>
      <c r="AB122" s="27" t="str">
        <f>IFERROR(VLOOKUP(E122,'Road Races'!CI:CS,11,FALSE),"")</f>
        <v/>
      </c>
      <c r="AC122" s="26"/>
      <c r="AD122" s="26" t="str">
        <f>IFERROR(VLOOKUP(E122,SGP!AM:AR,6,FALSE),"")</f>
        <v/>
      </c>
      <c r="AE122" s="26" t="str">
        <f>IFERROR(VLOOKUP(E122,'Road Races'!CW:DG,11,FALSE),"")</f>
        <v/>
      </c>
      <c r="AF122" s="26" t="str">
        <f>IFERROR(VLOOKUP(E122,'Road Races'!DK:DU,11,FALSE),"")</f>
        <v/>
      </c>
      <c r="AG122" s="26"/>
      <c r="AH122" s="26" t="str">
        <f>IFERROR(VLOOKUP(E122,'Off Road - Trail'!AE:AO,11,FALSE),"")</f>
        <v/>
      </c>
      <c r="AI122" s="26" t="str">
        <f>IFERROR(VLOOKUP(E122,'Road Races'!DY:EI,11,FALSE),"")</f>
        <v/>
      </c>
      <c r="AJ122" s="26" t="str">
        <f>IFERROR(VLOOKUP(E122,SGP!BE:BJ,6,FALSE),"")</f>
        <v/>
      </c>
      <c r="AK122" s="25"/>
      <c r="AL122" s="25" t="str">
        <f t="shared" si="144"/>
        <v/>
      </c>
      <c r="AM122" s="25" t="str">
        <f t="shared" si="145"/>
        <v/>
      </c>
      <c r="AN122" s="25" t="str">
        <f t="shared" si="146"/>
        <v/>
      </c>
      <c r="AO122" s="25" t="str">
        <f t="shared" si="147"/>
        <v/>
      </c>
      <c r="AP122" s="25" t="str">
        <f t="shared" si="148"/>
        <v/>
      </c>
      <c r="AQ122" s="25" t="str">
        <f t="shared" si="149"/>
        <v/>
      </c>
      <c r="AR122" s="25" t="str">
        <f t="shared" si="150"/>
        <v/>
      </c>
      <c r="AS122" s="25" t="str">
        <f t="shared" si="151"/>
        <v/>
      </c>
      <c r="AT122" s="25" t="str">
        <f t="shared" si="152"/>
        <v/>
      </c>
      <c r="AU122" s="25" t="str">
        <f t="shared" si="153"/>
        <v/>
      </c>
      <c r="AV122" s="25" t="str">
        <f t="shared" si="154"/>
        <v/>
      </c>
      <c r="AW122" s="25" t="str">
        <f t="shared" si="155"/>
        <v/>
      </c>
      <c r="AX122" s="25" t="str">
        <f t="shared" si="156"/>
        <v/>
      </c>
      <c r="AY122" s="25" t="str">
        <f t="shared" si="157"/>
        <v/>
      </c>
      <c r="AZ122" s="25" t="str">
        <f t="shared" si="158"/>
        <v/>
      </c>
      <c r="BA122" s="25" t="str">
        <f t="shared" si="159"/>
        <v/>
      </c>
      <c r="BB122" s="25" t="str">
        <f t="shared" si="160"/>
        <v/>
      </c>
      <c r="BC122" s="25" t="str">
        <f t="shared" si="161"/>
        <v/>
      </c>
      <c r="BD122" s="25" t="str">
        <f t="shared" si="162"/>
        <v/>
      </c>
      <c r="BE122" s="25" t="str">
        <f t="shared" si="163"/>
        <v/>
      </c>
      <c r="BF122" s="25" t="str">
        <f t="shared" si="164"/>
        <v/>
      </c>
      <c r="BG122" s="25" t="str">
        <f t="shared" si="165"/>
        <v/>
      </c>
      <c r="BH122" s="25" t="str">
        <f t="shared" si="166"/>
        <v/>
      </c>
      <c r="BI122" s="25" t="str">
        <f t="shared" si="167"/>
        <v/>
      </c>
      <c r="BJ122" s="25" t="str">
        <f t="shared" si="168"/>
        <v/>
      </c>
      <c r="BK122" s="25" t="str">
        <f t="shared" si="169"/>
        <v/>
      </c>
      <c r="BL122" s="25" t="str">
        <f t="shared" si="170"/>
        <v/>
      </c>
      <c r="BM122" s="25" t="str">
        <f t="shared" si="171"/>
        <v/>
      </c>
      <c r="BN122" s="25" t="str">
        <f t="shared" si="172"/>
        <v/>
      </c>
      <c r="BO122" s="25" t="str">
        <f t="shared" si="173"/>
        <v/>
      </c>
      <c r="BP122" s="4"/>
    </row>
    <row r="123" spans="1:68" x14ac:dyDescent="0.25">
      <c r="B123" s="25">
        <v>117</v>
      </c>
      <c r="C123" s="25">
        <f t="shared" si="141"/>
        <v>0</v>
      </c>
      <c r="D123" s="25">
        <v>117</v>
      </c>
      <c r="E123" s="51"/>
      <c r="F123" s="112">
        <f t="shared" si="174"/>
        <v>0</v>
      </c>
      <c r="G123" s="111" t="str">
        <f t="shared" si="175"/>
        <v/>
      </c>
      <c r="H123" s="25" t="str">
        <f t="shared" si="176"/>
        <v/>
      </c>
      <c r="I123" s="25" t="str">
        <f t="shared" si="177"/>
        <v/>
      </c>
      <c r="J123" s="25" t="str">
        <f t="shared" si="178"/>
        <v/>
      </c>
      <c r="K123" s="115">
        <f t="shared" si="179"/>
        <v>0</v>
      </c>
      <c r="L123" s="114" t="str">
        <f>IFERROR(VLOOKUP(E123,'Road Races'!C:M,11,FALSE),"")</f>
        <v/>
      </c>
      <c r="M123" s="27" t="str">
        <f>IFERROR(VLOOKUP(E123,'Relays - track &amp; field'!C:M,11,FALSE),"")</f>
        <v/>
      </c>
      <c r="N123" s="27" t="str">
        <f>IFERROR(VLOOKUP(E123,'Relays - track &amp; field'!R:AB,11,FALSE),"")</f>
        <v/>
      </c>
      <c r="O123" s="26" t="str">
        <f>IFERROR(VLOOKUP(E123,'Road Races'!Q:AA,11,FALSE),"")</f>
        <v/>
      </c>
      <c r="P123" s="27" t="str">
        <f>IFERROR(VLOOKUP(E123,SGP!C:K,6,FALSE),"")</f>
        <v/>
      </c>
      <c r="Q123" s="26"/>
      <c r="R123" s="26" t="str">
        <f>IFERROR(VLOOKUP(E123,'Road Races'!AE:AO,11,FALSE),"")</f>
        <v/>
      </c>
      <c r="S123" s="26" t="str">
        <f>IFERROR(VLOOKUP(E123,'Relays - track &amp; field'!AF:AP,11,FALSE),"")</f>
        <v/>
      </c>
      <c r="T123" s="26" t="str">
        <f>IFERROR(VLOOKUP(E123,'Off Road - Trail'!C:M,11,FALSE),"")</f>
        <v/>
      </c>
      <c r="U123" s="26" t="str">
        <f>IFERROR(VLOOKUP(E123,'Road Races'!AS:BC,11,FALSE),"")</f>
        <v/>
      </c>
      <c r="V123" s="26" t="str">
        <f>IFERROR(VLOOKUP(E123,SGP!U:Z,6,FALSE),"")</f>
        <v/>
      </c>
      <c r="W123" s="27"/>
      <c r="X123" s="26" t="str">
        <f>IFERROR(VLOOKUP(E123,'Off Road - Trail'!Q:AA,11,FALSE),"")</f>
        <v/>
      </c>
      <c r="Y123" s="26"/>
      <c r="Z123" s="26" t="str">
        <f>IFERROR(VLOOKUP(E123,'Road Races'!BG:BQ,11,FALSE),"")</f>
        <v/>
      </c>
      <c r="AA123" s="27" t="str">
        <f>IFERROR(VLOOKUP(E123,'Road Races'!BU:CE,11,FALSE),"")</f>
        <v/>
      </c>
      <c r="AB123" s="27" t="str">
        <f>IFERROR(VLOOKUP(E123,'Road Races'!CI:CS,11,FALSE),"")</f>
        <v/>
      </c>
      <c r="AC123" s="26"/>
      <c r="AD123" s="26" t="str">
        <f>IFERROR(VLOOKUP(E123,SGP!AM:AR,6,FALSE),"")</f>
        <v/>
      </c>
      <c r="AE123" s="26" t="str">
        <f>IFERROR(VLOOKUP(E123,'Road Races'!CW:DG,11,FALSE),"")</f>
        <v/>
      </c>
      <c r="AF123" s="26" t="str">
        <f>IFERROR(VLOOKUP(E123,'Road Races'!DK:DU,11,FALSE),"")</f>
        <v/>
      </c>
      <c r="AG123" s="26"/>
      <c r="AH123" s="26" t="str">
        <f>IFERROR(VLOOKUP(E123,'Off Road - Trail'!AE:AO,11,FALSE),"")</f>
        <v/>
      </c>
      <c r="AI123" s="26" t="str">
        <f>IFERROR(VLOOKUP(E123,'Road Races'!DY:EI,11,FALSE),"")</f>
        <v/>
      </c>
      <c r="AJ123" s="26" t="str">
        <f>IFERROR(VLOOKUP(E123,SGP!BE:BJ,6,FALSE),"")</f>
        <v/>
      </c>
      <c r="AK123" s="25"/>
      <c r="AL123" s="25" t="str">
        <f t="shared" si="144"/>
        <v/>
      </c>
      <c r="AM123" s="25" t="str">
        <f t="shared" si="145"/>
        <v/>
      </c>
      <c r="AN123" s="25" t="str">
        <f t="shared" si="146"/>
        <v/>
      </c>
      <c r="AO123" s="25" t="str">
        <f t="shared" si="147"/>
        <v/>
      </c>
      <c r="AP123" s="25" t="str">
        <f t="shared" si="148"/>
        <v/>
      </c>
      <c r="AQ123" s="25" t="str">
        <f t="shared" si="149"/>
        <v/>
      </c>
      <c r="AR123" s="25" t="str">
        <f t="shared" si="150"/>
        <v/>
      </c>
      <c r="AS123" s="25" t="str">
        <f t="shared" si="151"/>
        <v/>
      </c>
      <c r="AT123" s="25" t="str">
        <f t="shared" si="152"/>
        <v/>
      </c>
      <c r="AU123" s="25" t="str">
        <f t="shared" si="153"/>
        <v/>
      </c>
      <c r="AV123" s="25" t="str">
        <f t="shared" si="154"/>
        <v/>
      </c>
      <c r="AW123" s="25" t="str">
        <f t="shared" si="155"/>
        <v/>
      </c>
      <c r="AX123" s="25" t="str">
        <f t="shared" si="156"/>
        <v/>
      </c>
      <c r="AY123" s="25" t="str">
        <f t="shared" si="157"/>
        <v/>
      </c>
      <c r="AZ123" s="25" t="str">
        <f t="shared" si="158"/>
        <v/>
      </c>
      <c r="BA123" s="25" t="str">
        <f t="shared" si="159"/>
        <v/>
      </c>
      <c r="BB123" s="25" t="str">
        <f t="shared" si="160"/>
        <v/>
      </c>
      <c r="BC123" s="25" t="str">
        <f t="shared" si="161"/>
        <v/>
      </c>
      <c r="BD123" s="25" t="str">
        <f t="shared" si="162"/>
        <v/>
      </c>
      <c r="BE123" s="25" t="str">
        <f t="shared" si="163"/>
        <v/>
      </c>
      <c r="BF123" s="25" t="str">
        <f t="shared" si="164"/>
        <v/>
      </c>
      <c r="BG123" s="25" t="str">
        <f t="shared" si="165"/>
        <v/>
      </c>
      <c r="BH123" s="25" t="str">
        <f t="shared" si="166"/>
        <v/>
      </c>
      <c r="BI123" s="25" t="str">
        <f t="shared" si="167"/>
        <v/>
      </c>
      <c r="BJ123" s="25" t="str">
        <f t="shared" si="168"/>
        <v/>
      </c>
      <c r="BK123" s="25" t="str">
        <f t="shared" si="169"/>
        <v/>
      </c>
      <c r="BL123" s="25" t="str">
        <f t="shared" si="170"/>
        <v/>
      </c>
      <c r="BM123" s="25" t="str">
        <f t="shared" si="171"/>
        <v/>
      </c>
      <c r="BN123" s="25" t="str">
        <f t="shared" si="172"/>
        <v/>
      </c>
      <c r="BO123" s="25" t="str">
        <f t="shared" si="173"/>
        <v/>
      </c>
      <c r="BP123" s="4"/>
    </row>
    <row r="124" spans="1:68" x14ac:dyDescent="0.25">
      <c r="B124" s="25">
        <v>118</v>
      </c>
      <c r="C124" s="25">
        <f t="shared" si="141"/>
        <v>0</v>
      </c>
      <c r="D124" s="25">
        <v>118</v>
      </c>
      <c r="E124" s="51"/>
      <c r="F124" s="112">
        <f t="shared" si="174"/>
        <v>0</v>
      </c>
      <c r="G124" s="111" t="str">
        <f t="shared" si="175"/>
        <v/>
      </c>
      <c r="H124" s="25" t="str">
        <f t="shared" si="176"/>
        <v/>
      </c>
      <c r="I124" s="25" t="str">
        <f t="shared" si="177"/>
        <v/>
      </c>
      <c r="J124" s="25" t="str">
        <f t="shared" si="178"/>
        <v/>
      </c>
      <c r="K124" s="115">
        <f t="shared" si="179"/>
        <v>0</v>
      </c>
      <c r="L124" s="114" t="str">
        <f>IFERROR(VLOOKUP(E124,'Road Races'!C:M,11,FALSE),"")</f>
        <v/>
      </c>
      <c r="M124" s="27" t="str">
        <f>IFERROR(VLOOKUP(E124,'Relays - track &amp; field'!C:M,11,FALSE),"")</f>
        <v/>
      </c>
      <c r="N124" s="27" t="str">
        <f>IFERROR(VLOOKUP(E124,'Relays - track &amp; field'!R:AB,11,FALSE),"")</f>
        <v/>
      </c>
      <c r="O124" s="26" t="str">
        <f>IFERROR(VLOOKUP(E124,'Road Races'!Q:AA,11,FALSE),"")</f>
        <v/>
      </c>
      <c r="P124" s="27" t="str">
        <f>IFERROR(VLOOKUP(E124,SGP!C:K,6,FALSE),"")</f>
        <v/>
      </c>
      <c r="Q124" s="26"/>
      <c r="R124" s="26" t="str">
        <f>IFERROR(VLOOKUP(E124,'Road Races'!AE:AO,11,FALSE),"")</f>
        <v/>
      </c>
      <c r="S124" s="26" t="str">
        <f>IFERROR(VLOOKUP(E124,'Relays - track &amp; field'!AF:AP,11,FALSE),"")</f>
        <v/>
      </c>
      <c r="T124" s="26" t="str">
        <f>IFERROR(VLOOKUP(E124,'Off Road - Trail'!C:M,11,FALSE),"")</f>
        <v/>
      </c>
      <c r="U124" s="26" t="str">
        <f>IFERROR(VLOOKUP(E124,'Road Races'!AS:BC,11,FALSE),"")</f>
        <v/>
      </c>
      <c r="V124" s="26" t="str">
        <f>IFERROR(VLOOKUP(E124,SGP!U:Z,6,FALSE),"")</f>
        <v/>
      </c>
      <c r="W124" s="27"/>
      <c r="X124" s="26" t="str">
        <f>IFERROR(VLOOKUP(E124,'Off Road - Trail'!Q:AA,11,FALSE),"")</f>
        <v/>
      </c>
      <c r="Y124" s="26"/>
      <c r="Z124" s="26" t="str">
        <f>IFERROR(VLOOKUP(E124,'Road Races'!BG:BQ,11,FALSE),"")</f>
        <v/>
      </c>
      <c r="AA124" s="27" t="str">
        <f>IFERROR(VLOOKUP(E124,'Road Races'!BU:CE,11,FALSE),"")</f>
        <v/>
      </c>
      <c r="AB124" s="27" t="str">
        <f>IFERROR(VLOOKUP(E124,'Road Races'!CI:CS,11,FALSE),"")</f>
        <v/>
      </c>
      <c r="AC124" s="26"/>
      <c r="AD124" s="26" t="str">
        <f>IFERROR(VLOOKUP(E124,SGP!AM:AR,6,FALSE),"")</f>
        <v/>
      </c>
      <c r="AE124" s="26" t="str">
        <f>IFERROR(VLOOKUP(E124,'Road Races'!CW:DG,11,FALSE),"")</f>
        <v/>
      </c>
      <c r="AF124" s="26" t="str">
        <f>IFERROR(VLOOKUP(E124,'Road Races'!DK:DU,11,FALSE),"")</f>
        <v/>
      </c>
      <c r="AG124" s="26"/>
      <c r="AH124" s="26" t="str">
        <f>IFERROR(VLOOKUP(E124,'Off Road - Trail'!AE:AO,11,FALSE),"")</f>
        <v/>
      </c>
      <c r="AI124" s="26" t="str">
        <f>IFERROR(VLOOKUP(E124,'Road Races'!DY:EI,11,FALSE),"")</f>
        <v/>
      </c>
      <c r="AJ124" s="26" t="str">
        <f>IFERROR(VLOOKUP(E124,SGP!BE:BJ,6,FALSE),"")</f>
        <v/>
      </c>
      <c r="AK124" s="25"/>
      <c r="AL124" s="25" t="str">
        <f t="shared" si="144"/>
        <v/>
      </c>
      <c r="AM124" s="25" t="str">
        <f t="shared" si="145"/>
        <v/>
      </c>
      <c r="AN124" s="25" t="str">
        <f t="shared" si="146"/>
        <v/>
      </c>
      <c r="AO124" s="25" t="str">
        <f t="shared" si="147"/>
        <v/>
      </c>
      <c r="AP124" s="25" t="str">
        <f t="shared" si="148"/>
        <v/>
      </c>
      <c r="AQ124" s="25" t="str">
        <f t="shared" si="149"/>
        <v/>
      </c>
      <c r="AR124" s="25" t="str">
        <f t="shared" si="150"/>
        <v/>
      </c>
      <c r="AS124" s="25" t="str">
        <f t="shared" si="151"/>
        <v/>
      </c>
      <c r="AT124" s="25" t="str">
        <f t="shared" si="152"/>
        <v/>
      </c>
      <c r="AU124" s="25" t="str">
        <f t="shared" si="153"/>
        <v/>
      </c>
      <c r="AV124" s="25" t="str">
        <f t="shared" si="154"/>
        <v/>
      </c>
      <c r="AW124" s="25" t="str">
        <f t="shared" si="155"/>
        <v/>
      </c>
      <c r="AX124" s="25" t="str">
        <f t="shared" si="156"/>
        <v/>
      </c>
      <c r="AY124" s="25" t="str">
        <f t="shared" si="157"/>
        <v/>
      </c>
      <c r="AZ124" s="25" t="str">
        <f t="shared" si="158"/>
        <v/>
      </c>
      <c r="BA124" s="25" t="str">
        <f t="shared" si="159"/>
        <v/>
      </c>
      <c r="BB124" s="25" t="str">
        <f t="shared" si="160"/>
        <v/>
      </c>
      <c r="BC124" s="25" t="str">
        <f t="shared" si="161"/>
        <v/>
      </c>
      <c r="BD124" s="25" t="str">
        <f t="shared" si="162"/>
        <v/>
      </c>
      <c r="BE124" s="25" t="str">
        <f t="shared" si="163"/>
        <v/>
      </c>
      <c r="BF124" s="25" t="str">
        <f t="shared" si="164"/>
        <v/>
      </c>
      <c r="BG124" s="25" t="str">
        <f t="shared" si="165"/>
        <v/>
      </c>
      <c r="BH124" s="25" t="str">
        <f t="shared" si="166"/>
        <v/>
      </c>
      <c r="BI124" s="25" t="str">
        <f t="shared" si="167"/>
        <v/>
      </c>
      <c r="BJ124" s="25" t="str">
        <f t="shared" si="168"/>
        <v/>
      </c>
      <c r="BK124" s="25" t="str">
        <f t="shared" si="169"/>
        <v/>
      </c>
      <c r="BL124" s="25" t="str">
        <f t="shared" si="170"/>
        <v/>
      </c>
      <c r="BM124" s="25" t="str">
        <f t="shared" si="171"/>
        <v/>
      </c>
      <c r="BN124" s="25" t="str">
        <f t="shared" si="172"/>
        <v/>
      </c>
      <c r="BO124" s="25" t="str">
        <f t="shared" si="173"/>
        <v/>
      </c>
      <c r="BP124" s="4"/>
    </row>
    <row r="125" spans="1:68" x14ac:dyDescent="0.25">
      <c r="B125" s="25">
        <v>119</v>
      </c>
      <c r="C125" s="25">
        <f t="shared" si="141"/>
        <v>0</v>
      </c>
      <c r="D125" s="25">
        <v>119</v>
      </c>
      <c r="E125" s="51"/>
      <c r="F125" s="112">
        <f t="shared" si="174"/>
        <v>0</v>
      </c>
      <c r="G125" s="111" t="str">
        <f t="shared" si="175"/>
        <v/>
      </c>
      <c r="H125" s="25" t="str">
        <f t="shared" si="176"/>
        <v/>
      </c>
      <c r="I125" s="25" t="str">
        <f t="shared" si="177"/>
        <v/>
      </c>
      <c r="J125" s="25" t="str">
        <f t="shared" si="178"/>
        <v/>
      </c>
      <c r="K125" s="115">
        <f t="shared" si="179"/>
        <v>0</v>
      </c>
      <c r="L125" s="114" t="str">
        <f>IFERROR(VLOOKUP(E125,'Road Races'!C:M,11,FALSE),"")</f>
        <v/>
      </c>
      <c r="M125" s="27" t="str">
        <f>IFERROR(VLOOKUP(E125,'Relays - track &amp; field'!C:M,11,FALSE),"")</f>
        <v/>
      </c>
      <c r="N125" s="27" t="str">
        <f>IFERROR(VLOOKUP(E125,'Relays - track &amp; field'!R:AB,11,FALSE),"")</f>
        <v/>
      </c>
      <c r="O125" s="26" t="str">
        <f>IFERROR(VLOOKUP(E125,'Road Races'!Q:AA,11,FALSE),"")</f>
        <v/>
      </c>
      <c r="P125" s="27" t="str">
        <f>IFERROR(VLOOKUP(E125,SGP!C:K,6,FALSE),"")</f>
        <v/>
      </c>
      <c r="Q125" s="26"/>
      <c r="R125" s="26" t="str">
        <f>IFERROR(VLOOKUP(E125,'Road Races'!AE:AO,11,FALSE),"")</f>
        <v/>
      </c>
      <c r="S125" s="26" t="str">
        <f>IFERROR(VLOOKUP(E125,'Relays - track &amp; field'!AF:AP,11,FALSE),"")</f>
        <v/>
      </c>
      <c r="T125" s="26" t="str">
        <f>IFERROR(VLOOKUP(E125,'Off Road - Trail'!C:M,11,FALSE),"")</f>
        <v/>
      </c>
      <c r="U125" s="26" t="str">
        <f>IFERROR(VLOOKUP(E125,'Road Races'!AS:BC,11,FALSE),"")</f>
        <v/>
      </c>
      <c r="V125" s="26" t="str">
        <f>IFERROR(VLOOKUP(E125,SGP!U:Z,6,FALSE),"")</f>
        <v/>
      </c>
      <c r="W125" s="27"/>
      <c r="X125" s="26" t="str">
        <f>IFERROR(VLOOKUP(E125,'Off Road - Trail'!Q:AA,11,FALSE),"")</f>
        <v/>
      </c>
      <c r="Y125" s="26"/>
      <c r="Z125" s="26" t="str">
        <f>IFERROR(VLOOKUP(E125,'Road Races'!BG:BQ,11,FALSE),"")</f>
        <v/>
      </c>
      <c r="AA125" s="27" t="str">
        <f>IFERROR(VLOOKUP(E125,'Road Races'!BU:CE,11,FALSE),"")</f>
        <v/>
      </c>
      <c r="AB125" s="27" t="str">
        <f>IFERROR(VLOOKUP(E125,'Road Races'!CI:CS,11,FALSE),"")</f>
        <v/>
      </c>
      <c r="AC125" s="26"/>
      <c r="AD125" s="26" t="str">
        <f>IFERROR(VLOOKUP(E125,SGP!AM:AR,6,FALSE),"")</f>
        <v/>
      </c>
      <c r="AE125" s="26" t="str">
        <f>IFERROR(VLOOKUP(E125,'Road Races'!CW:DG,11,FALSE),"")</f>
        <v/>
      </c>
      <c r="AF125" s="26" t="str">
        <f>IFERROR(VLOOKUP(E125,'Road Races'!DK:DU,11,FALSE),"")</f>
        <v/>
      </c>
      <c r="AG125" s="26"/>
      <c r="AH125" s="26" t="str">
        <f>IFERROR(VLOOKUP(E125,'Off Road - Trail'!AE:AO,11,FALSE),"")</f>
        <v/>
      </c>
      <c r="AI125" s="26" t="str">
        <f>IFERROR(VLOOKUP(E125,'Road Races'!DY:EI,11,FALSE),"")</f>
        <v/>
      </c>
      <c r="AJ125" s="26" t="str">
        <f>IFERROR(VLOOKUP(E125,SGP!BE:BJ,6,FALSE),"")</f>
        <v/>
      </c>
      <c r="AK125" s="25"/>
      <c r="AL125" s="25" t="str">
        <f t="shared" si="144"/>
        <v/>
      </c>
      <c r="AM125" s="25" t="str">
        <f t="shared" si="145"/>
        <v/>
      </c>
      <c r="AN125" s="25" t="str">
        <f t="shared" si="146"/>
        <v/>
      </c>
      <c r="AO125" s="25" t="str">
        <f t="shared" si="147"/>
        <v/>
      </c>
      <c r="AP125" s="25" t="str">
        <f t="shared" si="148"/>
        <v/>
      </c>
      <c r="AQ125" s="25" t="str">
        <f t="shared" si="149"/>
        <v/>
      </c>
      <c r="AR125" s="25" t="str">
        <f t="shared" si="150"/>
        <v/>
      </c>
      <c r="AS125" s="25" t="str">
        <f t="shared" si="151"/>
        <v/>
      </c>
      <c r="AT125" s="25" t="str">
        <f t="shared" si="152"/>
        <v/>
      </c>
      <c r="AU125" s="25" t="str">
        <f t="shared" si="153"/>
        <v/>
      </c>
      <c r="AV125" s="25" t="str">
        <f t="shared" si="154"/>
        <v/>
      </c>
      <c r="AW125" s="25" t="str">
        <f t="shared" si="155"/>
        <v/>
      </c>
      <c r="AX125" s="25" t="str">
        <f t="shared" si="156"/>
        <v/>
      </c>
      <c r="AY125" s="25" t="str">
        <f t="shared" si="157"/>
        <v/>
      </c>
      <c r="AZ125" s="25" t="str">
        <f t="shared" si="158"/>
        <v/>
      </c>
      <c r="BA125" s="25" t="str">
        <f t="shared" si="159"/>
        <v/>
      </c>
      <c r="BB125" s="25" t="str">
        <f t="shared" si="160"/>
        <v/>
      </c>
      <c r="BC125" s="25" t="str">
        <f t="shared" si="161"/>
        <v/>
      </c>
      <c r="BD125" s="25" t="str">
        <f t="shared" si="162"/>
        <v/>
      </c>
      <c r="BE125" s="25" t="str">
        <f t="shared" si="163"/>
        <v/>
      </c>
      <c r="BF125" s="25" t="str">
        <f t="shared" si="164"/>
        <v/>
      </c>
      <c r="BG125" s="25" t="str">
        <f t="shared" si="165"/>
        <v/>
      </c>
      <c r="BH125" s="25" t="str">
        <f t="shared" si="166"/>
        <v/>
      </c>
      <c r="BI125" s="25" t="str">
        <f t="shared" si="167"/>
        <v/>
      </c>
      <c r="BJ125" s="25" t="str">
        <f t="shared" si="168"/>
        <v/>
      </c>
      <c r="BK125" s="25" t="str">
        <f t="shared" si="169"/>
        <v/>
      </c>
      <c r="BL125" s="25" t="str">
        <f t="shared" si="170"/>
        <v/>
      </c>
      <c r="BM125" s="25" t="str">
        <f t="shared" si="171"/>
        <v/>
      </c>
      <c r="BN125" s="25" t="str">
        <f t="shared" si="172"/>
        <v/>
      </c>
      <c r="BO125" s="25" t="str">
        <f t="shared" si="173"/>
        <v/>
      </c>
      <c r="BP125" s="4"/>
    </row>
    <row r="126" spans="1:68" x14ac:dyDescent="0.25">
      <c r="B126" s="25">
        <v>120</v>
      </c>
      <c r="C126" s="25">
        <f t="shared" si="141"/>
        <v>0</v>
      </c>
      <c r="D126" s="25">
        <v>120</v>
      </c>
      <c r="E126" s="51"/>
      <c r="F126" s="112">
        <f t="shared" si="174"/>
        <v>0</v>
      </c>
      <c r="G126" s="111" t="str">
        <f t="shared" si="175"/>
        <v/>
      </c>
      <c r="H126" s="25" t="str">
        <f t="shared" si="176"/>
        <v/>
      </c>
      <c r="I126" s="25" t="str">
        <f t="shared" si="177"/>
        <v/>
      </c>
      <c r="J126" s="25" t="str">
        <f t="shared" si="178"/>
        <v/>
      </c>
      <c r="K126" s="115">
        <f t="shared" si="179"/>
        <v>0</v>
      </c>
      <c r="L126" s="114" t="str">
        <f>IFERROR(VLOOKUP(E126,'Road Races'!C:M,11,FALSE),"")</f>
        <v/>
      </c>
      <c r="M126" s="27" t="str">
        <f>IFERROR(VLOOKUP(E126,'Relays - track &amp; field'!C:M,11,FALSE),"")</f>
        <v/>
      </c>
      <c r="N126" s="27" t="str">
        <f>IFERROR(VLOOKUP(E126,'Relays - track &amp; field'!R:AB,11,FALSE),"")</f>
        <v/>
      </c>
      <c r="O126" s="26" t="str">
        <f>IFERROR(VLOOKUP(E126,'Road Races'!Q:AA,11,FALSE),"")</f>
        <v/>
      </c>
      <c r="P126" s="27" t="str">
        <f>IFERROR(VLOOKUP(E126,SGP!C:K,6,FALSE),"")</f>
        <v/>
      </c>
      <c r="Q126" s="26"/>
      <c r="R126" s="26" t="str">
        <f>IFERROR(VLOOKUP(E126,'Road Races'!AE:AO,11,FALSE),"")</f>
        <v/>
      </c>
      <c r="S126" s="26" t="str">
        <f>IFERROR(VLOOKUP(E126,'Relays - track &amp; field'!AF:AP,11,FALSE),"")</f>
        <v/>
      </c>
      <c r="T126" s="26" t="str">
        <f>IFERROR(VLOOKUP(E126,'Off Road - Trail'!C:M,11,FALSE),"")</f>
        <v/>
      </c>
      <c r="U126" s="26" t="str">
        <f>IFERROR(VLOOKUP(E126,'Road Races'!AS:BC,11,FALSE),"")</f>
        <v/>
      </c>
      <c r="V126" s="26" t="str">
        <f>IFERROR(VLOOKUP(E126,SGP!U:Z,6,FALSE),"")</f>
        <v/>
      </c>
      <c r="W126" s="27"/>
      <c r="X126" s="26" t="str">
        <f>IFERROR(VLOOKUP(E126,'Off Road - Trail'!Q:AA,11,FALSE),"")</f>
        <v/>
      </c>
      <c r="Y126" s="26"/>
      <c r="Z126" s="26" t="str">
        <f>IFERROR(VLOOKUP(E126,'Road Races'!BG:BQ,11,FALSE),"")</f>
        <v/>
      </c>
      <c r="AA126" s="27" t="str">
        <f>IFERROR(VLOOKUP(E126,'Road Races'!BU:CE,11,FALSE),"")</f>
        <v/>
      </c>
      <c r="AB126" s="27" t="str">
        <f>IFERROR(VLOOKUP(E126,'Road Races'!CI:CS,11,FALSE),"")</f>
        <v/>
      </c>
      <c r="AC126" s="26"/>
      <c r="AD126" s="26" t="str">
        <f>IFERROR(VLOOKUP(E126,SGP!AM:AR,6,FALSE),"")</f>
        <v/>
      </c>
      <c r="AE126" s="26" t="str">
        <f>IFERROR(VLOOKUP(E126,'Road Races'!CW:DG,11,FALSE),"")</f>
        <v/>
      </c>
      <c r="AF126" s="26" t="str">
        <f>IFERROR(VLOOKUP(E126,'Road Races'!DK:DU,11,FALSE),"")</f>
        <v/>
      </c>
      <c r="AG126" s="26"/>
      <c r="AH126" s="26" t="str">
        <f>IFERROR(VLOOKUP(E126,'Off Road - Trail'!AE:AO,11,FALSE),"")</f>
        <v/>
      </c>
      <c r="AI126" s="26" t="str">
        <f>IFERROR(VLOOKUP(E126,'Road Races'!DY:EI,11,FALSE),"")</f>
        <v/>
      </c>
      <c r="AJ126" s="26" t="str">
        <f>IFERROR(VLOOKUP(E126,SGP!BE:BJ,6,FALSE),"")</f>
        <v/>
      </c>
      <c r="AK126" s="25"/>
      <c r="AL126" s="25" t="str">
        <f t="shared" si="144"/>
        <v/>
      </c>
      <c r="AM126" s="25" t="str">
        <f t="shared" si="145"/>
        <v/>
      </c>
      <c r="AN126" s="25" t="str">
        <f t="shared" si="146"/>
        <v/>
      </c>
      <c r="AO126" s="25" t="str">
        <f t="shared" si="147"/>
        <v/>
      </c>
      <c r="AP126" s="25" t="str">
        <f t="shared" si="148"/>
        <v/>
      </c>
      <c r="AQ126" s="25" t="str">
        <f t="shared" si="149"/>
        <v/>
      </c>
      <c r="AR126" s="25" t="str">
        <f t="shared" si="150"/>
        <v/>
      </c>
      <c r="AS126" s="25" t="str">
        <f t="shared" si="151"/>
        <v/>
      </c>
      <c r="AT126" s="25" t="str">
        <f t="shared" si="152"/>
        <v/>
      </c>
      <c r="AU126" s="25" t="str">
        <f t="shared" si="153"/>
        <v/>
      </c>
      <c r="AV126" s="25" t="str">
        <f t="shared" si="154"/>
        <v/>
      </c>
      <c r="AW126" s="25" t="str">
        <f t="shared" si="155"/>
        <v/>
      </c>
      <c r="AX126" s="25" t="str">
        <f t="shared" si="156"/>
        <v/>
      </c>
      <c r="AY126" s="25" t="str">
        <f t="shared" si="157"/>
        <v/>
      </c>
      <c r="AZ126" s="25" t="str">
        <f t="shared" si="158"/>
        <v/>
      </c>
      <c r="BA126" s="25" t="str">
        <f t="shared" si="159"/>
        <v/>
      </c>
      <c r="BB126" s="25" t="str">
        <f t="shared" si="160"/>
        <v/>
      </c>
      <c r="BC126" s="25" t="str">
        <f t="shared" si="161"/>
        <v/>
      </c>
      <c r="BD126" s="25" t="str">
        <f t="shared" si="162"/>
        <v/>
      </c>
      <c r="BE126" s="25" t="str">
        <f t="shared" si="163"/>
        <v/>
      </c>
      <c r="BF126" s="25" t="str">
        <f t="shared" si="164"/>
        <v/>
      </c>
      <c r="BG126" s="25" t="str">
        <f t="shared" si="165"/>
        <v/>
      </c>
      <c r="BH126" s="25" t="str">
        <f t="shared" si="166"/>
        <v/>
      </c>
      <c r="BI126" s="25" t="str">
        <f t="shared" si="167"/>
        <v/>
      </c>
      <c r="BJ126" s="25" t="str">
        <f t="shared" si="168"/>
        <v/>
      </c>
      <c r="BK126" s="25" t="str">
        <f t="shared" si="169"/>
        <v/>
      </c>
      <c r="BL126" s="25" t="str">
        <f t="shared" si="170"/>
        <v/>
      </c>
      <c r="BM126" s="25" t="str">
        <f t="shared" si="171"/>
        <v/>
      </c>
      <c r="BN126" s="25" t="str">
        <f t="shared" si="172"/>
        <v/>
      </c>
      <c r="BO126" s="25" t="str">
        <f t="shared" si="173"/>
        <v/>
      </c>
      <c r="BP126" s="4"/>
    </row>
    <row r="127" spans="1:68" x14ac:dyDescent="0.25">
      <c r="B127" s="25">
        <v>121</v>
      </c>
      <c r="C127" s="25">
        <f t="shared" si="141"/>
        <v>0</v>
      </c>
      <c r="D127" s="25">
        <v>121</v>
      </c>
      <c r="E127" s="51"/>
      <c r="F127" s="112">
        <f t="shared" si="174"/>
        <v>0</v>
      </c>
      <c r="G127" s="111" t="str">
        <f t="shared" si="175"/>
        <v/>
      </c>
      <c r="H127" s="25" t="str">
        <f t="shared" si="176"/>
        <v/>
      </c>
      <c r="I127" s="25" t="str">
        <f t="shared" si="177"/>
        <v/>
      </c>
      <c r="J127" s="25" t="str">
        <f t="shared" si="178"/>
        <v/>
      </c>
      <c r="K127" s="115">
        <f t="shared" si="179"/>
        <v>0</v>
      </c>
      <c r="L127" s="114" t="str">
        <f>IFERROR(VLOOKUP(E127,'Road Races'!C:M,11,FALSE),"")</f>
        <v/>
      </c>
      <c r="M127" s="27" t="str">
        <f>IFERROR(VLOOKUP(E127,'Relays - track &amp; field'!C:M,11,FALSE),"")</f>
        <v/>
      </c>
      <c r="N127" s="27" t="str">
        <f>IFERROR(VLOOKUP(E127,'Relays - track &amp; field'!R:AB,11,FALSE),"")</f>
        <v/>
      </c>
      <c r="O127" s="26" t="str">
        <f>IFERROR(VLOOKUP(E127,'Road Races'!Q:AA,11,FALSE),"")</f>
        <v/>
      </c>
      <c r="P127" s="27" t="str">
        <f>IFERROR(VLOOKUP(E127,SGP!C:K,6,FALSE),"")</f>
        <v/>
      </c>
      <c r="Q127" s="26"/>
      <c r="R127" s="26" t="str">
        <f>IFERROR(VLOOKUP(E127,'Road Races'!AE:AO,11,FALSE),"")</f>
        <v/>
      </c>
      <c r="S127" s="26" t="str">
        <f>IFERROR(VLOOKUP(E127,'Relays - track &amp; field'!AF:AP,11,FALSE),"")</f>
        <v/>
      </c>
      <c r="T127" s="26" t="str">
        <f>IFERROR(VLOOKUP(E127,'Off Road - Trail'!C:M,11,FALSE),"")</f>
        <v/>
      </c>
      <c r="U127" s="26" t="str">
        <f>IFERROR(VLOOKUP(E127,'Road Races'!AS:BC,11,FALSE),"")</f>
        <v/>
      </c>
      <c r="V127" s="26" t="str">
        <f>IFERROR(VLOOKUP(E127,SGP!U:Z,6,FALSE),"")</f>
        <v/>
      </c>
      <c r="W127" s="27"/>
      <c r="X127" s="26" t="str">
        <f>IFERROR(VLOOKUP(E127,'Off Road - Trail'!Q:AA,11,FALSE),"")</f>
        <v/>
      </c>
      <c r="Y127" s="26"/>
      <c r="Z127" s="26" t="str">
        <f>IFERROR(VLOOKUP(E127,'Road Races'!BG:BQ,11,FALSE),"")</f>
        <v/>
      </c>
      <c r="AA127" s="27" t="str">
        <f>IFERROR(VLOOKUP(E127,'Road Races'!BU:CE,11,FALSE),"")</f>
        <v/>
      </c>
      <c r="AB127" s="27" t="str">
        <f>IFERROR(VLOOKUP(E127,'Road Races'!CI:CS,11,FALSE),"")</f>
        <v/>
      </c>
      <c r="AC127" s="26"/>
      <c r="AD127" s="26" t="str">
        <f>IFERROR(VLOOKUP(E127,SGP!AM:AR,6,FALSE),"")</f>
        <v/>
      </c>
      <c r="AE127" s="26" t="str">
        <f>IFERROR(VLOOKUP(E127,'Road Races'!CW:DG,11,FALSE),"")</f>
        <v/>
      </c>
      <c r="AF127" s="26" t="str">
        <f>IFERROR(VLOOKUP(E127,'Road Races'!DK:DU,11,FALSE),"")</f>
        <v/>
      </c>
      <c r="AG127" s="26"/>
      <c r="AH127" s="26" t="str">
        <f>IFERROR(VLOOKUP(E127,'Off Road - Trail'!AE:AO,11,FALSE),"")</f>
        <v/>
      </c>
      <c r="AI127" s="26" t="str">
        <f>IFERROR(VLOOKUP(E127,'Road Races'!DY:EI,11,FALSE),"")</f>
        <v/>
      </c>
      <c r="AJ127" s="26" t="str">
        <f>IFERROR(VLOOKUP(E127,SGP!BE:BJ,6,FALSE),"")</f>
        <v/>
      </c>
      <c r="AK127" s="25"/>
      <c r="AL127" s="25" t="str">
        <f t="shared" si="144"/>
        <v/>
      </c>
      <c r="AM127" s="25" t="str">
        <f t="shared" si="145"/>
        <v/>
      </c>
      <c r="AN127" s="25" t="str">
        <f t="shared" si="146"/>
        <v/>
      </c>
      <c r="AO127" s="25" t="str">
        <f t="shared" si="147"/>
        <v/>
      </c>
      <c r="AP127" s="25" t="str">
        <f t="shared" si="148"/>
        <v/>
      </c>
      <c r="AQ127" s="25" t="str">
        <f t="shared" si="149"/>
        <v/>
      </c>
      <c r="AR127" s="25" t="str">
        <f t="shared" si="150"/>
        <v/>
      </c>
      <c r="AS127" s="25" t="str">
        <f t="shared" si="151"/>
        <v/>
      </c>
      <c r="AT127" s="25" t="str">
        <f t="shared" si="152"/>
        <v/>
      </c>
      <c r="AU127" s="25" t="str">
        <f t="shared" si="153"/>
        <v/>
      </c>
      <c r="AV127" s="25" t="str">
        <f t="shared" si="154"/>
        <v/>
      </c>
      <c r="AW127" s="25" t="str">
        <f t="shared" si="155"/>
        <v/>
      </c>
      <c r="AX127" s="25" t="str">
        <f t="shared" si="156"/>
        <v/>
      </c>
      <c r="AY127" s="25" t="str">
        <f t="shared" si="157"/>
        <v/>
      </c>
      <c r="AZ127" s="25" t="str">
        <f t="shared" si="158"/>
        <v/>
      </c>
      <c r="BA127" s="25" t="str">
        <f t="shared" si="159"/>
        <v/>
      </c>
      <c r="BB127" s="25" t="str">
        <f t="shared" si="160"/>
        <v/>
      </c>
      <c r="BC127" s="25" t="str">
        <f t="shared" si="161"/>
        <v/>
      </c>
      <c r="BD127" s="25" t="str">
        <f t="shared" si="162"/>
        <v/>
      </c>
      <c r="BE127" s="25" t="str">
        <f t="shared" si="163"/>
        <v/>
      </c>
      <c r="BF127" s="25" t="str">
        <f t="shared" si="164"/>
        <v/>
      </c>
      <c r="BG127" s="25" t="str">
        <f t="shared" si="165"/>
        <v/>
      </c>
      <c r="BH127" s="25" t="str">
        <f t="shared" si="166"/>
        <v/>
      </c>
      <c r="BI127" s="25" t="str">
        <f t="shared" si="167"/>
        <v/>
      </c>
      <c r="BJ127" s="25" t="str">
        <f t="shared" si="168"/>
        <v/>
      </c>
      <c r="BK127" s="25" t="str">
        <f t="shared" si="169"/>
        <v/>
      </c>
      <c r="BL127" s="25" t="str">
        <f t="shared" si="170"/>
        <v/>
      </c>
      <c r="BM127" s="25" t="str">
        <f t="shared" si="171"/>
        <v/>
      </c>
      <c r="BN127" s="25" t="str">
        <f t="shared" si="172"/>
        <v/>
      </c>
      <c r="BO127" s="25" t="str">
        <f t="shared" si="173"/>
        <v/>
      </c>
      <c r="BP127" s="4"/>
    </row>
    <row r="128" spans="1:68" x14ac:dyDescent="0.25">
      <c r="B128" s="25">
        <v>122</v>
      </c>
      <c r="C128" s="25">
        <f t="shared" si="141"/>
        <v>0</v>
      </c>
      <c r="D128" s="25">
        <v>122</v>
      </c>
      <c r="E128" s="51"/>
      <c r="F128" s="112">
        <f t="shared" si="174"/>
        <v>0</v>
      </c>
      <c r="G128" s="111" t="str">
        <f t="shared" si="175"/>
        <v/>
      </c>
      <c r="H128" s="25" t="str">
        <f t="shared" si="176"/>
        <v/>
      </c>
      <c r="I128" s="25" t="str">
        <f t="shared" si="177"/>
        <v/>
      </c>
      <c r="J128" s="25" t="str">
        <f t="shared" si="178"/>
        <v/>
      </c>
      <c r="K128" s="115">
        <f t="shared" si="179"/>
        <v>0</v>
      </c>
      <c r="L128" s="114" t="str">
        <f>IFERROR(VLOOKUP(E128,'Road Races'!C:M,11,FALSE),"")</f>
        <v/>
      </c>
      <c r="M128" s="27" t="str">
        <f>IFERROR(VLOOKUP(E128,'Relays - track &amp; field'!C:M,11,FALSE),"")</f>
        <v/>
      </c>
      <c r="N128" s="27" t="str">
        <f>IFERROR(VLOOKUP(E128,'Relays - track &amp; field'!R:AB,11,FALSE),"")</f>
        <v/>
      </c>
      <c r="O128" s="26" t="str">
        <f>IFERROR(VLOOKUP(E128,'Road Races'!Q:AA,11,FALSE),"")</f>
        <v/>
      </c>
      <c r="P128" s="27" t="str">
        <f>IFERROR(VLOOKUP(E128,SGP!C:K,6,FALSE),"")</f>
        <v/>
      </c>
      <c r="Q128" s="26"/>
      <c r="R128" s="26" t="str">
        <f>IFERROR(VLOOKUP(E128,'Road Races'!AE:AO,11,FALSE),"")</f>
        <v/>
      </c>
      <c r="S128" s="26" t="str">
        <f>IFERROR(VLOOKUP(E128,'Relays - track &amp; field'!AF:AP,11,FALSE),"")</f>
        <v/>
      </c>
      <c r="T128" s="26" t="str">
        <f>IFERROR(VLOOKUP(E128,'Off Road - Trail'!C:M,11,FALSE),"")</f>
        <v/>
      </c>
      <c r="U128" s="26" t="str">
        <f>IFERROR(VLOOKUP(E128,'Road Races'!AS:BC,11,FALSE),"")</f>
        <v/>
      </c>
      <c r="V128" s="26" t="str">
        <f>IFERROR(VLOOKUP(E128,SGP!U:Z,6,FALSE),"")</f>
        <v/>
      </c>
      <c r="W128" s="27"/>
      <c r="X128" s="26" t="str">
        <f>IFERROR(VLOOKUP(E128,'Off Road - Trail'!Q:AA,11,FALSE),"")</f>
        <v/>
      </c>
      <c r="Y128" s="26"/>
      <c r="Z128" s="26" t="str">
        <f>IFERROR(VLOOKUP(E128,'Road Races'!BG:BQ,11,FALSE),"")</f>
        <v/>
      </c>
      <c r="AA128" s="27" t="str">
        <f>IFERROR(VLOOKUP(E128,'Road Races'!BU:CE,11,FALSE),"")</f>
        <v/>
      </c>
      <c r="AB128" s="27" t="str">
        <f>IFERROR(VLOOKUP(E128,'Road Races'!CI:CS,11,FALSE),"")</f>
        <v/>
      </c>
      <c r="AC128" s="26"/>
      <c r="AD128" s="26" t="str">
        <f>IFERROR(VLOOKUP(E128,SGP!AM:AR,6,FALSE),"")</f>
        <v/>
      </c>
      <c r="AE128" s="26" t="str">
        <f>IFERROR(VLOOKUP(E128,'Road Races'!CW:DG,11,FALSE),"")</f>
        <v/>
      </c>
      <c r="AF128" s="26" t="str">
        <f>IFERROR(VLOOKUP(E128,'Road Races'!DK:DU,11,FALSE),"")</f>
        <v/>
      </c>
      <c r="AG128" s="26"/>
      <c r="AH128" s="26" t="str">
        <f>IFERROR(VLOOKUP(E128,'Off Road - Trail'!AE:AO,11,FALSE),"")</f>
        <v/>
      </c>
      <c r="AI128" s="26" t="str">
        <f>IFERROR(VLOOKUP(E128,'Road Races'!DY:EI,11,FALSE),"")</f>
        <v/>
      </c>
      <c r="AJ128" s="26" t="str">
        <f>IFERROR(VLOOKUP(E128,SGP!BE:BJ,6,FALSE),"")</f>
        <v/>
      </c>
      <c r="AK128" s="25"/>
      <c r="AL128" s="25" t="str">
        <f t="shared" si="144"/>
        <v/>
      </c>
      <c r="AM128" s="25" t="str">
        <f t="shared" si="145"/>
        <v/>
      </c>
      <c r="AN128" s="25" t="str">
        <f t="shared" si="146"/>
        <v/>
      </c>
      <c r="AO128" s="25" t="str">
        <f t="shared" si="147"/>
        <v/>
      </c>
      <c r="AP128" s="25" t="str">
        <f t="shared" si="148"/>
        <v/>
      </c>
      <c r="AQ128" s="25" t="str">
        <f t="shared" si="149"/>
        <v/>
      </c>
      <c r="AR128" s="25" t="str">
        <f t="shared" si="150"/>
        <v/>
      </c>
      <c r="AS128" s="25" t="str">
        <f t="shared" si="151"/>
        <v/>
      </c>
      <c r="AT128" s="25" t="str">
        <f t="shared" si="152"/>
        <v/>
      </c>
      <c r="AU128" s="25" t="str">
        <f t="shared" si="153"/>
        <v/>
      </c>
      <c r="AV128" s="25" t="str">
        <f t="shared" si="154"/>
        <v/>
      </c>
      <c r="AW128" s="25" t="str">
        <f t="shared" si="155"/>
        <v/>
      </c>
      <c r="AX128" s="25" t="str">
        <f t="shared" si="156"/>
        <v/>
      </c>
      <c r="AY128" s="25" t="str">
        <f t="shared" si="157"/>
        <v/>
      </c>
      <c r="AZ128" s="25" t="str">
        <f t="shared" si="158"/>
        <v/>
      </c>
      <c r="BA128" s="25" t="str">
        <f t="shared" si="159"/>
        <v/>
      </c>
      <c r="BB128" s="25" t="str">
        <f t="shared" si="160"/>
        <v/>
      </c>
      <c r="BC128" s="25" t="str">
        <f t="shared" si="161"/>
        <v/>
      </c>
      <c r="BD128" s="25" t="str">
        <f t="shared" si="162"/>
        <v/>
      </c>
      <c r="BE128" s="25" t="str">
        <f t="shared" si="163"/>
        <v/>
      </c>
      <c r="BF128" s="25" t="str">
        <f t="shared" si="164"/>
        <v/>
      </c>
      <c r="BG128" s="25" t="str">
        <f t="shared" si="165"/>
        <v/>
      </c>
      <c r="BH128" s="25" t="str">
        <f t="shared" si="166"/>
        <v/>
      </c>
      <c r="BI128" s="25" t="str">
        <f t="shared" si="167"/>
        <v/>
      </c>
      <c r="BJ128" s="25" t="str">
        <f t="shared" si="168"/>
        <v/>
      </c>
      <c r="BK128" s="25" t="str">
        <f t="shared" si="169"/>
        <v/>
      </c>
      <c r="BL128" s="25" t="str">
        <f t="shared" si="170"/>
        <v/>
      </c>
      <c r="BM128" s="25" t="str">
        <f t="shared" si="171"/>
        <v/>
      </c>
      <c r="BN128" s="25" t="str">
        <f t="shared" si="172"/>
        <v/>
      </c>
      <c r="BO128" s="25" t="str">
        <f t="shared" si="173"/>
        <v/>
      </c>
      <c r="BP128" s="4"/>
    </row>
    <row r="129" spans="2:68" x14ac:dyDescent="0.25">
      <c r="B129" s="25">
        <v>123</v>
      </c>
      <c r="C129" s="25">
        <f t="shared" si="141"/>
        <v>0</v>
      </c>
      <c r="D129" s="25">
        <v>123</v>
      </c>
      <c r="E129" s="51"/>
      <c r="F129" s="112">
        <f t="shared" si="174"/>
        <v>0</v>
      </c>
      <c r="G129" s="111" t="str">
        <f t="shared" si="175"/>
        <v/>
      </c>
      <c r="H129" s="25" t="str">
        <f t="shared" si="176"/>
        <v/>
      </c>
      <c r="I129" s="25" t="str">
        <f t="shared" si="177"/>
        <v/>
      </c>
      <c r="J129" s="25" t="str">
        <f t="shared" si="178"/>
        <v/>
      </c>
      <c r="K129" s="115">
        <f t="shared" si="179"/>
        <v>0</v>
      </c>
      <c r="L129" s="114" t="str">
        <f>IFERROR(VLOOKUP(E129,'Road Races'!C:M,11,FALSE),"")</f>
        <v/>
      </c>
      <c r="M129" s="27" t="str">
        <f>IFERROR(VLOOKUP(E129,'Relays - track &amp; field'!C:M,11,FALSE),"")</f>
        <v/>
      </c>
      <c r="N129" s="27" t="str">
        <f>IFERROR(VLOOKUP(E129,'Relays - track &amp; field'!R:AB,11,FALSE),"")</f>
        <v/>
      </c>
      <c r="O129" s="26" t="str">
        <f>IFERROR(VLOOKUP(E129,'Road Races'!Q:AA,11,FALSE),"")</f>
        <v/>
      </c>
      <c r="P129" s="27" t="str">
        <f>IFERROR(VLOOKUP(E129,SGP!C:K,6,FALSE),"")</f>
        <v/>
      </c>
      <c r="Q129" s="26"/>
      <c r="R129" s="26" t="str">
        <f>IFERROR(VLOOKUP(E129,'Road Races'!AE:AO,11,FALSE),"")</f>
        <v/>
      </c>
      <c r="S129" s="26" t="str">
        <f>IFERROR(VLOOKUP(E129,'Relays - track &amp; field'!AF:AP,11,FALSE),"")</f>
        <v/>
      </c>
      <c r="T129" s="26" t="str">
        <f>IFERROR(VLOOKUP(E129,'Off Road - Trail'!C:M,11,FALSE),"")</f>
        <v/>
      </c>
      <c r="U129" s="26" t="str">
        <f>IFERROR(VLOOKUP(E129,'Road Races'!AS:BC,11,FALSE),"")</f>
        <v/>
      </c>
      <c r="V129" s="26" t="str">
        <f>IFERROR(VLOOKUP(E129,SGP!U:Z,6,FALSE),"")</f>
        <v/>
      </c>
      <c r="W129" s="27"/>
      <c r="X129" s="26" t="str">
        <f>IFERROR(VLOOKUP(E129,'Off Road - Trail'!Q:AA,11,FALSE),"")</f>
        <v/>
      </c>
      <c r="Y129" s="26"/>
      <c r="Z129" s="26" t="str">
        <f>IFERROR(VLOOKUP(E129,'Road Races'!BG:BQ,11,FALSE),"")</f>
        <v/>
      </c>
      <c r="AA129" s="27" t="str">
        <f>IFERROR(VLOOKUP(E129,'Road Races'!BU:CE,11,FALSE),"")</f>
        <v/>
      </c>
      <c r="AB129" s="27" t="str">
        <f>IFERROR(VLOOKUP(E129,'Road Races'!CI:CS,11,FALSE),"")</f>
        <v/>
      </c>
      <c r="AC129" s="26"/>
      <c r="AD129" s="26" t="str">
        <f>IFERROR(VLOOKUP(E129,SGP!AM:AR,6,FALSE),"")</f>
        <v/>
      </c>
      <c r="AE129" s="26" t="str">
        <f>IFERROR(VLOOKUP(E129,'Road Races'!CW:DG,11,FALSE),"")</f>
        <v/>
      </c>
      <c r="AF129" s="26" t="str">
        <f>IFERROR(VLOOKUP(E129,'Road Races'!DK:DU,11,FALSE),"")</f>
        <v/>
      </c>
      <c r="AG129" s="26"/>
      <c r="AH129" s="26" t="str">
        <f>IFERROR(VLOOKUP(E129,'Off Road - Trail'!AE:AO,11,FALSE),"")</f>
        <v/>
      </c>
      <c r="AI129" s="26" t="str">
        <f>IFERROR(VLOOKUP(E129,'Road Races'!DY:EI,11,FALSE),"")</f>
        <v/>
      </c>
      <c r="AJ129" s="26" t="str">
        <f>IFERROR(VLOOKUP(E129,SGP!BE:BJ,6,FALSE),"")</f>
        <v/>
      </c>
      <c r="AK129" s="25"/>
      <c r="AL129" s="25" t="str">
        <f t="shared" si="144"/>
        <v/>
      </c>
      <c r="AM129" s="25" t="str">
        <f t="shared" si="145"/>
        <v/>
      </c>
      <c r="AN129" s="25" t="str">
        <f t="shared" si="146"/>
        <v/>
      </c>
      <c r="AO129" s="25" t="str">
        <f t="shared" si="147"/>
        <v/>
      </c>
      <c r="AP129" s="25" t="str">
        <f t="shared" si="148"/>
        <v/>
      </c>
      <c r="AQ129" s="25" t="str">
        <f t="shared" si="149"/>
        <v/>
      </c>
      <c r="AR129" s="25" t="str">
        <f t="shared" si="150"/>
        <v/>
      </c>
      <c r="AS129" s="25" t="str">
        <f t="shared" si="151"/>
        <v/>
      </c>
      <c r="AT129" s="25" t="str">
        <f t="shared" si="152"/>
        <v/>
      </c>
      <c r="AU129" s="25" t="str">
        <f t="shared" si="153"/>
        <v/>
      </c>
      <c r="AV129" s="25" t="str">
        <f t="shared" si="154"/>
        <v/>
      </c>
      <c r="AW129" s="25" t="str">
        <f t="shared" si="155"/>
        <v/>
      </c>
      <c r="AX129" s="25" t="str">
        <f t="shared" si="156"/>
        <v/>
      </c>
      <c r="AY129" s="25" t="str">
        <f t="shared" si="157"/>
        <v/>
      </c>
      <c r="AZ129" s="25" t="str">
        <f t="shared" si="158"/>
        <v/>
      </c>
      <c r="BA129" s="25" t="str">
        <f t="shared" si="159"/>
        <v/>
      </c>
      <c r="BB129" s="25" t="str">
        <f t="shared" si="160"/>
        <v/>
      </c>
      <c r="BC129" s="25" t="str">
        <f t="shared" si="161"/>
        <v/>
      </c>
      <c r="BD129" s="25" t="str">
        <f t="shared" si="162"/>
        <v/>
      </c>
      <c r="BE129" s="25" t="str">
        <f t="shared" si="163"/>
        <v/>
      </c>
      <c r="BF129" s="25" t="str">
        <f t="shared" si="164"/>
        <v/>
      </c>
      <c r="BG129" s="25" t="str">
        <f t="shared" si="165"/>
        <v/>
      </c>
      <c r="BH129" s="25" t="str">
        <f t="shared" si="166"/>
        <v/>
      </c>
      <c r="BI129" s="25" t="str">
        <f t="shared" si="167"/>
        <v/>
      </c>
      <c r="BJ129" s="25" t="str">
        <f t="shared" si="168"/>
        <v/>
      </c>
      <c r="BK129" s="25" t="str">
        <f t="shared" si="169"/>
        <v/>
      </c>
      <c r="BL129" s="25" t="str">
        <f t="shared" si="170"/>
        <v/>
      </c>
      <c r="BM129" s="25" t="str">
        <f t="shared" si="171"/>
        <v/>
      </c>
      <c r="BN129" s="25" t="str">
        <f t="shared" si="172"/>
        <v/>
      </c>
      <c r="BO129" s="25" t="str">
        <f t="shared" si="173"/>
        <v/>
      </c>
      <c r="BP129" s="4"/>
    </row>
    <row r="130" spans="2:68" x14ac:dyDescent="0.25">
      <c r="B130" s="25">
        <v>124</v>
      </c>
      <c r="C130" s="25">
        <f t="shared" si="141"/>
        <v>0</v>
      </c>
      <c r="D130" s="25">
        <v>124</v>
      </c>
      <c r="E130" s="51"/>
      <c r="F130" s="112">
        <f t="shared" si="174"/>
        <v>0</v>
      </c>
      <c r="G130" s="111" t="str">
        <f t="shared" si="175"/>
        <v/>
      </c>
      <c r="H130" s="25" t="str">
        <f t="shared" si="176"/>
        <v/>
      </c>
      <c r="I130" s="25" t="str">
        <f t="shared" si="177"/>
        <v/>
      </c>
      <c r="J130" s="25" t="str">
        <f t="shared" si="178"/>
        <v/>
      </c>
      <c r="K130" s="115">
        <f t="shared" si="179"/>
        <v>0</v>
      </c>
      <c r="L130" s="114" t="str">
        <f>IFERROR(VLOOKUP(E130,'Road Races'!C:M,11,FALSE),"")</f>
        <v/>
      </c>
      <c r="M130" s="27" t="str">
        <f>IFERROR(VLOOKUP(E130,'Relays - track &amp; field'!C:M,11,FALSE),"")</f>
        <v/>
      </c>
      <c r="N130" s="27" t="str">
        <f>IFERROR(VLOOKUP(E130,'Relays - track &amp; field'!R:AB,11,FALSE),"")</f>
        <v/>
      </c>
      <c r="O130" s="26" t="str">
        <f>IFERROR(VLOOKUP(E130,'Road Races'!Q:AA,11,FALSE),"")</f>
        <v/>
      </c>
      <c r="P130" s="27" t="str">
        <f>IFERROR(VLOOKUP(E130,SGP!C:K,6,FALSE),"")</f>
        <v/>
      </c>
      <c r="Q130" s="26"/>
      <c r="R130" s="26" t="str">
        <f>IFERROR(VLOOKUP(E130,'Road Races'!AE:AO,11,FALSE),"")</f>
        <v/>
      </c>
      <c r="S130" s="26" t="str">
        <f>IFERROR(VLOOKUP(E130,'Relays - track &amp; field'!AF:AP,11,FALSE),"")</f>
        <v/>
      </c>
      <c r="T130" s="26" t="str">
        <f>IFERROR(VLOOKUP(E130,'Off Road - Trail'!C:M,11,FALSE),"")</f>
        <v/>
      </c>
      <c r="U130" s="26" t="str">
        <f>IFERROR(VLOOKUP(E130,'Road Races'!AS:BC,11,FALSE),"")</f>
        <v/>
      </c>
      <c r="V130" s="26" t="str">
        <f>IFERROR(VLOOKUP(E130,SGP!U:Z,6,FALSE),"")</f>
        <v/>
      </c>
      <c r="W130" s="27"/>
      <c r="X130" s="26" t="str">
        <f>IFERROR(VLOOKUP(E130,'Off Road - Trail'!Q:AA,11,FALSE),"")</f>
        <v/>
      </c>
      <c r="Y130" s="26"/>
      <c r="Z130" s="26" t="str">
        <f>IFERROR(VLOOKUP(E130,'Road Races'!BG:BQ,11,FALSE),"")</f>
        <v/>
      </c>
      <c r="AA130" s="27" t="str">
        <f>IFERROR(VLOOKUP(E130,'Road Races'!BU:CE,11,FALSE),"")</f>
        <v/>
      </c>
      <c r="AB130" s="27" t="str">
        <f>IFERROR(VLOOKUP(E130,'Road Races'!CI:CS,11,FALSE),"")</f>
        <v/>
      </c>
      <c r="AC130" s="26"/>
      <c r="AD130" s="26" t="str">
        <f>IFERROR(VLOOKUP(E130,SGP!AM:AR,6,FALSE),"")</f>
        <v/>
      </c>
      <c r="AE130" s="26" t="str">
        <f>IFERROR(VLOOKUP(E130,'Road Races'!CW:DG,11,FALSE),"")</f>
        <v/>
      </c>
      <c r="AF130" s="26" t="str">
        <f>IFERROR(VLOOKUP(E130,'Road Races'!DK:DU,11,FALSE),"")</f>
        <v/>
      </c>
      <c r="AG130" s="26"/>
      <c r="AH130" s="26" t="str">
        <f>IFERROR(VLOOKUP(E130,'Off Road - Trail'!AE:AO,11,FALSE),"")</f>
        <v/>
      </c>
      <c r="AI130" s="26" t="str">
        <f>IFERROR(VLOOKUP(E130,'Road Races'!DY:EI,11,FALSE),"")</f>
        <v/>
      </c>
      <c r="AJ130" s="26" t="str">
        <f>IFERROR(VLOOKUP(E130,SGP!BE:BJ,6,FALSE),"")</f>
        <v/>
      </c>
      <c r="AK130" s="25"/>
      <c r="AL130" s="25" t="str">
        <f t="shared" si="144"/>
        <v/>
      </c>
      <c r="AM130" s="25" t="str">
        <f t="shared" si="145"/>
        <v/>
      </c>
      <c r="AN130" s="25" t="str">
        <f t="shared" si="146"/>
        <v/>
      </c>
      <c r="AO130" s="25" t="str">
        <f t="shared" si="147"/>
        <v/>
      </c>
      <c r="AP130" s="25" t="str">
        <f t="shared" si="148"/>
        <v/>
      </c>
      <c r="AQ130" s="25" t="str">
        <f t="shared" si="149"/>
        <v/>
      </c>
      <c r="AR130" s="25" t="str">
        <f t="shared" si="150"/>
        <v/>
      </c>
      <c r="AS130" s="25" t="str">
        <f t="shared" si="151"/>
        <v/>
      </c>
      <c r="AT130" s="25" t="str">
        <f t="shared" si="152"/>
        <v/>
      </c>
      <c r="AU130" s="25" t="str">
        <f t="shared" si="153"/>
        <v/>
      </c>
      <c r="AV130" s="25" t="str">
        <f t="shared" si="154"/>
        <v/>
      </c>
      <c r="AW130" s="25" t="str">
        <f t="shared" si="155"/>
        <v/>
      </c>
      <c r="AX130" s="25" t="str">
        <f t="shared" si="156"/>
        <v/>
      </c>
      <c r="AY130" s="25" t="str">
        <f t="shared" si="157"/>
        <v/>
      </c>
      <c r="AZ130" s="25" t="str">
        <f t="shared" si="158"/>
        <v/>
      </c>
      <c r="BA130" s="25" t="str">
        <f t="shared" si="159"/>
        <v/>
      </c>
      <c r="BB130" s="25" t="str">
        <f t="shared" si="160"/>
        <v/>
      </c>
      <c r="BC130" s="25" t="str">
        <f t="shared" si="161"/>
        <v/>
      </c>
      <c r="BD130" s="25" t="str">
        <f t="shared" si="162"/>
        <v/>
      </c>
      <c r="BE130" s="25" t="str">
        <f t="shared" si="163"/>
        <v/>
      </c>
      <c r="BF130" s="25" t="str">
        <f t="shared" si="164"/>
        <v/>
      </c>
      <c r="BG130" s="25" t="str">
        <f t="shared" si="165"/>
        <v/>
      </c>
      <c r="BH130" s="25" t="str">
        <f t="shared" si="166"/>
        <v/>
      </c>
      <c r="BI130" s="25" t="str">
        <f t="shared" si="167"/>
        <v/>
      </c>
      <c r="BJ130" s="25" t="str">
        <f t="shared" si="168"/>
        <v/>
      </c>
      <c r="BK130" s="25" t="str">
        <f t="shared" si="169"/>
        <v/>
      </c>
      <c r="BL130" s="25" t="str">
        <f t="shared" si="170"/>
        <v/>
      </c>
      <c r="BM130" s="25" t="str">
        <f t="shared" si="171"/>
        <v/>
      </c>
      <c r="BN130" s="25" t="str">
        <f t="shared" si="172"/>
        <v/>
      </c>
      <c r="BO130" s="25" t="str">
        <f t="shared" si="173"/>
        <v/>
      </c>
      <c r="BP130" s="4"/>
    </row>
    <row r="131" spans="2:68" x14ac:dyDescent="0.25">
      <c r="B131" s="25">
        <v>125</v>
      </c>
      <c r="C131" s="25">
        <f t="shared" si="141"/>
        <v>0</v>
      </c>
      <c r="D131" s="25">
        <v>125</v>
      </c>
      <c r="E131" s="51"/>
      <c r="F131" s="112">
        <f t="shared" si="174"/>
        <v>0</v>
      </c>
      <c r="G131" s="111" t="str">
        <f t="shared" si="175"/>
        <v/>
      </c>
      <c r="H131" s="25" t="str">
        <f t="shared" si="176"/>
        <v/>
      </c>
      <c r="I131" s="25" t="str">
        <f t="shared" si="177"/>
        <v/>
      </c>
      <c r="J131" s="25" t="str">
        <f t="shared" si="178"/>
        <v/>
      </c>
      <c r="K131" s="115">
        <f t="shared" si="179"/>
        <v>0</v>
      </c>
      <c r="L131" s="114" t="str">
        <f>IFERROR(VLOOKUP(E131,'Road Races'!C:M,11,FALSE),"")</f>
        <v/>
      </c>
      <c r="M131" s="27" t="str">
        <f>IFERROR(VLOOKUP(E131,'Relays - track &amp; field'!C:M,11,FALSE),"")</f>
        <v/>
      </c>
      <c r="N131" s="27" t="str">
        <f>IFERROR(VLOOKUP(E131,'Relays - track &amp; field'!R:AB,11,FALSE),"")</f>
        <v/>
      </c>
      <c r="O131" s="26" t="str">
        <f>IFERROR(VLOOKUP(E131,'Road Races'!Q:AA,11,FALSE),"")</f>
        <v/>
      </c>
      <c r="P131" s="27" t="str">
        <f>IFERROR(VLOOKUP(E131,SGP!C:K,6,FALSE),"")</f>
        <v/>
      </c>
      <c r="Q131" s="26"/>
      <c r="R131" s="26" t="str">
        <f>IFERROR(VLOOKUP(E131,'Road Races'!AE:AO,11,FALSE),"")</f>
        <v/>
      </c>
      <c r="S131" s="26" t="str">
        <f>IFERROR(VLOOKUP(E131,'Relays - track &amp; field'!AF:AP,11,FALSE),"")</f>
        <v/>
      </c>
      <c r="T131" s="26" t="str">
        <f>IFERROR(VLOOKUP(E131,'Off Road - Trail'!C:M,11,FALSE),"")</f>
        <v/>
      </c>
      <c r="U131" s="26" t="str">
        <f>IFERROR(VLOOKUP(E131,'Road Races'!AS:BC,11,FALSE),"")</f>
        <v/>
      </c>
      <c r="V131" s="26" t="str">
        <f>IFERROR(VLOOKUP(E131,SGP!U:Z,6,FALSE),"")</f>
        <v/>
      </c>
      <c r="W131" s="27"/>
      <c r="X131" s="26" t="str">
        <f>IFERROR(VLOOKUP(E131,'Off Road - Trail'!Q:AA,11,FALSE),"")</f>
        <v/>
      </c>
      <c r="Y131" s="26"/>
      <c r="Z131" s="26" t="str">
        <f>IFERROR(VLOOKUP(E131,'Road Races'!BG:BQ,11,FALSE),"")</f>
        <v/>
      </c>
      <c r="AA131" s="27" t="str">
        <f>IFERROR(VLOOKUP(E131,'Road Races'!BU:CE,11,FALSE),"")</f>
        <v/>
      </c>
      <c r="AB131" s="27" t="str">
        <f>IFERROR(VLOOKUP(E131,'Road Races'!CI:CS,11,FALSE),"")</f>
        <v/>
      </c>
      <c r="AC131" s="26"/>
      <c r="AD131" s="26" t="str">
        <f>IFERROR(VLOOKUP(E131,SGP!AM:AR,6,FALSE),"")</f>
        <v/>
      </c>
      <c r="AE131" s="26" t="str">
        <f>IFERROR(VLOOKUP(E131,'Road Races'!CW:DG,11,FALSE),"")</f>
        <v/>
      </c>
      <c r="AF131" s="26" t="str">
        <f>IFERROR(VLOOKUP(E131,'Road Races'!DK:DU,11,FALSE),"")</f>
        <v/>
      </c>
      <c r="AG131" s="26"/>
      <c r="AH131" s="26" t="str">
        <f>IFERROR(VLOOKUP(E131,'Off Road - Trail'!AE:AO,11,FALSE),"")</f>
        <v/>
      </c>
      <c r="AI131" s="26" t="str">
        <f>IFERROR(VLOOKUP(E131,'Road Races'!DY:EI,11,FALSE),"")</f>
        <v/>
      </c>
      <c r="AJ131" s="26" t="str">
        <f>IFERROR(VLOOKUP(E131,SGP!BE:BJ,6,FALSE),"")</f>
        <v/>
      </c>
      <c r="AK131" s="25"/>
      <c r="AL131" s="25" t="str">
        <f t="shared" si="144"/>
        <v/>
      </c>
      <c r="AM131" s="25" t="str">
        <f t="shared" si="145"/>
        <v/>
      </c>
      <c r="AN131" s="25" t="str">
        <f t="shared" si="146"/>
        <v/>
      </c>
      <c r="AO131" s="25" t="str">
        <f t="shared" si="147"/>
        <v/>
      </c>
      <c r="AP131" s="25" t="str">
        <f t="shared" si="148"/>
        <v/>
      </c>
      <c r="AQ131" s="25" t="str">
        <f t="shared" si="149"/>
        <v/>
      </c>
      <c r="AR131" s="25" t="str">
        <f t="shared" si="150"/>
        <v/>
      </c>
      <c r="AS131" s="25" t="str">
        <f t="shared" si="151"/>
        <v/>
      </c>
      <c r="AT131" s="25" t="str">
        <f t="shared" si="152"/>
        <v/>
      </c>
      <c r="AU131" s="25" t="str">
        <f t="shared" si="153"/>
        <v/>
      </c>
      <c r="AV131" s="25" t="str">
        <f t="shared" si="154"/>
        <v/>
      </c>
      <c r="AW131" s="25" t="str">
        <f t="shared" si="155"/>
        <v/>
      </c>
      <c r="AX131" s="25" t="str">
        <f t="shared" si="156"/>
        <v/>
      </c>
      <c r="AY131" s="25" t="str">
        <f t="shared" si="157"/>
        <v/>
      </c>
      <c r="AZ131" s="25" t="str">
        <f t="shared" si="158"/>
        <v/>
      </c>
      <c r="BA131" s="25" t="str">
        <f t="shared" si="159"/>
        <v/>
      </c>
      <c r="BB131" s="25" t="str">
        <f t="shared" si="160"/>
        <v/>
      </c>
      <c r="BC131" s="25" t="str">
        <f t="shared" si="161"/>
        <v/>
      </c>
      <c r="BD131" s="25" t="str">
        <f t="shared" si="162"/>
        <v/>
      </c>
      <c r="BE131" s="25" t="str">
        <f t="shared" si="163"/>
        <v/>
      </c>
      <c r="BF131" s="25" t="str">
        <f t="shared" si="164"/>
        <v/>
      </c>
      <c r="BG131" s="25" t="str">
        <f t="shared" si="165"/>
        <v/>
      </c>
      <c r="BH131" s="25" t="str">
        <f t="shared" si="166"/>
        <v/>
      </c>
      <c r="BI131" s="25" t="str">
        <f t="shared" si="167"/>
        <v/>
      </c>
      <c r="BJ131" s="25" t="str">
        <f t="shared" si="168"/>
        <v/>
      </c>
      <c r="BK131" s="25" t="str">
        <f t="shared" si="169"/>
        <v/>
      </c>
      <c r="BL131" s="25" t="str">
        <f t="shared" si="170"/>
        <v/>
      </c>
      <c r="BM131" s="25" t="str">
        <f t="shared" si="171"/>
        <v/>
      </c>
      <c r="BN131" s="25" t="str">
        <f t="shared" si="172"/>
        <v/>
      </c>
      <c r="BO131" s="25" t="str">
        <f t="shared" si="173"/>
        <v/>
      </c>
      <c r="BP131" s="4"/>
    </row>
    <row r="132" spans="2:68" x14ac:dyDescent="0.25">
      <c r="B132" s="25">
        <v>126</v>
      </c>
      <c r="C132" s="25">
        <f t="shared" si="141"/>
        <v>0</v>
      </c>
      <c r="D132" s="25">
        <v>126</v>
      </c>
      <c r="E132" s="51"/>
      <c r="F132" s="112">
        <f t="shared" si="174"/>
        <v>0</v>
      </c>
      <c r="G132" s="111" t="str">
        <f t="shared" si="175"/>
        <v/>
      </c>
      <c r="H132" s="25" t="str">
        <f t="shared" si="176"/>
        <v/>
      </c>
      <c r="I132" s="25" t="str">
        <f t="shared" si="177"/>
        <v/>
      </c>
      <c r="J132" s="25" t="str">
        <f t="shared" si="178"/>
        <v/>
      </c>
      <c r="K132" s="115">
        <f t="shared" si="179"/>
        <v>0</v>
      </c>
      <c r="L132" s="114" t="str">
        <f>IFERROR(VLOOKUP(E132,'Road Races'!C:M,11,FALSE),"")</f>
        <v/>
      </c>
      <c r="M132" s="27" t="str">
        <f>IFERROR(VLOOKUP(E132,'Relays - track &amp; field'!C:M,11,FALSE),"")</f>
        <v/>
      </c>
      <c r="N132" s="27" t="str">
        <f>IFERROR(VLOOKUP(E132,'Relays - track &amp; field'!R:AB,11,FALSE),"")</f>
        <v/>
      </c>
      <c r="O132" s="26" t="str">
        <f>IFERROR(VLOOKUP(E132,'Road Races'!Q:AA,11,FALSE),"")</f>
        <v/>
      </c>
      <c r="P132" s="27" t="str">
        <f>IFERROR(VLOOKUP(E132,SGP!C:K,6,FALSE),"")</f>
        <v/>
      </c>
      <c r="Q132" s="26"/>
      <c r="R132" s="26" t="str">
        <f>IFERROR(VLOOKUP(E132,'Road Races'!AE:AO,11,FALSE),"")</f>
        <v/>
      </c>
      <c r="S132" s="26" t="str">
        <f>IFERROR(VLOOKUP(E132,'Relays - track &amp; field'!AF:AP,11,FALSE),"")</f>
        <v/>
      </c>
      <c r="T132" s="26" t="str">
        <f>IFERROR(VLOOKUP(E132,'Off Road - Trail'!C:M,11,FALSE),"")</f>
        <v/>
      </c>
      <c r="U132" s="26" t="str">
        <f>IFERROR(VLOOKUP(E132,'Road Races'!AS:BC,11,FALSE),"")</f>
        <v/>
      </c>
      <c r="V132" s="26" t="str">
        <f>IFERROR(VLOOKUP(E132,SGP!U:Z,6,FALSE),"")</f>
        <v/>
      </c>
      <c r="W132" s="27"/>
      <c r="X132" s="26" t="str">
        <f>IFERROR(VLOOKUP(E132,'Off Road - Trail'!Q:AA,11,FALSE),"")</f>
        <v/>
      </c>
      <c r="Y132" s="26"/>
      <c r="Z132" s="26" t="str">
        <f>IFERROR(VLOOKUP(E132,'Road Races'!BG:BQ,11,FALSE),"")</f>
        <v/>
      </c>
      <c r="AA132" s="27" t="str">
        <f>IFERROR(VLOOKUP(E132,'Road Races'!BU:CE,11,FALSE),"")</f>
        <v/>
      </c>
      <c r="AB132" s="27" t="str">
        <f>IFERROR(VLOOKUP(E132,'Road Races'!CI:CS,11,FALSE),"")</f>
        <v/>
      </c>
      <c r="AC132" s="26"/>
      <c r="AD132" s="26" t="str">
        <f>IFERROR(VLOOKUP(E132,SGP!AM:AR,6,FALSE),"")</f>
        <v/>
      </c>
      <c r="AE132" s="26" t="str">
        <f>IFERROR(VLOOKUP(E132,'Road Races'!CW:DG,11,FALSE),"")</f>
        <v/>
      </c>
      <c r="AF132" s="26" t="str">
        <f>IFERROR(VLOOKUP(E132,'Road Races'!DK:DU,11,FALSE),"")</f>
        <v/>
      </c>
      <c r="AG132" s="26"/>
      <c r="AH132" s="26" t="str">
        <f>IFERROR(VLOOKUP(E132,'Off Road - Trail'!AE:AO,11,FALSE),"")</f>
        <v/>
      </c>
      <c r="AI132" s="26" t="str">
        <f>IFERROR(VLOOKUP(E132,'Road Races'!DY:EI,11,FALSE),"")</f>
        <v/>
      </c>
      <c r="AJ132" s="26" t="str">
        <f>IFERROR(VLOOKUP(E132,SGP!BE:BJ,6,FALSE),"")</f>
        <v/>
      </c>
      <c r="AK132" s="25"/>
      <c r="AL132" s="25" t="str">
        <f t="shared" si="144"/>
        <v/>
      </c>
      <c r="AM132" s="25" t="str">
        <f t="shared" si="145"/>
        <v/>
      </c>
      <c r="AN132" s="25" t="str">
        <f t="shared" si="146"/>
        <v/>
      </c>
      <c r="AO132" s="25" t="str">
        <f t="shared" si="147"/>
        <v/>
      </c>
      <c r="AP132" s="25" t="str">
        <f t="shared" si="148"/>
        <v/>
      </c>
      <c r="AQ132" s="25" t="str">
        <f t="shared" si="149"/>
        <v/>
      </c>
      <c r="AR132" s="25" t="str">
        <f t="shared" si="150"/>
        <v/>
      </c>
      <c r="AS132" s="25" t="str">
        <f t="shared" si="151"/>
        <v/>
      </c>
      <c r="AT132" s="25" t="str">
        <f t="shared" si="152"/>
        <v/>
      </c>
      <c r="AU132" s="25" t="str">
        <f t="shared" si="153"/>
        <v/>
      </c>
      <c r="AV132" s="25" t="str">
        <f t="shared" si="154"/>
        <v/>
      </c>
      <c r="AW132" s="25" t="str">
        <f t="shared" si="155"/>
        <v/>
      </c>
      <c r="AX132" s="25" t="str">
        <f t="shared" si="156"/>
        <v/>
      </c>
      <c r="AY132" s="25" t="str">
        <f t="shared" si="157"/>
        <v/>
      </c>
      <c r="AZ132" s="25" t="str">
        <f t="shared" si="158"/>
        <v/>
      </c>
      <c r="BA132" s="25" t="str">
        <f t="shared" si="159"/>
        <v/>
      </c>
      <c r="BB132" s="25" t="str">
        <f t="shared" si="160"/>
        <v/>
      </c>
      <c r="BC132" s="25" t="str">
        <f t="shared" si="161"/>
        <v/>
      </c>
      <c r="BD132" s="25" t="str">
        <f t="shared" si="162"/>
        <v/>
      </c>
      <c r="BE132" s="25" t="str">
        <f t="shared" si="163"/>
        <v/>
      </c>
      <c r="BF132" s="25" t="str">
        <f t="shared" si="164"/>
        <v/>
      </c>
      <c r="BG132" s="25" t="str">
        <f t="shared" si="165"/>
        <v/>
      </c>
      <c r="BH132" s="25" t="str">
        <f t="shared" si="166"/>
        <v/>
      </c>
      <c r="BI132" s="25" t="str">
        <f t="shared" si="167"/>
        <v/>
      </c>
      <c r="BJ132" s="25" t="str">
        <f t="shared" si="168"/>
        <v/>
      </c>
      <c r="BK132" s="25" t="str">
        <f t="shared" si="169"/>
        <v/>
      </c>
      <c r="BL132" s="25" t="str">
        <f t="shared" si="170"/>
        <v/>
      </c>
      <c r="BM132" s="25" t="str">
        <f t="shared" si="171"/>
        <v/>
      </c>
      <c r="BN132" s="25" t="str">
        <f t="shared" si="172"/>
        <v/>
      </c>
      <c r="BO132" s="25" t="str">
        <f t="shared" si="173"/>
        <v/>
      </c>
      <c r="BP132" s="4"/>
    </row>
    <row r="133" spans="2:68" x14ac:dyDescent="0.25">
      <c r="B133" s="25">
        <v>127</v>
      </c>
      <c r="C133" s="25">
        <f t="shared" si="141"/>
        <v>0</v>
      </c>
      <c r="D133" s="25">
        <v>127</v>
      </c>
      <c r="E133" s="51"/>
      <c r="F133" s="112">
        <f t="shared" si="174"/>
        <v>0</v>
      </c>
      <c r="G133" s="111" t="str">
        <f t="shared" si="175"/>
        <v/>
      </c>
      <c r="H133" s="25" t="str">
        <f t="shared" si="176"/>
        <v/>
      </c>
      <c r="I133" s="25" t="str">
        <f t="shared" si="177"/>
        <v/>
      </c>
      <c r="J133" s="25" t="str">
        <f t="shared" si="178"/>
        <v/>
      </c>
      <c r="K133" s="115">
        <f t="shared" si="179"/>
        <v>0</v>
      </c>
      <c r="L133" s="114" t="str">
        <f>IFERROR(VLOOKUP(E133,'Road Races'!C:M,11,FALSE),"")</f>
        <v/>
      </c>
      <c r="M133" s="27" t="str">
        <f>IFERROR(VLOOKUP(E133,'Relays - track &amp; field'!C:M,11,FALSE),"")</f>
        <v/>
      </c>
      <c r="N133" s="27" t="str">
        <f>IFERROR(VLOOKUP(E133,'Relays - track &amp; field'!R:AB,11,FALSE),"")</f>
        <v/>
      </c>
      <c r="O133" s="26" t="str">
        <f>IFERROR(VLOOKUP(E133,'Road Races'!Q:AA,11,FALSE),"")</f>
        <v/>
      </c>
      <c r="P133" s="27" t="str">
        <f>IFERROR(VLOOKUP(E133,SGP!C:K,6,FALSE),"")</f>
        <v/>
      </c>
      <c r="Q133" s="26"/>
      <c r="R133" s="26" t="str">
        <f>IFERROR(VLOOKUP(E133,'Road Races'!AE:AO,11,FALSE),"")</f>
        <v/>
      </c>
      <c r="S133" s="26" t="str">
        <f>IFERROR(VLOOKUP(E133,'Relays - track &amp; field'!AF:AP,11,FALSE),"")</f>
        <v/>
      </c>
      <c r="T133" s="26" t="str">
        <f>IFERROR(VLOOKUP(E133,'Off Road - Trail'!C:M,11,FALSE),"")</f>
        <v/>
      </c>
      <c r="U133" s="26" t="str">
        <f>IFERROR(VLOOKUP(E133,'Road Races'!AS:BC,11,FALSE),"")</f>
        <v/>
      </c>
      <c r="V133" s="26" t="str">
        <f>IFERROR(VLOOKUP(E133,SGP!U:Z,6,FALSE),"")</f>
        <v/>
      </c>
      <c r="W133" s="27"/>
      <c r="X133" s="26" t="str">
        <f>IFERROR(VLOOKUP(E133,'Off Road - Trail'!Q:AA,11,FALSE),"")</f>
        <v/>
      </c>
      <c r="Y133" s="26"/>
      <c r="Z133" s="26" t="str">
        <f>IFERROR(VLOOKUP(E133,'Road Races'!BG:BQ,11,FALSE),"")</f>
        <v/>
      </c>
      <c r="AA133" s="27" t="str">
        <f>IFERROR(VLOOKUP(E133,'Road Races'!BU:CE,11,FALSE),"")</f>
        <v/>
      </c>
      <c r="AB133" s="27" t="str">
        <f>IFERROR(VLOOKUP(E133,'Road Races'!CI:CS,11,FALSE),"")</f>
        <v/>
      </c>
      <c r="AC133" s="26"/>
      <c r="AD133" s="26" t="str">
        <f>IFERROR(VLOOKUP(E133,SGP!AM:AR,6,FALSE),"")</f>
        <v/>
      </c>
      <c r="AE133" s="26" t="str">
        <f>IFERROR(VLOOKUP(E133,'Road Races'!CW:DG,11,FALSE),"")</f>
        <v/>
      </c>
      <c r="AF133" s="26" t="str">
        <f>IFERROR(VLOOKUP(E133,'Road Races'!DK:DU,11,FALSE),"")</f>
        <v/>
      </c>
      <c r="AG133" s="26"/>
      <c r="AH133" s="26" t="str">
        <f>IFERROR(VLOOKUP(E133,'Off Road - Trail'!AE:AO,11,FALSE),"")</f>
        <v/>
      </c>
      <c r="AI133" s="26" t="str">
        <f>IFERROR(VLOOKUP(E133,'Road Races'!DY:EI,11,FALSE),"")</f>
        <v/>
      </c>
      <c r="AJ133" s="26" t="str">
        <f>IFERROR(VLOOKUP(E133,SGP!BE:BJ,6,FALSE),"")</f>
        <v/>
      </c>
      <c r="AK133" s="25"/>
      <c r="AL133" s="25" t="str">
        <f t="shared" si="144"/>
        <v/>
      </c>
      <c r="AM133" s="25" t="str">
        <f t="shared" si="145"/>
        <v/>
      </c>
      <c r="AN133" s="25" t="str">
        <f t="shared" si="146"/>
        <v/>
      </c>
      <c r="AO133" s="25" t="str">
        <f t="shared" si="147"/>
        <v/>
      </c>
      <c r="AP133" s="25" t="str">
        <f t="shared" si="148"/>
        <v/>
      </c>
      <c r="AQ133" s="25" t="str">
        <f t="shared" si="149"/>
        <v/>
      </c>
      <c r="AR133" s="25" t="str">
        <f t="shared" si="150"/>
        <v/>
      </c>
      <c r="AS133" s="25" t="str">
        <f t="shared" si="151"/>
        <v/>
      </c>
      <c r="AT133" s="25" t="str">
        <f t="shared" si="152"/>
        <v/>
      </c>
      <c r="AU133" s="25" t="str">
        <f t="shared" si="153"/>
        <v/>
      </c>
      <c r="AV133" s="25" t="str">
        <f t="shared" si="154"/>
        <v/>
      </c>
      <c r="AW133" s="25" t="str">
        <f t="shared" si="155"/>
        <v/>
      </c>
      <c r="AX133" s="25" t="str">
        <f t="shared" si="156"/>
        <v/>
      </c>
      <c r="AY133" s="25" t="str">
        <f t="shared" si="157"/>
        <v/>
      </c>
      <c r="AZ133" s="25" t="str">
        <f t="shared" si="158"/>
        <v/>
      </c>
      <c r="BA133" s="25" t="str">
        <f t="shared" si="159"/>
        <v/>
      </c>
      <c r="BB133" s="25" t="str">
        <f t="shared" si="160"/>
        <v/>
      </c>
      <c r="BC133" s="25" t="str">
        <f t="shared" si="161"/>
        <v/>
      </c>
      <c r="BD133" s="25" t="str">
        <f t="shared" si="162"/>
        <v/>
      </c>
      <c r="BE133" s="25" t="str">
        <f t="shared" si="163"/>
        <v/>
      </c>
      <c r="BF133" s="25" t="str">
        <f t="shared" si="164"/>
        <v/>
      </c>
      <c r="BG133" s="25" t="str">
        <f t="shared" si="165"/>
        <v/>
      </c>
      <c r="BH133" s="25" t="str">
        <f t="shared" si="166"/>
        <v/>
      </c>
      <c r="BI133" s="25" t="str">
        <f t="shared" si="167"/>
        <v/>
      </c>
      <c r="BJ133" s="25" t="str">
        <f t="shared" si="168"/>
        <v/>
      </c>
      <c r="BK133" s="25" t="str">
        <f t="shared" si="169"/>
        <v/>
      </c>
      <c r="BL133" s="25" t="str">
        <f t="shared" si="170"/>
        <v/>
      </c>
      <c r="BM133" s="25" t="str">
        <f t="shared" si="171"/>
        <v/>
      </c>
      <c r="BN133" s="25" t="str">
        <f t="shared" si="172"/>
        <v/>
      </c>
      <c r="BO133" s="25" t="str">
        <f t="shared" si="173"/>
        <v/>
      </c>
      <c r="BP133" s="4"/>
    </row>
    <row r="134" spans="2:68" x14ac:dyDescent="0.25">
      <c r="B134" s="25">
        <v>128</v>
      </c>
      <c r="C134" s="25">
        <f t="shared" si="141"/>
        <v>0</v>
      </c>
      <c r="D134" s="25">
        <v>128</v>
      </c>
      <c r="E134" s="51"/>
      <c r="F134" s="112">
        <f t="shared" si="174"/>
        <v>0</v>
      </c>
      <c r="G134" s="111" t="str">
        <f t="shared" si="175"/>
        <v/>
      </c>
      <c r="H134" s="25" t="str">
        <f t="shared" si="176"/>
        <v/>
      </c>
      <c r="I134" s="25" t="str">
        <f t="shared" si="177"/>
        <v/>
      </c>
      <c r="J134" s="25" t="str">
        <f t="shared" si="178"/>
        <v/>
      </c>
      <c r="K134" s="115">
        <f t="shared" si="179"/>
        <v>0</v>
      </c>
      <c r="L134" s="114" t="str">
        <f>IFERROR(VLOOKUP(E134,'Road Races'!C:M,11,FALSE),"")</f>
        <v/>
      </c>
      <c r="M134" s="27" t="str">
        <f>IFERROR(VLOOKUP(E134,'Relays - track &amp; field'!C:M,11,FALSE),"")</f>
        <v/>
      </c>
      <c r="N134" s="27" t="str">
        <f>IFERROR(VLOOKUP(E134,'Relays - track &amp; field'!R:AB,11,FALSE),"")</f>
        <v/>
      </c>
      <c r="O134" s="26" t="str">
        <f>IFERROR(VLOOKUP(E134,'Road Races'!Q:AA,11,FALSE),"")</f>
        <v/>
      </c>
      <c r="P134" s="27" t="str">
        <f>IFERROR(VLOOKUP(E134,SGP!C:K,6,FALSE),"")</f>
        <v/>
      </c>
      <c r="Q134" s="26"/>
      <c r="R134" s="26" t="str">
        <f>IFERROR(VLOOKUP(E134,'Road Races'!AE:AO,11,FALSE),"")</f>
        <v/>
      </c>
      <c r="S134" s="26" t="str">
        <f>IFERROR(VLOOKUP(E134,'Relays - track &amp; field'!AF:AP,11,FALSE),"")</f>
        <v/>
      </c>
      <c r="T134" s="26" t="str">
        <f>IFERROR(VLOOKUP(E134,'Off Road - Trail'!C:M,11,FALSE),"")</f>
        <v/>
      </c>
      <c r="U134" s="26" t="str">
        <f>IFERROR(VLOOKUP(E134,'Road Races'!AS:BC,11,FALSE),"")</f>
        <v/>
      </c>
      <c r="V134" s="26" t="str">
        <f>IFERROR(VLOOKUP(E134,SGP!U:Z,6,FALSE),"")</f>
        <v/>
      </c>
      <c r="W134" s="27"/>
      <c r="X134" s="26" t="str">
        <f>IFERROR(VLOOKUP(E134,'Off Road - Trail'!Q:AA,11,FALSE),"")</f>
        <v/>
      </c>
      <c r="Y134" s="26"/>
      <c r="Z134" s="26" t="str">
        <f>IFERROR(VLOOKUP(E134,'Road Races'!BG:BQ,11,FALSE),"")</f>
        <v/>
      </c>
      <c r="AA134" s="27" t="str">
        <f>IFERROR(VLOOKUP(E134,'Road Races'!BU:CE,11,FALSE),"")</f>
        <v/>
      </c>
      <c r="AB134" s="27" t="str">
        <f>IFERROR(VLOOKUP(E134,'Road Races'!CI:CS,11,FALSE),"")</f>
        <v/>
      </c>
      <c r="AC134" s="26"/>
      <c r="AD134" s="26" t="str">
        <f>IFERROR(VLOOKUP(E134,SGP!AM:AR,6,FALSE),"")</f>
        <v/>
      </c>
      <c r="AE134" s="26" t="str">
        <f>IFERROR(VLOOKUP(E134,'Road Races'!CW:DG,11,FALSE),"")</f>
        <v/>
      </c>
      <c r="AF134" s="26" t="str">
        <f>IFERROR(VLOOKUP(E134,'Road Races'!DK:DU,11,FALSE),"")</f>
        <v/>
      </c>
      <c r="AG134" s="26"/>
      <c r="AH134" s="26" t="str">
        <f>IFERROR(VLOOKUP(E134,'Off Road - Trail'!AE:AO,11,FALSE),"")</f>
        <v/>
      </c>
      <c r="AI134" s="26" t="str">
        <f>IFERROR(VLOOKUP(E134,'Road Races'!DY:EI,11,FALSE),"")</f>
        <v/>
      </c>
      <c r="AJ134" s="26" t="str">
        <f>IFERROR(VLOOKUP(E134,SGP!BE:BJ,6,FALSE),"")</f>
        <v/>
      </c>
      <c r="AK134" s="25"/>
      <c r="AL134" s="25" t="str">
        <f t="shared" si="144"/>
        <v/>
      </c>
      <c r="AM134" s="25" t="str">
        <f t="shared" si="145"/>
        <v/>
      </c>
      <c r="AN134" s="25" t="str">
        <f t="shared" si="146"/>
        <v/>
      </c>
      <c r="AO134" s="25" t="str">
        <f t="shared" si="147"/>
        <v/>
      </c>
      <c r="AP134" s="25" t="str">
        <f t="shared" si="148"/>
        <v/>
      </c>
      <c r="AQ134" s="25" t="str">
        <f t="shared" si="149"/>
        <v/>
      </c>
      <c r="AR134" s="25" t="str">
        <f t="shared" si="150"/>
        <v/>
      </c>
      <c r="AS134" s="25" t="str">
        <f t="shared" si="151"/>
        <v/>
      </c>
      <c r="AT134" s="25" t="str">
        <f t="shared" si="152"/>
        <v/>
      </c>
      <c r="AU134" s="25" t="str">
        <f t="shared" si="153"/>
        <v/>
      </c>
      <c r="AV134" s="25" t="str">
        <f t="shared" si="154"/>
        <v/>
      </c>
      <c r="AW134" s="25" t="str">
        <f t="shared" si="155"/>
        <v/>
      </c>
      <c r="AX134" s="25" t="str">
        <f t="shared" si="156"/>
        <v/>
      </c>
      <c r="AY134" s="25" t="str">
        <f t="shared" si="157"/>
        <v/>
      </c>
      <c r="AZ134" s="25" t="str">
        <f t="shared" si="158"/>
        <v/>
      </c>
      <c r="BA134" s="25" t="str">
        <f t="shared" si="159"/>
        <v/>
      </c>
      <c r="BB134" s="25" t="str">
        <f t="shared" si="160"/>
        <v/>
      </c>
      <c r="BC134" s="25" t="str">
        <f t="shared" si="161"/>
        <v/>
      </c>
      <c r="BD134" s="25" t="str">
        <f t="shared" si="162"/>
        <v/>
      </c>
      <c r="BE134" s="25" t="str">
        <f t="shared" si="163"/>
        <v/>
      </c>
      <c r="BF134" s="25" t="str">
        <f t="shared" si="164"/>
        <v/>
      </c>
      <c r="BG134" s="25" t="str">
        <f t="shared" si="165"/>
        <v/>
      </c>
      <c r="BH134" s="25" t="str">
        <f t="shared" si="166"/>
        <v/>
      </c>
      <c r="BI134" s="25" t="str">
        <f t="shared" si="167"/>
        <v/>
      </c>
      <c r="BJ134" s="25" t="str">
        <f t="shared" si="168"/>
        <v/>
      </c>
      <c r="BK134" s="25" t="str">
        <f t="shared" si="169"/>
        <v/>
      </c>
      <c r="BL134" s="25" t="str">
        <f t="shared" si="170"/>
        <v/>
      </c>
      <c r="BM134" s="25" t="str">
        <f t="shared" si="171"/>
        <v/>
      </c>
      <c r="BN134" s="25" t="str">
        <f t="shared" si="172"/>
        <v/>
      </c>
      <c r="BO134" s="25" t="str">
        <f t="shared" si="173"/>
        <v/>
      </c>
      <c r="BP134" s="4"/>
    </row>
    <row r="135" spans="2:68" x14ac:dyDescent="0.25">
      <c r="B135" s="25">
        <v>129</v>
      </c>
      <c r="C135" s="25">
        <f t="shared" ref="C135:C166" si="180">B135-D135</f>
        <v>0</v>
      </c>
      <c r="D135" s="25">
        <v>129</v>
      </c>
      <c r="E135" s="51"/>
      <c r="F135" s="112">
        <f t="shared" ref="F135:F166" si="181">SUM(G135:J135)+K135+Y135</f>
        <v>0</v>
      </c>
      <c r="G135" s="111" t="str">
        <f t="shared" si="175"/>
        <v/>
      </c>
      <c r="H135" s="25" t="str">
        <f t="shared" si="176"/>
        <v/>
      </c>
      <c r="I135" s="25" t="str">
        <f t="shared" ref="I135:I170" si="182">BG135</f>
        <v/>
      </c>
      <c r="J135" s="25" t="str">
        <f t="shared" ref="J135:J170" si="183">BO135</f>
        <v/>
      </c>
      <c r="K135" s="115">
        <f t="shared" si="179"/>
        <v>0</v>
      </c>
      <c r="L135" s="114" t="str">
        <f>IFERROR(VLOOKUP(E135,'Road Races'!C:M,11,FALSE),"")</f>
        <v/>
      </c>
      <c r="M135" s="27" t="str">
        <f>IFERROR(VLOOKUP(E135,'Relays - track &amp; field'!C:M,11,FALSE),"")</f>
        <v/>
      </c>
      <c r="N135" s="27" t="str">
        <f>IFERROR(VLOOKUP(E135,'Relays - track &amp; field'!R:AB,11,FALSE),"")</f>
        <v/>
      </c>
      <c r="O135" s="26" t="str">
        <f>IFERROR(VLOOKUP(E135,'Road Races'!Q:AA,11,FALSE),"")</f>
        <v/>
      </c>
      <c r="P135" s="27" t="str">
        <f>IFERROR(VLOOKUP(E135,SGP!C:K,6,FALSE),"")</f>
        <v/>
      </c>
      <c r="Q135" s="26"/>
      <c r="R135" s="26" t="str">
        <f>IFERROR(VLOOKUP(E135,'Road Races'!AE:AO,11,FALSE),"")</f>
        <v/>
      </c>
      <c r="S135" s="26" t="str">
        <f>IFERROR(VLOOKUP(E135,'Relays - track &amp; field'!AF:AP,11,FALSE),"")</f>
        <v/>
      </c>
      <c r="T135" s="26" t="str">
        <f>IFERROR(VLOOKUP(E135,'Off Road - Trail'!C:M,11,FALSE),"")</f>
        <v/>
      </c>
      <c r="U135" s="26" t="str">
        <f>IFERROR(VLOOKUP(E135,'Road Races'!AS:BC,11,FALSE),"")</f>
        <v/>
      </c>
      <c r="V135" s="26" t="str">
        <f>IFERROR(VLOOKUP(E135,SGP!U:Z,6,FALSE),"")</f>
        <v/>
      </c>
      <c r="W135" s="27"/>
      <c r="X135" s="26" t="str">
        <f>IFERROR(VLOOKUP(E135,'Off Road - Trail'!Q:AA,11,FALSE),"")</f>
        <v/>
      </c>
      <c r="Y135" s="26"/>
      <c r="Z135" s="26" t="str">
        <f>IFERROR(VLOOKUP(E135,'Road Races'!BG:BQ,11,FALSE),"")</f>
        <v/>
      </c>
      <c r="AA135" s="27" t="str">
        <f>IFERROR(VLOOKUP(E135,'Road Races'!BU:CE,11,FALSE),"")</f>
        <v/>
      </c>
      <c r="AB135" s="27" t="str">
        <f>IFERROR(VLOOKUP(E135,'Road Races'!CI:CS,11,FALSE),"")</f>
        <v/>
      </c>
      <c r="AC135" s="26"/>
      <c r="AD135" s="26" t="str">
        <f>IFERROR(VLOOKUP(E135,SGP!AM:AR,6,FALSE),"")</f>
        <v/>
      </c>
      <c r="AE135" s="26" t="str">
        <f>IFERROR(VLOOKUP(E135,'Road Races'!CW:DG,11,FALSE),"")</f>
        <v/>
      </c>
      <c r="AF135" s="26" t="str">
        <f>IFERROR(VLOOKUP(E135,'Road Races'!DK:DU,11,FALSE),"")</f>
        <v/>
      </c>
      <c r="AG135" s="26"/>
      <c r="AH135" s="26" t="str">
        <f>IFERROR(VLOOKUP(E135,'Off Road - Trail'!AE:AO,11,FALSE),"")</f>
        <v/>
      </c>
      <c r="AI135" s="26" t="str">
        <f>IFERROR(VLOOKUP(E135,'Road Races'!DY:EI,11,FALSE),"")</f>
        <v/>
      </c>
      <c r="AJ135" s="26" t="str">
        <f>IFERROR(VLOOKUP(E135,SGP!BE:BJ,6,FALSE),"")</f>
        <v/>
      </c>
      <c r="AK135" s="25"/>
      <c r="AL135" s="25" t="str">
        <f t="shared" ref="AL135:AL170" si="184">IF(P135="","",P135)</f>
        <v/>
      </c>
      <c r="AM135" s="25" t="str">
        <f t="shared" ref="AM135:AM170" si="185">IF(V135="","",V135)</f>
        <v/>
      </c>
      <c r="AN135" s="25" t="str">
        <f t="shared" ref="AN135:AN170" si="186">IF(AD135="","",AD135)</f>
        <v/>
      </c>
      <c r="AO135" s="25" t="str">
        <f t="shared" ref="AO135:AO170" si="187">IF(AJ135="","",AJ135)</f>
        <v/>
      </c>
      <c r="AP135" s="25" t="str">
        <f t="shared" ref="AP135:AP166" si="188">IF(COUNT(AL135:AO135)&gt;=1,(LARGE(AL135:AO135,1)),"")</f>
        <v/>
      </c>
      <c r="AQ135" s="25" t="str">
        <f t="shared" ref="AQ135:AQ170" si="189">IF(COUNT(AL135:AO135)&gt;=2,(LARGE(AL135:AO135,2)),"")</f>
        <v/>
      </c>
      <c r="AR135" s="25" t="str">
        <f t="shared" ref="AR135:AR170" si="190">IF(L135="","",L135)</f>
        <v/>
      </c>
      <c r="AS135" s="25" t="str">
        <f t="shared" ref="AS135:AS170" si="191">IF(O135="","",O135)</f>
        <v/>
      </c>
      <c r="AT135" s="25" t="str">
        <f t="shared" ref="AT135:AT170" si="192">IF(U135="","",U135)</f>
        <v/>
      </c>
      <c r="AU135" s="25" t="str">
        <f t="shared" ref="AU135:AU170" si="193">IF(Z135="","",Z135)</f>
        <v/>
      </c>
      <c r="AV135" s="25" t="str">
        <f t="shared" ref="AV135:AV170" si="194">IF(AA135="","",AA135)</f>
        <v/>
      </c>
      <c r="AW135" s="25" t="str">
        <f t="shared" ref="AW135:AW170" si="195">IF(AE135="","",AE135)</f>
        <v/>
      </c>
      <c r="AX135" s="25" t="str">
        <f t="shared" ref="AX135:AX170" si="196">IF(AF135="","",AF135)</f>
        <v/>
      </c>
      <c r="AY135" s="25" t="str">
        <f t="shared" ref="AY135:AY170" si="197">IF(R135="","",R135)</f>
        <v/>
      </c>
      <c r="AZ135" s="25" t="str">
        <f t="shared" ref="AZ135:AZ170" si="198">IF(AB135="","",AB135)</f>
        <v/>
      </c>
      <c r="BA135" s="25" t="str">
        <f t="shared" ref="BA135:BA170" si="199">IF(AI135="","",AI135)</f>
        <v/>
      </c>
      <c r="BB135" s="25" t="str">
        <f t="shared" ref="BB135:BB166" si="200">IF(COUNT(AR135:BA135)&gt;=1,(LARGE(AR135:BA135,1)),"")</f>
        <v/>
      </c>
      <c r="BC135" s="25" t="str">
        <f t="shared" ref="BC135:BC170" si="201">IF(COUNT(AR135:BA135)&gt;=2,(LARGE(AR135:BA135,2)),"")</f>
        <v/>
      </c>
      <c r="BD135" s="25" t="str">
        <f t="shared" ref="BD135:BD170" si="202">IF(T135="","",T135)</f>
        <v/>
      </c>
      <c r="BE135" s="25" t="str">
        <f t="shared" ref="BE135:BE170" si="203">IF(X135="","",X135)</f>
        <v/>
      </c>
      <c r="BF135" s="25" t="str">
        <f t="shared" ref="BF135:BF170" si="204">IF(AH135="","",AH135)</f>
        <v/>
      </c>
      <c r="BG135" s="25" t="str">
        <f t="shared" ref="BG135:BG166" si="205">IF(COUNT(BD135:BF135)&gt;=1,(LARGE(BD135:BF135,1)),"")</f>
        <v/>
      </c>
      <c r="BH135" s="25" t="str">
        <f t="shared" ref="BH135:BH170" si="206">IF(M135="","",M135)</f>
        <v/>
      </c>
      <c r="BI135" s="25" t="str">
        <f t="shared" ref="BI135:BI170" si="207">IF(N135="","",N135)</f>
        <v/>
      </c>
      <c r="BJ135" s="25" t="str">
        <f t="shared" ref="BJ135:BJ170" si="208">IF(Q135="","",Q135)</f>
        <v/>
      </c>
      <c r="BK135" s="25" t="str">
        <f t="shared" ref="BK135:BK170" si="209">IF(S135="","",S135)</f>
        <v/>
      </c>
      <c r="BL135" s="25" t="str">
        <f t="shared" ref="BL135:BL170" si="210">IF(W135="","",W135)</f>
        <v/>
      </c>
      <c r="BM135" s="25" t="str">
        <f t="shared" ref="BM135:BM170" si="211">IF(AC135="","",AC135)</f>
        <v/>
      </c>
      <c r="BN135" s="25" t="str">
        <f t="shared" ref="BN135:BN170" si="212">IF(AG135="","",AG135)</f>
        <v/>
      </c>
      <c r="BO135" s="25" t="str">
        <f t="shared" ref="BO135:BO166" si="213">IF(COUNT(BH135:BN135)&gt;=1,(LARGE(BH135:BN135,1)),"")</f>
        <v/>
      </c>
      <c r="BP135" s="4"/>
    </row>
    <row r="136" spans="2:68" x14ac:dyDescent="0.25">
      <c r="B136" s="25">
        <v>130</v>
      </c>
      <c r="C136" s="25">
        <f t="shared" si="180"/>
        <v>0</v>
      </c>
      <c r="D136" s="25">
        <v>130</v>
      </c>
      <c r="E136" s="51"/>
      <c r="F136" s="112">
        <f t="shared" si="181"/>
        <v>0</v>
      </c>
      <c r="G136" s="111" t="str">
        <f t="shared" si="175"/>
        <v/>
      </c>
      <c r="H136" s="25" t="str">
        <f t="shared" ref="H136:H170" si="214">IF(BB136="","",(SUM(BB136:BC136)))</f>
        <v/>
      </c>
      <c r="I136" s="25" t="str">
        <f t="shared" si="182"/>
        <v/>
      </c>
      <c r="J136" s="25" t="str">
        <f t="shared" si="183"/>
        <v/>
      </c>
      <c r="K136" s="115">
        <f t="shared" ref="K136:K170" si="215">COUNT(L136:AJ136)*1</f>
        <v>0</v>
      </c>
      <c r="L136" s="114" t="str">
        <f>IFERROR(VLOOKUP(E136,'Road Races'!C:M,11,FALSE),"")</f>
        <v/>
      </c>
      <c r="M136" s="27" t="str">
        <f>IFERROR(VLOOKUP(E136,'Relays - track &amp; field'!C:M,11,FALSE),"")</f>
        <v/>
      </c>
      <c r="N136" s="27" t="str">
        <f>IFERROR(VLOOKUP(E136,'Relays - track &amp; field'!R:AB,11,FALSE),"")</f>
        <v/>
      </c>
      <c r="O136" s="26" t="str">
        <f>IFERROR(VLOOKUP(E136,'Road Races'!Q:AA,11,FALSE),"")</f>
        <v/>
      </c>
      <c r="P136" s="27" t="str">
        <f>IFERROR(VLOOKUP(E136,SGP!C:K,6,FALSE),"")</f>
        <v/>
      </c>
      <c r="Q136" s="26"/>
      <c r="R136" s="26" t="str">
        <f>IFERROR(VLOOKUP(E136,'Road Races'!AE:AO,11,FALSE),"")</f>
        <v/>
      </c>
      <c r="S136" s="26" t="str">
        <f>IFERROR(VLOOKUP(E136,'Relays - track &amp; field'!AF:AP,11,FALSE),"")</f>
        <v/>
      </c>
      <c r="T136" s="26" t="str">
        <f>IFERROR(VLOOKUP(E136,'Off Road - Trail'!C:M,11,FALSE),"")</f>
        <v/>
      </c>
      <c r="U136" s="26" t="str">
        <f>IFERROR(VLOOKUP(E136,'Road Races'!AS:BC,11,FALSE),"")</f>
        <v/>
      </c>
      <c r="V136" s="26" t="str">
        <f>IFERROR(VLOOKUP(E136,SGP!U:Z,6,FALSE),"")</f>
        <v/>
      </c>
      <c r="W136" s="27"/>
      <c r="X136" s="26" t="str">
        <f>IFERROR(VLOOKUP(E136,'Off Road - Trail'!Q:AA,11,FALSE),"")</f>
        <v/>
      </c>
      <c r="Y136" s="26"/>
      <c r="Z136" s="26" t="str">
        <f>IFERROR(VLOOKUP(E136,'Road Races'!BG:BQ,11,FALSE),"")</f>
        <v/>
      </c>
      <c r="AA136" s="27" t="str">
        <f>IFERROR(VLOOKUP(E136,'Road Races'!BU:CE,11,FALSE),"")</f>
        <v/>
      </c>
      <c r="AB136" s="27" t="str">
        <f>IFERROR(VLOOKUP(E136,'Road Races'!CI:CS,11,FALSE),"")</f>
        <v/>
      </c>
      <c r="AC136" s="26"/>
      <c r="AD136" s="26" t="str">
        <f>IFERROR(VLOOKUP(E136,SGP!AM:AR,6,FALSE),"")</f>
        <v/>
      </c>
      <c r="AE136" s="26" t="str">
        <f>IFERROR(VLOOKUP(E136,'Road Races'!CW:DG,11,FALSE),"")</f>
        <v/>
      </c>
      <c r="AF136" s="26" t="str">
        <f>IFERROR(VLOOKUP(E136,'Road Races'!DK:DU,11,FALSE),"")</f>
        <v/>
      </c>
      <c r="AG136" s="26"/>
      <c r="AH136" s="26" t="str">
        <f>IFERROR(VLOOKUP(E136,'Off Road - Trail'!AE:AO,11,FALSE),"")</f>
        <v/>
      </c>
      <c r="AI136" s="26" t="str">
        <f>IFERROR(VLOOKUP(E136,'Road Races'!DY:EI,11,FALSE),"")</f>
        <v/>
      </c>
      <c r="AJ136" s="26" t="str">
        <f>IFERROR(VLOOKUP(E136,SGP!BE:BJ,6,FALSE),"")</f>
        <v/>
      </c>
      <c r="AK136" s="25"/>
      <c r="AL136" s="25" t="str">
        <f t="shared" si="184"/>
        <v/>
      </c>
      <c r="AM136" s="25" t="str">
        <f t="shared" si="185"/>
        <v/>
      </c>
      <c r="AN136" s="25" t="str">
        <f t="shared" si="186"/>
        <v/>
      </c>
      <c r="AO136" s="25" t="str">
        <f t="shared" si="187"/>
        <v/>
      </c>
      <c r="AP136" s="25" t="str">
        <f t="shared" si="188"/>
        <v/>
      </c>
      <c r="AQ136" s="25" t="str">
        <f t="shared" si="189"/>
        <v/>
      </c>
      <c r="AR136" s="25" t="str">
        <f t="shared" si="190"/>
        <v/>
      </c>
      <c r="AS136" s="25" t="str">
        <f t="shared" si="191"/>
        <v/>
      </c>
      <c r="AT136" s="25" t="str">
        <f t="shared" si="192"/>
        <v/>
      </c>
      <c r="AU136" s="25" t="str">
        <f t="shared" si="193"/>
        <v/>
      </c>
      <c r="AV136" s="25" t="str">
        <f t="shared" si="194"/>
        <v/>
      </c>
      <c r="AW136" s="25" t="str">
        <f t="shared" si="195"/>
        <v/>
      </c>
      <c r="AX136" s="25" t="str">
        <f t="shared" si="196"/>
        <v/>
      </c>
      <c r="AY136" s="25" t="str">
        <f t="shared" si="197"/>
        <v/>
      </c>
      <c r="AZ136" s="25" t="str">
        <f t="shared" si="198"/>
        <v/>
      </c>
      <c r="BA136" s="25" t="str">
        <f t="shared" si="199"/>
        <v/>
      </c>
      <c r="BB136" s="25" t="str">
        <f t="shared" si="200"/>
        <v/>
      </c>
      <c r="BC136" s="25" t="str">
        <f t="shared" si="201"/>
        <v/>
      </c>
      <c r="BD136" s="25" t="str">
        <f t="shared" si="202"/>
        <v/>
      </c>
      <c r="BE136" s="25" t="str">
        <f t="shared" si="203"/>
        <v/>
      </c>
      <c r="BF136" s="25" t="str">
        <f t="shared" si="204"/>
        <v/>
      </c>
      <c r="BG136" s="25" t="str">
        <f t="shared" si="205"/>
        <v/>
      </c>
      <c r="BH136" s="25" t="str">
        <f t="shared" si="206"/>
        <v/>
      </c>
      <c r="BI136" s="25" t="str">
        <f t="shared" si="207"/>
        <v/>
      </c>
      <c r="BJ136" s="25" t="str">
        <f t="shared" si="208"/>
        <v/>
      </c>
      <c r="BK136" s="25" t="str">
        <f t="shared" si="209"/>
        <v/>
      </c>
      <c r="BL136" s="25" t="str">
        <f t="shared" si="210"/>
        <v/>
      </c>
      <c r="BM136" s="25" t="str">
        <f t="shared" si="211"/>
        <v/>
      </c>
      <c r="BN136" s="25" t="str">
        <f t="shared" si="212"/>
        <v/>
      </c>
      <c r="BO136" s="25" t="str">
        <f t="shared" si="213"/>
        <v/>
      </c>
      <c r="BP136" s="4"/>
    </row>
    <row r="137" spans="2:68" x14ac:dyDescent="0.25">
      <c r="B137" s="25">
        <v>131</v>
      </c>
      <c r="C137" s="25">
        <f t="shared" si="180"/>
        <v>0</v>
      </c>
      <c r="D137" s="25">
        <v>131</v>
      </c>
      <c r="E137" s="51"/>
      <c r="F137" s="112">
        <f t="shared" si="181"/>
        <v>0</v>
      </c>
      <c r="G137" s="111" t="str">
        <f t="shared" si="175"/>
        <v/>
      </c>
      <c r="H137" s="25" t="str">
        <f t="shared" si="214"/>
        <v/>
      </c>
      <c r="I137" s="25" t="str">
        <f t="shared" si="182"/>
        <v/>
      </c>
      <c r="J137" s="25" t="str">
        <f t="shared" si="183"/>
        <v/>
      </c>
      <c r="K137" s="115">
        <f t="shared" si="215"/>
        <v>0</v>
      </c>
      <c r="L137" s="114" t="str">
        <f>IFERROR(VLOOKUP(E137,'Road Races'!C:M,11,FALSE),"")</f>
        <v/>
      </c>
      <c r="M137" s="27" t="str">
        <f>IFERROR(VLOOKUP(E137,'Relays - track &amp; field'!C:M,11,FALSE),"")</f>
        <v/>
      </c>
      <c r="N137" s="27" t="str">
        <f>IFERROR(VLOOKUP(E137,'Relays - track &amp; field'!R:AB,11,FALSE),"")</f>
        <v/>
      </c>
      <c r="O137" s="26" t="str">
        <f>IFERROR(VLOOKUP(E137,'Road Races'!Q:AA,11,FALSE),"")</f>
        <v/>
      </c>
      <c r="P137" s="27" t="str">
        <f>IFERROR(VLOOKUP(E137,SGP!C:K,6,FALSE),"")</f>
        <v/>
      </c>
      <c r="Q137" s="26"/>
      <c r="R137" s="26" t="str">
        <f>IFERROR(VLOOKUP(E137,'Road Races'!AE:AO,11,FALSE),"")</f>
        <v/>
      </c>
      <c r="S137" s="26" t="str">
        <f>IFERROR(VLOOKUP(E137,'Relays - track &amp; field'!AF:AP,11,FALSE),"")</f>
        <v/>
      </c>
      <c r="T137" s="26" t="str">
        <f>IFERROR(VLOOKUP(E137,'Off Road - Trail'!C:M,11,FALSE),"")</f>
        <v/>
      </c>
      <c r="U137" s="26" t="str">
        <f>IFERROR(VLOOKUP(E137,'Road Races'!AS:BC,11,FALSE),"")</f>
        <v/>
      </c>
      <c r="V137" s="26" t="str">
        <f>IFERROR(VLOOKUP(E137,SGP!U:Z,6,FALSE),"")</f>
        <v/>
      </c>
      <c r="W137" s="27"/>
      <c r="X137" s="26" t="str">
        <f>IFERROR(VLOOKUP(E137,'Off Road - Trail'!Q:AA,11,FALSE),"")</f>
        <v/>
      </c>
      <c r="Y137" s="26"/>
      <c r="Z137" s="26" t="str">
        <f>IFERROR(VLOOKUP(E137,'Road Races'!BG:BQ,11,FALSE),"")</f>
        <v/>
      </c>
      <c r="AA137" s="27" t="str">
        <f>IFERROR(VLOOKUP(E137,'Road Races'!BU:CE,11,FALSE),"")</f>
        <v/>
      </c>
      <c r="AB137" s="27" t="str">
        <f>IFERROR(VLOOKUP(E137,'Road Races'!CI:CS,11,FALSE),"")</f>
        <v/>
      </c>
      <c r="AC137" s="26"/>
      <c r="AD137" s="26" t="str">
        <f>IFERROR(VLOOKUP(E137,SGP!AM:AR,6,FALSE),"")</f>
        <v/>
      </c>
      <c r="AE137" s="26" t="str">
        <f>IFERROR(VLOOKUP(E137,'Road Races'!CW:DG,11,FALSE),"")</f>
        <v/>
      </c>
      <c r="AF137" s="26" t="str">
        <f>IFERROR(VLOOKUP(E137,'Road Races'!DK:DU,11,FALSE),"")</f>
        <v/>
      </c>
      <c r="AG137" s="26"/>
      <c r="AH137" s="26" t="str">
        <f>IFERROR(VLOOKUP(E137,'Off Road - Trail'!AE:AO,11,FALSE),"")</f>
        <v/>
      </c>
      <c r="AI137" s="26" t="str">
        <f>IFERROR(VLOOKUP(E137,'Road Races'!DY:EI,11,FALSE),"")</f>
        <v/>
      </c>
      <c r="AJ137" s="26" t="str">
        <f>IFERROR(VLOOKUP(E137,SGP!BE:BJ,6,FALSE),"")</f>
        <v/>
      </c>
      <c r="AK137" s="25"/>
      <c r="AL137" s="25" t="str">
        <f t="shared" si="184"/>
        <v/>
      </c>
      <c r="AM137" s="25" t="str">
        <f t="shared" si="185"/>
        <v/>
      </c>
      <c r="AN137" s="25" t="str">
        <f t="shared" si="186"/>
        <v/>
      </c>
      <c r="AO137" s="25" t="str">
        <f t="shared" si="187"/>
        <v/>
      </c>
      <c r="AP137" s="25" t="str">
        <f t="shared" si="188"/>
        <v/>
      </c>
      <c r="AQ137" s="25" t="str">
        <f t="shared" si="189"/>
        <v/>
      </c>
      <c r="AR137" s="25" t="str">
        <f t="shared" si="190"/>
        <v/>
      </c>
      <c r="AS137" s="25" t="str">
        <f t="shared" si="191"/>
        <v/>
      </c>
      <c r="AT137" s="25" t="str">
        <f t="shared" si="192"/>
        <v/>
      </c>
      <c r="AU137" s="25" t="str">
        <f t="shared" si="193"/>
        <v/>
      </c>
      <c r="AV137" s="25" t="str">
        <f t="shared" si="194"/>
        <v/>
      </c>
      <c r="AW137" s="25" t="str">
        <f t="shared" si="195"/>
        <v/>
      </c>
      <c r="AX137" s="25" t="str">
        <f t="shared" si="196"/>
        <v/>
      </c>
      <c r="AY137" s="25" t="str">
        <f t="shared" si="197"/>
        <v/>
      </c>
      <c r="AZ137" s="25" t="str">
        <f t="shared" si="198"/>
        <v/>
      </c>
      <c r="BA137" s="25" t="str">
        <f t="shared" si="199"/>
        <v/>
      </c>
      <c r="BB137" s="25" t="str">
        <f t="shared" si="200"/>
        <v/>
      </c>
      <c r="BC137" s="25" t="str">
        <f t="shared" si="201"/>
        <v/>
      </c>
      <c r="BD137" s="25" t="str">
        <f t="shared" si="202"/>
        <v/>
      </c>
      <c r="BE137" s="25" t="str">
        <f t="shared" si="203"/>
        <v/>
      </c>
      <c r="BF137" s="25" t="str">
        <f t="shared" si="204"/>
        <v/>
      </c>
      <c r="BG137" s="25" t="str">
        <f t="shared" si="205"/>
        <v/>
      </c>
      <c r="BH137" s="25" t="str">
        <f t="shared" si="206"/>
        <v/>
      </c>
      <c r="BI137" s="25" t="str">
        <f t="shared" si="207"/>
        <v/>
      </c>
      <c r="BJ137" s="25" t="str">
        <f t="shared" si="208"/>
        <v/>
      </c>
      <c r="BK137" s="25" t="str">
        <f t="shared" si="209"/>
        <v/>
      </c>
      <c r="BL137" s="25" t="str">
        <f t="shared" si="210"/>
        <v/>
      </c>
      <c r="BM137" s="25" t="str">
        <f t="shared" si="211"/>
        <v/>
      </c>
      <c r="BN137" s="25" t="str">
        <f t="shared" si="212"/>
        <v/>
      </c>
      <c r="BO137" s="25" t="str">
        <f t="shared" si="213"/>
        <v/>
      </c>
      <c r="BP137" s="4"/>
    </row>
    <row r="138" spans="2:68" x14ac:dyDescent="0.25">
      <c r="B138" s="25">
        <v>132</v>
      </c>
      <c r="C138" s="25">
        <f t="shared" si="180"/>
        <v>0</v>
      </c>
      <c r="D138" s="25">
        <v>132</v>
      </c>
      <c r="E138" s="51"/>
      <c r="F138" s="112">
        <f t="shared" si="181"/>
        <v>0</v>
      </c>
      <c r="G138" s="111" t="str">
        <f t="shared" si="175"/>
        <v/>
      </c>
      <c r="H138" s="25" t="str">
        <f t="shared" si="214"/>
        <v/>
      </c>
      <c r="I138" s="25" t="str">
        <f t="shared" si="182"/>
        <v/>
      </c>
      <c r="J138" s="25" t="str">
        <f t="shared" si="183"/>
        <v/>
      </c>
      <c r="K138" s="115">
        <f t="shared" si="215"/>
        <v>0</v>
      </c>
      <c r="L138" s="114" t="str">
        <f>IFERROR(VLOOKUP(E138,'Road Races'!C:M,11,FALSE),"")</f>
        <v/>
      </c>
      <c r="M138" s="27" t="str">
        <f>IFERROR(VLOOKUP(E138,'Relays - track &amp; field'!C:M,11,FALSE),"")</f>
        <v/>
      </c>
      <c r="N138" s="27" t="str">
        <f>IFERROR(VLOOKUP(E138,'Relays - track &amp; field'!R:AB,11,FALSE),"")</f>
        <v/>
      </c>
      <c r="O138" s="26" t="str">
        <f>IFERROR(VLOOKUP(E138,'Road Races'!Q:AA,11,FALSE),"")</f>
        <v/>
      </c>
      <c r="P138" s="27" t="str">
        <f>IFERROR(VLOOKUP(E138,SGP!C:K,6,FALSE),"")</f>
        <v/>
      </c>
      <c r="Q138" s="26"/>
      <c r="R138" s="26" t="str">
        <f>IFERROR(VLOOKUP(E138,'Road Races'!AE:AO,11,FALSE),"")</f>
        <v/>
      </c>
      <c r="S138" s="26" t="str">
        <f>IFERROR(VLOOKUP(E138,'Relays - track &amp; field'!AF:AP,11,FALSE),"")</f>
        <v/>
      </c>
      <c r="T138" s="26" t="str">
        <f>IFERROR(VLOOKUP(E138,'Off Road - Trail'!C:M,11,FALSE),"")</f>
        <v/>
      </c>
      <c r="U138" s="26" t="str">
        <f>IFERROR(VLOOKUP(E138,'Road Races'!AS:BC,11,FALSE),"")</f>
        <v/>
      </c>
      <c r="V138" s="26" t="str">
        <f>IFERROR(VLOOKUP(E138,SGP!U:Z,6,FALSE),"")</f>
        <v/>
      </c>
      <c r="W138" s="27"/>
      <c r="X138" s="26" t="str">
        <f>IFERROR(VLOOKUP(E138,'Off Road - Trail'!Q:AA,11,FALSE),"")</f>
        <v/>
      </c>
      <c r="Y138" s="26"/>
      <c r="Z138" s="26" t="str">
        <f>IFERROR(VLOOKUP(E138,'Road Races'!BG:BQ,11,FALSE),"")</f>
        <v/>
      </c>
      <c r="AA138" s="27" t="str">
        <f>IFERROR(VLOOKUP(E138,'Road Races'!BU:CE,11,FALSE),"")</f>
        <v/>
      </c>
      <c r="AB138" s="27" t="str">
        <f>IFERROR(VLOOKUP(E138,'Road Races'!CI:CS,11,FALSE),"")</f>
        <v/>
      </c>
      <c r="AC138" s="26"/>
      <c r="AD138" s="26" t="str">
        <f>IFERROR(VLOOKUP(E138,SGP!AM:AR,6,FALSE),"")</f>
        <v/>
      </c>
      <c r="AE138" s="26" t="str">
        <f>IFERROR(VLOOKUP(E138,'Road Races'!CW:DG,11,FALSE),"")</f>
        <v/>
      </c>
      <c r="AF138" s="26" t="str">
        <f>IFERROR(VLOOKUP(E138,'Road Races'!DK:DU,11,FALSE),"")</f>
        <v/>
      </c>
      <c r="AG138" s="26"/>
      <c r="AH138" s="26" t="str">
        <f>IFERROR(VLOOKUP(E138,'Off Road - Trail'!AE:AO,11,FALSE),"")</f>
        <v/>
      </c>
      <c r="AI138" s="26" t="str">
        <f>IFERROR(VLOOKUP(E138,'Road Races'!DY:EI,11,FALSE),"")</f>
        <v/>
      </c>
      <c r="AJ138" s="26" t="str">
        <f>IFERROR(VLOOKUP(E138,SGP!BE:BJ,6,FALSE),"")</f>
        <v/>
      </c>
      <c r="AK138" s="25"/>
      <c r="AL138" s="25" t="str">
        <f t="shared" si="184"/>
        <v/>
      </c>
      <c r="AM138" s="25" t="str">
        <f t="shared" si="185"/>
        <v/>
      </c>
      <c r="AN138" s="25" t="str">
        <f t="shared" si="186"/>
        <v/>
      </c>
      <c r="AO138" s="25" t="str">
        <f t="shared" si="187"/>
        <v/>
      </c>
      <c r="AP138" s="25" t="str">
        <f t="shared" si="188"/>
        <v/>
      </c>
      <c r="AQ138" s="25" t="str">
        <f t="shared" si="189"/>
        <v/>
      </c>
      <c r="AR138" s="25" t="str">
        <f t="shared" si="190"/>
        <v/>
      </c>
      <c r="AS138" s="25" t="str">
        <f t="shared" si="191"/>
        <v/>
      </c>
      <c r="AT138" s="25" t="str">
        <f t="shared" si="192"/>
        <v/>
      </c>
      <c r="AU138" s="25" t="str">
        <f t="shared" si="193"/>
        <v/>
      </c>
      <c r="AV138" s="25" t="str">
        <f t="shared" si="194"/>
        <v/>
      </c>
      <c r="AW138" s="25" t="str">
        <f t="shared" si="195"/>
        <v/>
      </c>
      <c r="AX138" s="25" t="str">
        <f t="shared" si="196"/>
        <v/>
      </c>
      <c r="AY138" s="25" t="str">
        <f t="shared" si="197"/>
        <v/>
      </c>
      <c r="AZ138" s="25" t="str">
        <f t="shared" si="198"/>
        <v/>
      </c>
      <c r="BA138" s="25" t="str">
        <f t="shared" si="199"/>
        <v/>
      </c>
      <c r="BB138" s="25" t="str">
        <f t="shared" si="200"/>
        <v/>
      </c>
      <c r="BC138" s="25" t="str">
        <f t="shared" si="201"/>
        <v/>
      </c>
      <c r="BD138" s="25" t="str">
        <f t="shared" si="202"/>
        <v/>
      </c>
      <c r="BE138" s="25" t="str">
        <f t="shared" si="203"/>
        <v/>
      </c>
      <c r="BF138" s="25" t="str">
        <f t="shared" si="204"/>
        <v/>
      </c>
      <c r="BG138" s="25" t="str">
        <f t="shared" si="205"/>
        <v/>
      </c>
      <c r="BH138" s="25" t="str">
        <f t="shared" si="206"/>
        <v/>
      </c>
      <c r="BI138" s="25" t="str">
        <f t="shared" si="207"/>
        <v/>
      </c>
      <c r="BJ138" s="25" t="str">
        <f t="shared" si="208"/>
        <v/>
      </c>
      <c r="BK138" s="25" t="str">
        <f t="shared" si="209"/>
        <v/>
      </c>
      <c r="BL138" s="25" t="str">
        <f t="shared" si="210"/>
        <v/>
      </c>
      <c r="BM138" s="25" t="str">
        <f t="shared" si="211"/>
        <v/>
      </c>
      <c r="BN138" s="25" t="str">
        <f t="shared" si="212"/>
        <v/>
      </c>
      <c r="BO138" s="25" t="str">
        <f t="shared" si="213"/>
        <v/>
      </c>
      <c r="BP138" s="4"/>
    </row>
    <row r="139" spans="2:68" x14ac:dyDescent="0.25">
      <c r="B139" s="25">
        <v>133</v>
      </c>
      <c r="C139" s="25">
        <f t="shared" si="180"/>
        <v>0</v>
      </c>
      <c r="D139" s="25">
        <v>133</v>
      </c>
      <c r="E139" s="51"/>
      <c r="F139" s="112">
        <f t="shared" si="181"/>
        <v>0</v>
      </c>
      <c r="G139" s="111" t="str">
        <f t="shared" ref="G139:G170" si="216">IF(AP139="","",(SUM(AP139:AQ139)))</f>
        <v/>
      </c>
      <c r="H139" s="25" t="str">
        <f t="shared" si="214"/>
        <v/>
      </c>
      <c r="I139" s="25" t="str">
        <f t="shared" si="182"/>
        <v/>
      </c>
      <c r="J139" s="25" t="str">
        <f t="shared" si="183"/>
        <v/>
      </c>
      <c r="K139" s="115">
        <f t="shared" si="215"/>
        <v>0</v>
      </c>
      <c r="L139" s="114" t="str">
        <f>IFERROR(VLOOKUP(E139,'Road Races'!C:M,11,FALSE),"")</f>
        <v/>
      </c>
      <c r="M139" s="27" t="str">
        <f>IFERROR(VLOOKUP(E139,'Relays - track &amp; field'!C:M,11,FALSE),"")</f>
        <v/>
      </c>
      <c r="N139" s="27" t="str">
        <f>IFERROR(VLOOKUP(E139,'Relays - track &amp; field'!R:AB,11,FALSE),"")</f>
        <v/>
      </c>
      <c r="O139" s="26" t="str">
        <f>IFERROR(VLOOKUP(E139,'Road Races'!Q:AA,11,FALSE),"")</f>
        <v/>
      </c>
      <c r="P139" s="27" t="str">
        <f>IFERROR(VLOOKUP(E139,SGP!C:K,6,FALSE),"")</f>
        <v/>
      </c>
      <c r="Q139" s="26"/>
      <c r="R139" s="26" t="str">
        <f>IFERROR(VLOOKUP(E139,'Road Races'!AE:AO,11,FALSE),"")</f>
        <v/>
      </c>
      <c r="S139" s="26" t="str">
        <f>IFERROR(VLOOKUP(E139,'Relays - track &amp; field'!AF:AP,11,FALSE),"")</f>
        <v/>
      </c>
      <c r="T139" s="26" t="str">
        <f>IFERROR(VLOOKUP(E139,'Off Road - Trail'!C:M,11,FALSE),"")</f>
        <v/>
      </c>
      <c r="U139" s="26" t="str">
        <f>IFERROR(VLOOKUP(E139,'Road Races'!AS:BC,11,FALSE),"")</f>
        <v/>
      </c>
      <c r="V139" s="26" t="str">
        <f>IFERROR(VLOOKUP(E139,SGP!U:Z,6,FALSE),"")</f>
        <v/>
      </c>
      <c r="W139" s="27"/>
      <c r="X139" s="26" t="str">
        <f>IFERROR(VLOOKUP(E139,'Off Road - Trail'!Q:AA,11,FALSE),"")</f>
        <v/>
      </c>
      <c r="Y139" s="26"/>
      <c r="Z139" s="26" t="str">
        <f>IFERROR(VLOOKUP(E139,'Road Races'!BG:BQ,11,FALSE),"")</f>
        <v/>
      </c>
      <c r="AA139" s="27" t="str">
        <f>IFERROR(VLOOKUP(E139,'Road Races'!BU:CE,11,FALSE),"")</f>
        <v/>
      </c>
      <c r="AB139" s="27" t="str">
        <f>IFERROR(VLOOKUP(E139,'Road Races'!CI:CS,11,FALSE),"")</f>
        <v/>
      </c>
      <c r="AC139" s="26"/>
      <c r="AD139" s="26" t="str">
        <f>IFERROR(VLOOKUP(E139,SGP!AM:AR,6,FALSE),"")</f>
        <v/>
      </c>
      <c r="AE139" s="26" t="str">
        <f>IFERROR(VLOOKUP(E139,'Road Races'!CW:DG,11,FALSE),"")</f>
        <v/>
      </c>
      <c r="AF139" s="26" t="str">
        <f>IFERROR(VLOOKUP(E139,'Road Races'!DK:DU,11,FALSE),"")</f>
        <v/>
      </c>
      <c r="AG139" s="26"/>
      <c r="AH139" s="26" t="str">
        <f>IFERROR(VLOOKUP(E139,'Off Road - Trail'!AE:AO,11,FALSE),"")</f>
        <v/>
      </c>
      <c r="AI139" s="26" t="str">
        <f>IFERROR(VLOOKUP(E139,'Road Races'!DY:EI,11,FALSE),"")</f>
        <v/>
      </c>
      <c r="AJ139" s="26" t="str">
        <f>IFERROR(VLOOKUP(E139,SGP!BE:BJ,6,FALSE),"")</f>
        <v/>
      </c>
      <c r="AK139" s="25"/>
      <c r="AL139" s="25" t="str">
        <f t="shared" si="184"/>
        <v/>
      </c>
      <c r="AM139" s="25" t="str">
        <f t="shared" si="185"/>
        <v/>
      </c>
      <c r="AN139" s="25" t="str">
        <f t="shared" si="186"/>
        <v/>
      </c>
      <c r="AO139" s="25" t="str">
        <f t="shared" si="187"/>
        <v/>
      </c>
      <c r="AP139" s="25" t="str">
        <f t="shared" si="188"/>
        <v/>
      </c>
      <c r="AQ139" s="25" t="str">
        <f t="shared" si="189"/>
        <v/>
      </c>
      <c r="AR139" s="25" t="str">
        <f t="shared" si="190"/>
        <v/>
      </c>
      <c r="AS139" s="25" t="str">
        <f t="shared" si="191"/>
        <v/>
      </c>
      <c r="AT139" s="25" t="str">
        <f t="shared" si="192"/>
        <v/>
      </c>
      <c r="AU139" s="25" t="str">
        <f t="shared" si="193"/>
        <v/>
      </c>
      <c r="AV139" s="25" t="str">
        <f t="shared" si="194"/>
        <v/>
      </c>
      <c r="AW139" s="25" t="str">
        <f t="shared" si="195"/>
        <v/>
      </c>
      <c r="AX139" s="25" t="str">
        <f t="shared" si="196"/>
        <v/>
      </c>
      <c r="AY139" s="25" t="str">
        <f t="shared" si="197"/>
        <v/>
      </c>
      <c r="AZ139" s="25" t="str">
        <f t="shared" si="198"/>
        <v/>
      </c>
      <c r="BA139" s="25" t="str">
        <f t="shared" si="199"/>
        <v/>
      </c>
      <c r="BB139" s="25" t="str">
        <f t="shared" si="200"/>
        <v/>
      </c>
      <c r="BC139" s="25" t="str">
        <f t="shared" si="201"/>
        <v/>
      </c>
      <c r="BD139" s="25" t="str">
        <f t="shared" si="202"/>
        <v/>
      </c>
      <c r="BE139" s="25" t="str">
        <f t="shared" si="203"/>
        <v/>
      </c>
      <c r="BF139" s="25" t="str">
        <f t="shared" si="204"/>
        <v/>
      </c>
      <c r="BG139" s="25" t="str">
        <f t="shared" si="205"/>
        <v/>
      </c>
      <c r="BH139" s="25" t="str">
        <f t="shared" si="206"/>
        <v/>
      </c>
      <c r="BI139" s="25" t="str">
        <f t="shared" si="207"/>
        <v/>
      </c>
      <c r="BJ139" s="25" t="str">
        <f t="shared" si="208"/>
        <v/>
      </c>
      <c r="BK139" s="25" t="str">
        <f t="shared" si="209"/>
        <v/>
      </c>
      <c r="BL139" s="25" t="str">
        <f t="shared" si="210"/>
        <v/>
      </c>
      <c r="BM139" s="25" t="str">
        <f t="shared" si="211"/>
        <v/>
      </c>
      <c r="BN139" s="25" t="str">
        <f t="shared" si="212"/>
        <v/>
      </c>
      <c r="BO139" s="25" t="str">
        <f t="shared" si="213"/>
        <v/>
      </c>
      <c r="BP139" s="4"/>
    </row>
    <row r="140" spans="2:68" x14ac:dyDescent="0.25">
      <c r="B140" s="25">
        <v>134</v>
      </c>
      <c r="C140" s="25">
        <f t="shared" si="180"/>
        <v>0</v>
      </c>
      <c r="D140" s="25">
        <v>134</v>
      </c>
      <c r="E140" s="51"/>
      <c r="F140" s="112">
        <f t="shared" si="181"/>
        <v>0</v>
      </c>
      <c r="G140" s="111" t="str">
        <f t="shared" si="216"/>
        <v/>
      </c>
      <c r="H140" s="25" t="str">
        <f t="shared" si="214"/>
        <v/>
      </c>
      <c r="I140" s="25" t="str">
        <f t="shared" si="182"/>
        <v/>
      </c>
      <c r="J140" s="25" t="str">
        <f t="shared" si="183"/>
        <v/>
      </c>
      <c r="K140" s="115">
        <f t="shared" si="215"/>
        <v>0</v>
      </c>
      <c r="L140" s="114" t="str">
        <f>IFERROR(VLOOKUP(E140,'Road Races'!C:M,11,FALSE),"")</f>
        <v/>
      </c>
      <c r="M140" s="27" t="str">
        <f>IFERROR(VLOOKUP(E140,'Relays - track &amp; field'!C:M,11,FALSE),"")</f>
        <v/>
      </c>
      <c r="N140" s="27" t="str">
        <f>IFERROR(VLOOKUP(E140,'Relays - track &amp; field'!R:AB,11,FALSE),"")</f>
        <v/>
      </c>
      <c r="O140" s="26" t="str">
        <f>IFERROR(VLOOKUP(E140,'Road Races'!Q:AA,11,FALSE),"")</f>
        <v/>
      </c>
      <c r="P140" s="27" t="str">
        <f>IFERROR(VLOOKUP(E140,SGP!C:K,6,FALSE),"")</f>
        <v/>
      </c>
      <c r="Q140" s="26"/>
      <c r="R140" s="26" t="str">
        <f>IFERROR(VLOOKUP(E140,'Road Races'!AE:AO,11,FALSE),"")</f>
        <v/>
      </c>
      <c r="S140" s="26" t="str">
        <f>IFERROR(VLOOKUP(E140,'Relays - track &amp; field'!AF:AP,11,FALSE),"")</f>
        <v/>
      </c>
      <c r="T140" s="26" t="str">
        <f>IFERROR(VLOOKUP(E140,'Off Road - Trail'!C:M,11,FALSE),"")</f>
        <v/>
      </c>
      <c r="U140" s="26" t="str">
        <f>IFERROR(VLOOKUP(E140,'Road Races'!AS:BC,11,FALSE),"")</f>
        <v/>
      </c>
      <c r="V140" s="26" t="str">
        <f>IFERROR(VLOOKUP(E140,SGP!U:Z,6,FALSE),"")</f>
        <v/>
      </c>
      <c r="W140" s="27"/>
      <c r="X140" s="26" t="str">
        <f>IFERROR(VLOOKUP(E140,'Off Road - Trail'!Q:AA,11,FALSE),"")</f>
        <v/>
      </c>
      <c r="Y140" s="26"/>
      <c r="Z140" s="26" t="str">
        <f>IFERROR(VLOOKUP(E140,'Road Races'!BG:BQ,11,FALSE),"")</f>
        <v/>
      </c>
      <c r="AA140" s="27" t="str">
        <f>IFERROR(VLOOKUP(E140,'Road Races'!BU:CE,11,FALSE),"")</f>
        <v/>
      </c>
      <c r="AB140" s="27" t="str">
        <f>IFERROR(VLOOKUP(E140,'Road Races'!CI:CS,11,FALSE),"")</f>
        <v/>
      </c>
      <c r="AC140" s="26"/>
      <c r="AD140" s="26" t="str">
        <f>IFERROR(VLOOKUP(E140,SGP!AM:AR,6,FALSE),"")</f>
        <v/>
      </c>
      <c r="AE140" s="26" t="str">
        <f>IFERROR(VLOOKUP(E140,'Road Races'!CW:DG,11,FALSE),"")</f>
        <v/>
      </c>
      <c r="AF140" s="26" t="str">
        <f>IFERROR(VLOOKUP(E140,'Road Races'!DK:DU,11,FALSE),"")</f>
        <v/>
      </c>
      <c r="AG140" s="26"/>
      <c r="AH140" s="26" t="str">
        <f>IFERROR(VLOOKUP(E140,'Off Road - Trail'!AE:AO,11,FALSE),"")</f>
        <v/>
      </c>
      <c r="AI140" s="26" t="str">
        <f>IFERROR(VLOOKUP(E140,'Road Races'!DY:EI,11,FALSE),"")</f>
        <v/>
      </c>
      <c r="AJ140" s="26" t="str">
        <f>IFERROR(VLOOKUP(E140,SGP!BE:BJ,6,FALSE),"")</f>
        <v/>
      </c>
      <c r="AK140" s="25"/>
      <c r="AL140" s="25" t="str">
        <f t="shared" si="184"/>
        <v/>
      </c>
      <c r="AM140" s="25" t="str">
        <f t="shared" si="185"/>
        <v/>
      </c>
      <c r="AN140" s="25" t="str">
        <f t="shared" si="186"/>
        <v/>
      </c>
      <c r="AO140" s="25" t="str">
        <f t="shared" si="187"/>
        <v/>
      </c>
      <c r="AP140" s="25" t="str">
        <f t="shared" si="188"/>
        <v/>
      </c>
      <c r="AQ140" s="25" t="str">
        <f t="shared" si="189"/>
        <v/>
      </c>
      <c r="AR140" s="25" t="str">
        <f t="shared" si="190"/>
        <v/>
      </c>
      <c r="AS140" s="25" t="str">
        <f t="shared" si="191"/>
        <v/>
      </c>
      <c r="AT140" s="25" t="str">
        <f t="shared" si="192"/>
        <v/>
      </c>
      <c r="AU140" s="25" t="str">
        <f t="shared" si="193"/>
        <v/>
      </c>
      <c r="AV140" s="25" t="str">
        <f t="shared" si="194"/>
        <v/>
      </c>
      <c r="AW140" s="25" t="str">
        <f t="shared" si="195"/>
        <v/>
      </c>
      <c r="AX140" s="25" t="str">
        <f t="shared" si="196"/>
        <v/>
      </c>
      <c r="AY140" s="25" t="str">
        <f t="shared" si="197"/>
        <v/>
      </c>
      <c r="AZ140" s="25" t="str">
        <f t="shared" si="198"/>
        <v/>
      </c>
      <c r="BA140" s="25" t="str">
        <f t="shared" si="199"/>
        <v/>
      </c>
      <c r="BB140" s="25" t="str">
        <f t="shared" si="200"/>
        <v/>
      </c>
      <c r="BC140" s="25" t="str">
        <f t="shared" si="201"/>
        <v/>
      </c>
      <c r="BD140" s="25" t="str">
        <f t="shared" si="202"/>
        <v/>
      </c>
      <c r="BE140" s="25" t="str">
        <f t="shared" si="203"/>
        <v/>
      </c>
      <c r="BF140" s="25" t="str">
        <f t="shared" si="204"/>
        <v/>
      </c>
      <c r="BG140" s="25" t="str">
        <f t="shared" si="205"/>
        <v/>
      </c>
      <c r="BH140" s="25" t="str">
        <f t="shared" si="206"/>
        <v/>
      </c>
      <c r="BI140" s="25" t="str">
        <f t="shared" si="207"/>
        <v/>
      </c>
      <c r="BJ140" s="25" t="str">
        <f t="shared" si="208"/>
        <v/>
      </c>
      <c r="BK140" s="25" t="str">
        <f t="shared" si="209"/>
        <v/>
      </c>
      <c r="BL140" s="25" t="str">
        <f t="shared" si="210"/>
        <v/>
      </c>
      <c r="BM140" s="25" t="str">
        <f t="shared" si="211"/>
        <v/>
      </c>
      <c r="BN140" s="25" t="str">
        <f t="shared" si="212"/>
        <v/>
      </c>
      <c r="BO140" s="25" t="str">
        <f t="shared" si="213"/>
        <v/>
      </c>
      <c r="BP140" s="4"/>
    </row>
    <row r="141" spans="2:68" x14ac:dyDescent="0.25">
      <c r="B141" s="25">
        <v>135</v>
      </c>
      <c r="C141" s="25">
        <f t="shared" si="180"/>
        <v>0</v>
      </c>
      <c r="D141" s="25">
        <v>135</v>
      </c>
      <c r="E141" s="51"/>
      <c r="F141" s="112">
        <f t="shared" si="181"/>
        <v>0</v>
      </c>
      <c r="G141" s="111" t="str">
        <f t="shared" si="216"/>
        <v/>
      </c>
      <c r="H141" s="25" t="str">
        <f t="shared" si="214"/>
        <v/>
      </c>
      <c r="I141" s="25" t="str">
        <f t="shared" si="182"/>
        <v/>
      </c>
      <c r="J141" s="25" t="str">
        <f t="shared" si="183"/>
        <v/>
      </c>
      <c r="K141" s="115">
        <f t="shared" si="215"/>
        <v>0</v>
      </c>
      <c r="L141" s="114" t="str">
        <f>IFERROR(VLOOKUP(E141,'Road Races'!C:M,11,FALSE),"")</f>
        <v/>
      </c>
      <c r="M141" s="27" t="str">
        <f>IFERROR(VLOOKUP(E141,'Relays - track &amp; field'!C:M,11,FALSE),"")</f>
        <v/>
      </c>
      <c r="N141" s="27" t="str">
        <f>IFERROR(VLOOKUP(E141,'Relays - track &amp; field'!R:AB,11,FALSE),"")</f>
        <v/>
      </c>
      <c r="O141" s="26" t="str">
        <f>IFERROR(VLOOKUP(E141,'Road Races'!Q:AA,11,FALSE),"")</f>
        <v/>
      </c>
      <c r="P141" s="27" t="str">
        <f>IFERROR(VLOOKUP(E141,SGP!C:K,6,FALSE),"")</f>
        <v/>
      </c>
      <c r="Q141" s="26"/>
      <c r="R141" s="26" t="str">
        <f>IFERROR(VLOOKUP(E141,'Road Races'!AE:AO,11,FALSE),"")</f>
        <v/>
      </c>
      <c r="S141" s="26" t="str">
        <f>IFERROR(VLOOKUP(E141,'Relays - track &amp; field'!AF:AP,11,FALSE),"")</f>
        <v/>
      </c>
      <c r="T141" s="26" t="str">
        <f>IFERROR(VLOOKUP(E141,'Off Road - Trail'!C:M,11,FALSE),"")</f>
        <v/>
      </c>
      <c r="U141" s="26" t="str">
        <f>IFERROR(VLOOKUP(E141,'Road Races'!AS:BC,11,FALSE),"")</f>
        <v/>
      </c>
      <c r="V141" s="26" t="str">
        <f>IFERROR(VLOOKUP(E141,SGP!U:Z,6,FALSE),"")</f>
        <v/>
      </c>
      <c r="W141" s="27"/>
      <c r="X141" s="26" t="str">
        <f>IFERROR(VLOOKUP(E141,'Off Road - Trail'!Q:AA,11,FALSE),"")</f>
        <v/>
      </c>
      <c r="Y141" s="26"/>
      <c r="Z141" s="26" t="str">
        <f>IFERROR(VLOOKUP(E141,'Road Races'!BG:BQ,11,FALSE),"")</f>
        <v/>
      </c>
      <c r="AA141" s="27" t="str">
        <f>IFERROR(VLOOKUP(E141,'Road Races'!BU:CE,11,FALSE),"")</f>
        <v/>
      </c>
      <c r="AB141" s="27" t="str">
        <f>IFERROR(VLOOKUP(E141,'Road Races'!CI:CS,11,FALSE),"")</f>
        <v/>
      </c>
      <c r="AC141" s="26"/>
      <c r="AD141" s="26" t="str">
        <f>IFERROR(VLOOKUP(E141,SGP!AM:AR,6,FALSE),"")</f>
        <v/>
      </c>
      <c r="AE141" s="26" t="str">
        <f>IFERROR(VLOOKUP(E141,'Road Races'!CW:DG,11,FALSE),"")</f>
        <v/>
      </c>
      <c r="AF141" s="26" t="str">
        <f>IFERROR(VLOOKUP(E141,'Road Races'!DK:DU,11,FALSE),"")</f>
        <v/>
      </c>
      <c r="AG141" s="26"/>
      <c r="AH141" s="26" t="str">
        <f>IFERROR(VLOOKUP(E141,'Off Road - Trail'!AE:AO,11,FALSE),"")</f>
        <v/>
      </c>
      <c r="AI141" s="26" t="str">
        <f>IFERROR(VLOOKUP(E141,'Road Races'!DY:EI,11,FALSE),"")</f>
        <v/>
      </c>
      <c r="AJ141" s="26" t="str">
        <f>IFERROR(VLOOKUP(E141,SGP!BE:BJ,6,FALSE),"")</f>
        <v/>
      </c>
      <c r="AK141" s="25"/>
      <c r="AL141" s="25" t="str">
        <f t="shared" si="184"/>
        <v/>
      </c>
      <c r="AM141" s="25" t="str">
        <f t="shared" si="185"/>
        <v/>
      </c>
      <c r="AN141" s="25" t="str">
        <f t="shared" si="186"/>
        <v/>
      </c>
      <c r="AO141" s="25" t="str">
        <f t="shared" si="187"/>
        <v/>
      </c>
      <c r="AP141" s="25" t="str">
        <f t="shared" si="188"/>
        <v/>
      </c>
      <c r="AQ141" s="25" t="str">
        <f t="shared" si="189"/>
        <v/>
      </c>
      <c r="AR141" s="25" t="str">
        <f t="shared" si="190"/>
        <v/>
      </c>
      <c r="AS141" s="25" t="str">
        <f t="shared" si="191"/>
        <v/>
      </c>
      <c r="AT141" s="25" t="str">
        <f t="shared" si="192"/>
        <v/>
      </c>
      <c r="AU141" s="25" t="str">
        <f t="shared" si="193"/>
        <v/>
      </c>
      <c r="AV141" s="25" t="str">
        <f t="shared" si="194"/>
        <v/>
      </c>
      <c r="AW141" s="25" t="str">
        <f t="shared" si="195"/>
        <v/>
      </c>
      <c r="AX141" s="25" t="str">
        <f t="shared" si="196"/>
        <v/>
      </c>
      <c r="AY141" s="25" t="str">
        <f t="shared" si="197"/>
        <v/>
      </c>
      <c r="AZ141" s="25" t="str">
        <f t="shared" si="198"/>
        <v/>
      </c>
      <c r="BA141" s="25" t="str">
        <f t="shared" si="199"/>
        <v/>
      </c>
      <c r="BB141" s="25" t="str">
        <f t="shared" si="200"/>
        <v/>
      </c>
      <c r="BC141" s="25" t="str">
        <f t="shared" si="201"/>
        <v/>
      </c>
      <c r="BD141" s="25" t="str">
        <f t="shared" si="202"/>
        <v/>
      </c>
      <c r="BE141" s="25" t="str">
        <f t="shared" si="203"/>
        <v/>
      </c>
      <c r="BF141" s="25" t="str">
        <f t="shared" si="204"/>
        <v/>
      </c>
      <c r="BG141" s="25" t="str">
        <f t="shared" si="205"/>
        <v/>
      </c>
      <c r="BH141" s="25" t="str">
        <f t="shared" si="206"/>
        <v/>
      </c>
      <c r="BI141" s="25" t="str">
        <f t="shared" si="207"/>
        <v/>
      </c>
      <c r="BJ141" s="25" t="str">
        <f t="shared" si="208"/>
        <v/>
      </c>
      <c r="BK141" s="25" t="str">
        <f t="shared" si="209"/>
        <v/>
      </c>
      <c r="BL141" s="25" t="str">
        <f t="shared" si="210"/>
        <v/>
      </c>
      <c r="BM141" s="25" t="str">
        <f t="shared" si="211"/>
        <v/>
      </c>
      <c r="BN141" s="25" t="str">
        <f t="shared" si="212"/>
        <v/>
      </c>
      <c r="BO141" s="25" t="str">
        <f t="shared" si="213"/>
        <v/>
      </c>
      <c r="BP141" s="4"/>
    </row>
    <row r="142" spans="2:68" x14ac:dyDescent="0.25">
      <c r="B142" s="25">
        <v>136</v>
      </c>
      <c r="C142" s="25">
        <f t="shared" si="180"/>
        <v>0</v>
      </c>
      <c r="D142" s="25">
        <v>136</v>
      </c>
      <c r="E142" s="51"/>
      <c r="F142" s="112">
        <f t="shared" si="181"/>
        <v>0</v>
      </c>
      <c r="G142" s="111" t="str">
        <f t="shared" si="216"/>
        <v/>
      </c>
      <c r="H142" s="25" t="str">
        <f t="shared" si="214"/>
        <v/>
      </c>
      <c r="I142" s="25" t="str">
        <f t="shared" si="182"/>
        <v/>
      </c>
      <c r="J142" s="25" t="str">
        <f t="shared" si="183"/>
        <v/>
      </c>
      <c r="K142" s="115">
        <f t="shared" si="215"/>
        <v>0</v>
      </c>
      <c r="L142" s="114" t="str">
        <f>IFERROR(VLOOKUP(E142,'Road Races'!C:M,11,FALSE),"")</f>
        <v/>
      </c>
      <c r="M142" s="27" t="str">
        <f>IFERROR(VLOOKUP(E142,'Relays - track &amp; field'!C:M,11,FALSE),"")</f>
        <v/>
      </c>
      <c r="N142" s="27" t="str">
        <f>IFERROR(VLOOKUP(E142,'Relays - track &amp; field'!R:AB,11,FALSE),"")</f>
        <v/>
      </c>
      <c r="O142" s="26" t="str">
        <f>IFERROR(VLOOKUP(E142,'Road Races'!Q:AA,11,FALSE),"")</f>
        <v/>
      </c>
      <c r="P142" s="27" t="str">
        <f>IFERROR(VLOOKUP(E142,SGP!C:K,6,FALSE),"")</f>
        <v/>
      </c>
      <c r="Q142" s="26"/>
      <c r="R142" s="26" t="str">
        <f>IFERROR(VLOOKUP(E142,'Road Races'!AE:AO,11,FALSE),"")</f>
        <v/>
      </c>
      <c r="S142" s="26" t="str">
        <f>IFERROR(VLOOKUP(E142,'Relays - track &amp; field'!AF:AP,11,FALSE),"")</f>
        <v/>
      </c>
      <c r="T142" s="26" t="str">
        <f>IFERROR(VLOOKUP(E142,'Off Road - Trail'!C:M,11,FALSE),"")</f>
        <v/>
      </c>
      <c r="U142" s="26" t="str">
        <f>IFERROR(VLOOKUP(E142,'Road Races'!AS:BC,11,FALSE),"")</f>
        <v/>
      </c>
      <c r="V142" s="26" t="str">
        <f>IFERROR(VLOOKUP(E142,SGP!U:Z,6,FALSE),"")</f>
        <v/>
      </c>
      <c r="W142" s="27"/>
      <c r="X142" s="26" t="str">
        <f>IFERROR(VLOOKUP(E142,'Off Road - Trail'!Q:AA,11,FALSE),"")</f>
        <v/>
      </c>
      <c r="Y142" s="26"/>
      <c r="Z142" s="26" t="str">
        <f>IFERROR(VLOOKUP(E142,'Road Races'!BG:BQ,11,FALSE),"")</f>
        <v/>
      </c>
      <c r="AA142" s="27" t="str">
        <f>IFERROR(VLOOKUP(E142,'Road Races'!BU:CE,11,FALSE),"")</f>
        <v/>
      </c>
      <c r="AB142" s="27" t="str">
        <f>IFERROR(VLOOKUP(E142,'Road Races'!CI:CS,11,FALSE),"")</f>
        <v/>
      </c>
      <c r="AC142" s="26"/>
      <c r="AD142" s="26" t="str">
        <f>IFERROR(VLOOKUP(E142,SGP!AM:AR,6,FALSE),"")</f>
        <v/>
      </c>
      <c r="AE142" s="26" t="str">
        <f>IFERROR(VLOOKUP(E142,'Road Races'!CW:DG,11,FALSE),"")</f>
        <v/>
      </c>
      <c r="AF142" s="26" t="str">
        <f>IFERROR(VLOOKUP(E142,'Road Races'!DK:DU,11,FALSE),"")</f>
        <v/>
      </c>
      <c r="AG142" s="26"/>
      <c r="AH142" s="26" t="str">
        <f>IFERROR(VLOOKUP(E142,'Off Road - Trail'!AE:AO,11,FALSE),"")</f>
        <v/>
      </c>
      <c r="AI142" s="26" t="str">
        <f>IFERROR(VLOOKUP(E142,'Road Races'!DY:EI,11,FALSE),"")</f>
        <v/>
      </c>
      <c r="AJ142" s="26" t="str">
        <f>IFERROR(VLOOKUP(E142,SGP!BE:BJ,6,FALSE),"")</f>
        <v/>
      </c>
      <c r="AK142" s="25"/>
      <c r="AL142" s="25" t="str">
        <f t="shared" si="184"/>
        <v/>
      </c>
      <c r="AM142" s="25" t="str">
        <f t="shared" si="185"/>
        <v/>
      </c>
      <c r="AN142" s="25" t="str">
        <f t="shared" si="186"/>
        <v/>
      </c>
      <c r="AO142" s="25" t="str">
        <f t="shared" si="187"/>
        <v/>
      </c>
      <c r="AP142" s="25" t="str">
        <f t="shared" si="188"/>
        <v/>
      </c>
      <c r="AQ142" s="25" t="str">
        <f t="shared" si="189"/>
        <v/>
      </c>
      <c r="AR142" s="25" t="str">
        <f t="shared" si="190"/>
        <v/>
      </c>
      <c r="AS142" s="25" t="str">
        <f t="shared" si="191"/>
        <v/>
      </c>
      <c r="AT142" s="25" t="str">
        <f t="shared" si="192"/>
        <v/>
      </c>
      <c r="AU142" s="25" t="str">
        <f t="shared" si="193"/>
        <v/>
      </c>
      <c r="AV142" s="25" t="str">
        <f t="shared" si="194"/>
        <v/>
      </c>
      <c r="AW142" s="25" t="str">
        <f t="shared" si="195"/>
        <v/>
      </c>
      <c r="AX142" s="25" t="str">
        <f t="shared" si="196"/>
        <v/>
      </c>
      <c r="AY142" s="25" t="str">
        <f t="shared" si="197"/>
        <v/>
      </c>
      <c r="AZ142" s="25" t="str">
        <f t="shared" si="198"/>
        <v/>
      </c>
      <c r="BA142" s="25" t="str">
        <f t="shared" si="199"/>
        <v/>
      </c>
      <c r="BB142" s="25" t="str">
        <f t="shared" si="200"/>
        <v/>
      </c>
      <c r="BC142" s="25" t="str">
        <f t="shared" si="201"/>
        <v/>
      </c>
      <c r="BD142" s="25" t="str">
        <f t="shared" si="202"/>
        <v/>
      </c>
      <c r="BE142" s="25" t="str">
        <f t="shared" si="203"/>
        <v/>
      </c>
      <c r="BF142" s="25" t="str">
        <f t="shared" si="204"/>
        <v/>
      </c>
      <c r="BG142" s="25" t="str">
        <f t="shared" si="205"/>
        <v/>
      </c>
      <c r="BH142" s="25" t="str">
        <f t="shared" si="206"/>
        <v/>
      </c>
      <c r="BI142" s="25" t="str">
        <f t="shared" si="207"/>
        <v/>
      </c>
      <c r="BJ142" s="25" t="str">
        <f t="shared" si="208"/>
        <v/>
      </c>
      <c r="BK142" s="25" t="str">
        <f t="shared" si="209"/>
        <v/>
      </c>
      <c r="BL142" s="25" t="str">
        <f t="shared" si="210"/>
        <v/>
      </c>
      <c r="BM142" s="25" t="str">
        <f t="shared" si="211"/>
        <v/>
      </c>
      <c r="BN142" s="25" t="str">
        <f t="shared" si="212"/>
        <v/>
      </c>
      <c r="BO142" s="25" t="str">
        <f t="shared" si="213"/>
        <v/>
      </c>
      <c r="BP142" s="4"/>
    </row>
    <row r="143" spans="2:68" x14ac:dyDescent="0.25">
      <c r="B143" s="25">
        <v>137</v>
      </c>
      <c r="C143" s="25">
        <f t="shared" si="180"/>
        <v>0</v>
      </c>
      <c r="D143" s="25">
        <v>137</v>
      </c>
      <c r="E143" s="51"/>
      <c r="F143" s="112">
        <f t="shared" si="181"/>
        <v>0</v>
      </c>
      <c r="G143" s="111" t="str">
        <f t="shared" si="216"/>
        <v/>
      </c>
      <c r="H143" s="25" t="str">
        <f t="shared" si="214"/>
        <v/>
      </c>
      <c r="I143" s="25" t="str">
        <f t="shared" si="182"/>
        <v/>
      </c>
      <c r="J143" s="25" t="str">
        <f t="shared" si="183"/>
        <v/>
      </c>
      <c r="K143" s="115">
        <f t="shared" si="215"/>
        <v>0</v>
      </c>
      <c r="L143" s="114" t="str">
        <f>IFERROR(VLOOKUP(E143,'Road Races'!C:M,11,FALSE),"")</f>
        <v/>
      </c>
      <c r="M143" s="27" t="str">
        <f>IFERROR(VLOOKUP(E143,'Relays - track &amp; field'!C:M,11,FALSE),"")</f>
        <v/>
      </c>
      <c r="N143" s="27" t="str">
        <f>IFERROR(VLOOKUP(E143,'Relays - track &amp; field'!R:AB,11,FALSE),"")</f>
        <v/>
      </c>
      <c r="O143" s="26" t="str">
        <f>IFERROR(VLOOKUP(E143,'Road Races'!Q:AA,11,FALSE),"")</f>
        <v/>
      </c>
      <c r="P143" s="27" t="str">
        <f>IFERROR(VLOOKUP(E143,SGP!C:K,6,FALSE),"")</f>
        <v/>
      </c>
      <c r="Q143" s="26"/>
      <c r="R143" s="26" t="str">
        <f>IFERROR(VLOOKUP(E143,'Road Races'!AE:AO,11,FALSE),"")</f>
        <v/>
      </c>
      <c r="S143" s="26" t="str">
        <f>IFERROR(VLOOKUP(E143,'Relays - track &amp; field'!AF:AP,11,FALSE),"")</f>
        <v/>
      </c>
      <c r="T143" s="26" t="str">
        <f>IFERROR(VLOOKUP(E143,'Off Road - Trail'!C:M,11,FALSE),"")</f>
        <v/>
      </c>
      <c r="U143" s="26" t="str">
        <f>IFERROR(VLOOKUP(E143,'Road Races'!AS:BC,11,FALSE),"")</f>
        <v/>
      </c>
      <c r="V143" s="26" t="str">
        <f>IFERROR(VLOOKUP(E143,SGP!U:Z,6,FALSE),"")</f>
        <v/>
      </c>
      <c r="W143" s="27"/>
      <c r="X143" s="26" t="str">
        <f>IFERROR(VLOOKUP(E143,'Off Road - Trail'!Q:AA,11,FALSE),"")</f>
        <v/>
      </c>
      <c r="Y143" s="26"/>
      <c r="Z143" s="26" t="str">
        <f>IFERROR(VLOOKUP(E143,'Road Races'!BG:BQ,11,FALSE),"")</f>
        <v/>
      </c>
      <c r="AA143" s="27" t="str">
        <f>IFERROR(VLOOKUP(E143,'Road Races'!BU:CE,11,FALSE),"")</f>
        <v/>
      </c>
      <c r="AB143" s="27" t="str">
        <f>IFERROR(VLOOKUP(E143,'Road Races'!CI:CS,11,FALSE),"")</f>
        <v/>
      </c>
      <c r="AC143" s="26"/>
      <c r="AD143" s="26" t="str">
        <f>IFERROR(VLOOKUP(E143,SGP!AM:AR,6,FALSE),"")</f>
        <v/>
      </c>
      <c r="AE143" s="26" t="str">
        <f>IFERROR(VLOOKUP(E143,'Road Races'!CW:DG,11,FALSE),"")</f>
        <v/>
      </c>
      <c r="AF143" s="26" t="str">
        <f>IFERROR(VLOOKUP(E143,'Road Races'!DK:DU,11,FALSE),"")</f>
        <v/>
      </c>
      <c r="AG143" s="26"/>
      <c r="AH143" s="26" t="str">
        <f>IFERROR(VLOOKUP(E143,'Off Road - Trail'!AE:AO,11,FALSE),"")</f>
        <v/>
      </c>
      <c r="AI143" s="26" t="str">
        <f>IFERROR(VLOOKUP(E143,'Road Races'!DY:EI,11,FALSE),"")</f>
        <v/>
      </c>
      <c r="AJ143" s="26" t="str">
        <f>IFERROR(VLOOKUP(E143,SGP!BE:BJ,6,FALSE),"")</f>
        <v/>
      </c>
      <c r="AK143" s="25"/>
      <c r="AL143" s="25" t="str">
        <f t="shared" si="184"/>
        <v/>
      </c>
      <c r="AM143" s="25" t="str">
        <f t="shared" si="185"/>
        <v/>
      </c>
      <c r="AN143" s="25" t="str">
        <f t="shared" si="186"/>
        <v/>
      </c>
      <c r="AO143" s="25" t="str">
        <f t="shared" si="187"/>
        <v/>
      </c>
      <c r="AP143" s="25" t="str">
        <f t="shared" si="188"/>
        <v/>
      </c>
      <c r="AQ143" s="25" t="str">
        <f t="shared" si="189"/>
        <v/>
      </c>
      <c r="AR143" s="25" t="str">
        <f t="shared" si="190"/>
        <v/>
      </c>
      <c r="AS143" s="25" t="str">
        <f t="shared" si="191"/>
        <v/>
      </c>
      <c r="AT143" s="25" t="str">
        <f t="shared" si="192"/>
        <v/>
      </c>
      <c r="AU143" s="25" t="str">
        <f t="shared" si="193"/>
        <v/>
      </c>
      <c r="AV143" s="25" t="str">
        <f t="shared" si="194"/>
        <v/>
      </c>
      <c r="AW143" s="25" t="str">
        <f t="shared" si="195"/>
        <v/>
      </c>
      <c r="AX143" s="25" t="str">
        <f t="shared" si="196"/>
        <v/>
      </c>
      <c r="AY143" s="25" t="str">
        <f t="shared" si="197"/>
        <v/>
      </c>
      <c r="AZ143" s="25" t="str">
        <f t="shared" si="198"/>
        <v/>
      </c>
      <c r="BA143" s="25" t="str">
        <f t="shared" si="199"/>
        <v/>
      </c>
      <c r="BB143" s="25" t="str">
        <f t="shared" si="200"/>
        <v/>
      </c>
      <c r="BC143" s="25" t="str">
        <f t="shared" si="201"/>
        <v/>
      </c>
      <c r="BD143" s="25" t="str">
        <f t="shared" si="202"/>
        <v/>
      </c>
      <c r="BE143" s="25" t="str">
        <f t="shared" si="203"/>
        <v/>
      </c>
      <c r="BF143" s="25" t="str">
        <f t="shared" si="204"/>
        <v/>
      </c>
      <c r="BG143" s="25" t="str">
        <f t="shared" si="205"/>
        <v/>
      </c>
      <c r="BH143" s="25" t="str">
        <f t="shared" si="206"/>
        <v/>
      </c>
      <c r="BI143" s="25" t="str">
        <f t="shared" si="207"/>
        <v/>
      </c>
      <c r="BJ143" s="25" t="str">
        <f t="shared" si="208"/>
        <v/>
      </c>
      <c r="BK143" s="25" t="str">
        <f t="shared" si="209"/>
        <v/>
      </c>
      <c r="BL143" s="25" t="str">
        <f t="shared" si="210"/>
        <v/>
      </c>
      <c r="BM143" s="25" t="str">
        <f t="shared" si="211"/>
        <v/>
      </c>
      <c r="BN143" s="25" t="str">
        <f t="shared" si="212"/>
        <v/>
      </c>
      <c r="BO143" s="25" t="str">
        <f t="shared" si="213"/>
        <v/>
      </c>
      <c r="BP143" s="4"/>
    </row>
    <row r="144" spans="2:68" x14ac:dyDescent="0.25">
      <c r="B144" s="25">
        <v>138</v>
      </c>
      <c r="C144" s="25">
        <f t="shared" si="180"/>
        <v>0</v>
      </c>
      <c r="D144" s="25">
        <v>138</v>
      </c>
      <c r="E144" s="51"/>
      <c r="F144" s="112">
        <f t="shared" si="181"/>
        <v>0</v>
      </c>
      <c r="G144" s="111" t="str">
        <f t="shared" si="216"/>
        <v/>
      </c>
      <c r="H144" s="25" t="str">
        <f t="shared" si="214"/>
        <v/>
      </c>
      <c r="I144" s="25" t="str">
        <f t="shared" si="182"/>
        <v/>
      </c>
      <c r="J144" s="25" t="str">
        <f t="shared" si="183"/>
        <v/>
      </c>
      <c r="K144" s="115">
        <f t="shared" si="215"/>
        <v>0</v>
      </c>
      <c r="L144" s="114" t="str">
        <f>IFERROR(VLOOKUP(E144,'Road Races'!C:M,11,FALSE),"")</f>
        <v/>
      </c>
      <c r="M144" s="27" t="str">
        <f>IFERROR(VLOOKUP(E144,'Relays - track &amp; field'!C:M,11,FALSE),"")</f>
        <v/>
      </c>
      <c r="N144" s="27" t="str">
        <f>IFERROR(VLOOKUP(E144,'Relays - track &amp; field'!R:AB,11,FALSE),"")</f>
        <v/>
      </c>
      <c r="O144" s="26" t="str">
        <f>IFERROR(VLOOKUP(E144,'Road Races'!Q:AA,11,FALSE),"")</f>
        <v/>
      </c>
      <c r="P144" s="27" t="str">
        <f>IFERROR(VLOOKUP(E144,SGP!C:K,6,FALSE),"")</f>
        <v/>
      </c>
      <c r="Q144" s="26"/>
      <c r="R144" s="26" t="str">
        <f>IFERROR(VLOOKUP(E144,'Road Races'!AE:AO,11,FALSE),"")</f>
        <v/>
      </c>
      <c r="S144" s="26" t="str">
        <f>IFERROR(VLOOKUP(E144,'Relays - track &amp; field'!AF:AP,11,FALSE),"")</f>
        <v/>
      </c>
      <c r="T144" s="26" t="str">
        <f>IFERROR(VLOOKUP(E144,'Off Road - Trail'!C:M,11,FALSE),"")</f>
        <v/>
      </c>
      <c r="U144" s="26" t="str">
        <f>IFERROR(VLOOKUP(E144,'Road Races'!AS:BC,11,FALSE),"")</f>
        <v/>
      </c>
      <c r="V144" s="26" t="str">
        <f>IFERROR(VLOOKUP(E144,SGP!U:Z,6,FALSE),"")</f>
        <v/>
      </c>
      <c r="W144" s="27"/>
      <c r="X144" s="26" t="str">
        <f>IFERROR(VLOOKUP(E144,'Off Road - Trail'!Q:AA,11,FALSE),"")</f>
        <v/>
      </c>
      <c r="Y144" s="26"/>
      <c r="Z144" s="26" t="str">
        <f>IFERROR(VLOOKUP(E144,'Road Races'!BG:BQ,11,FALSE),"")</f>
        <v/>
      </c>
      <c r="AA144" s="27" t="str">
        <f>IFERROR(VLOOKUP(E144,'Road Races'!BU:CE,11,FALSE),"")</f>
        <v/>
      </c>
      <c r="AB144" s="27" t="str">
        <f>IFERROR(VLOOKUP(E144,'Road Races'!CI:CS,11,FALSE),"")</f>
        <v/>
      </c>
      <c r="AC144" s="26"/>
      <c r="AD144" s="26" t="str">
        <f>IFERROR(VLOOKUP(E144,SGP!AM:AR,6,FALSE),"")</f>
        <v/>
      </c>
      <c r="AE144" s="26" t="str">
        <f>IFERROR(VLOOKUP(E144,'Road Races'!CW:DG,11,FALSE),"")</f>
        <v/>
      </c>
      <c r="AF144" s="26" t="str">
        <f>IFERROR(VLOOKUP(E144,'Road Races'!DK:DU,11,FALSE),"")</f>
        <v/>
      </c>
      <c r="AG144" s="26"/>
      <c r="AH144" s="26" t="str">
        <f>IFERROR(VLOOKUP(E144,'Off Road - Trail'!AE:AO,11,FALSE),"")</f>
        <v/>
      </c>
      <c r="AI144" s="26" t="str">
        <f>IFERROR(VLOOKUP(E144,'Road Races'!DY:EI,11,FALSE),"")</f>
        <v/>
      </c>
      <c r="AJ144" s="26" t="str">
        <f>IFERROR(VLOOKUP(E144,SGP!BE:BJ,6,FALSE),"")</f>
        <v/>
      </c>
      <c r="AK144" s="25"/>
      <c r="AL144" s="25" t="str">
        <f t="shared" si="184"/>
        <v/>
      </c>
      <c r="AM144" s="25" t="str">
        <f t="shared" si="185"/>
        <v/>
      </c>
      <c r="AN144" s="25" t="str">
        <f t="shared" si="186"/>
        <v/>
      </c>
      <c r="AO144" s="25" t="str">
        <f t="shared" si="187"/>
        <v/>
      </c>
      <c r="AP144" s="25" t="str">
        <f t="shared" si="188"/>
        <v/>
      </c>
      <c r="AQ144" s="25" t="str">
        <f t="shared" si="189"/>
        <v/>
      </c>
      <c r="AR144" s="25" t="str">
        <f t="shared" si="190"/>
        <v/>
      </c>
      <c r="AS144" s="25" t="str">
        <f t="shared" si="191"/>
        <v/>
      </c>
      <c r="AT144" s="25" t="str">
        <f t="shared" si="192"/>
        <v/>
      </c>
      <c r="AU144" s="25" t="str">
        <f t="shared" si="193"/>
        <v/>
      </c>
      <c r="AV144" s="25" t="str">
        <f t="shared" si="194"/>
        <v/>
      </c>
      <c r="AW144" s="25" t="str">
        <f t="shared" si="195"/>
        <v/>
      </c>
      <c r="AX144" s="25" t="str">
        <f t="shared" si="196"/>
        <v/>
      </c>
      <c r="AY144" s="25" t="str">
        <f t="shared" si="197"/>
        <v/>
      </c>
      <c r="AZ144" s="25" t="str">
        <f t="shared" si="198"/>
        <v/>
      </c>
      <c r="BA144" s="25" t="str">
        <f t="shared" si="199"/>
        <v/>
      </c>
      <c r="BB144" s="25" t="str">
        <f t="shared" si="200"/>
        <v/>
      </c>
      <c r="BC144" s="25" t="str">
        <f t="shared" si="201"/>
        <v/>
      </c>
      <c r="BD144" s="25" t="str">
        <f t="shared" si="202"/>
        <v/>
      </c>
      <c r="BE144" s="25" t="str">
        <f t="shared" si="203"/>
        <v/>
      </c>
      <c r="BF144" s="25" t="str">
        <f t="shared" si="204"/>
        <v/>
      </c>
      <c r="BG144" s="25" t="str">
        <f t="shared" si="205"/>
        <v/>
      </c>
      <c r="BH144" s="25" t="str">
        <f t="shared" si="206"/>
        <v/>
      </c>
      <c r="BI144" s="25" t="str">
        <f t="shared" si="207"/>
        <v/>
      </c>
      <c r="BJ144" s="25" t="str">
        <f t="shared" si="208"/>
        <v/>
      </c>
      <c r="BK144" s="25" t="str">
        <f t="shared" si="209"/>
        <v/>
      </c>
      <c r="BL144" s="25" t="str">
        <f t="shared" si="210"/>
        <v/>
      </c>
      <c r="BM144" s="25" t="str">
        <f t="shared" si="211"/>
        <v/>
      </c>
      <c r="BN144" s="25" t="str">
        <f t="shared" si="212"/>
        <v/>
      </c>
      <c r="BO144" s="25" t="str">
        <f t="shared" si="213"/>
        <v/>
      </c>
      <c r="BP144" s="4"/>
    </row>
    <row r="145" spans="2:68" x14ac:dyDescent="0.25">
      <c r="B145" s="25">
        <v>139</v>
      </c>
      <c r="C145" s="25">
        <f t="shared" si="180"/>
        <v>0</v>
      </c>
      <c r="D145" s="25">
        <v>139</v>
      </c>
      <c r="E145" s="51"/>
      <c r="F145" s="112">
        <f t="shared" si="181"/>
        <v>0</v>
      </c>
      <c r="G145" s="111" t="str">
        <f t="shared" si="216"/>
        <v/>
      </c>
      <c r="H145" s="25" t="str">
        <f t="shared" si="214"/>
        <v/>
      </c>
      <c r="I145" s="25" t="str">
        <f t="shared" si="182"/>
        <v/>
      </c>
      <c r="J145" s="25" t="str">
        <f t="shared" si="183"/>
        <v/>
      </c>
      <c r="K145" s="115">
        <f t="shared" si="215"/>
        <v>0</v>
      </c>
      <c r="L145" s="114" t="str">
        <f>IFERROR(VLOOKUP(E145,'Road Races'!C:M,11,FALSE),"")</f>
        <v/>
      </c>
      <c r="M145" s="27" t="str">
        <f>IFERROR(VLOOKUP(E145,'Relays - track &amp; field'!C:M,11,FALSE),"")</f>
        <v/>
      </c>
      <c r="N145" s="27" t="str">
        <f>IFERROR(VLOOKUP(E145,'Relays - track &amp; field'!R:AB,11,FALSE),"")</f>
        <v/>
      </c>
      <c r="O145" s="26" t="str">
        <f>IFERROR(VLOOKUP(E145,'Road Races'!Q:AA,11,FALSE),"")</f>
        <v/>
      </c>
      <c r="P145" s="27" t="str">
        <f>IFERROR(VLOOKUP(E145,SGP!C:K,6,FALSE),"")</f>
        <v/>
      </c>
      <c r="Q145" s="26"/>
      <c r="R145" s="26" t="str">
        <f>IFERROR(VLOOKUP(E145,'Road Races'!AE:AO,11,FALSE),"")</f>
        <v/>
      </c>
      <c r="S145" s="26" t="str">
        <f>IFERROR(VLOOKUP(E145,'Relays - track &amp; field'!AF:AP,11,FALSE),"")</f>
        <v/>
      </c>
      <c r="T145" s="26" t="str">
        <f>IFERROR(VLOOKUP(E145,'Off Road - Trail'!C:M,11,FALSE),"")</f>
        <v/>
      </c>
      <c r="U145" s="26" t="str">
        <f>IFERROR(VLOOKUP(E145,'Road Races'!AS:BC,11,FALSE),"")</f>
        <v/>
      </c>
      <c r="V145" s="26" t="str">
        <f>IFERROR(VLOOKUP(E145,SGP!U:Z,6,FALSE),"")</f>
        <v/>
      </c>
      <c r="W145" s="27"/>
      <c r="X145" s="26" t="str">
        <f>IFERROR(VLOOKUP(E145,'Off Road - Trail'!Q:AA,11,FALSE),"")</f>
        <v/>
      </c>
      <c r="Y145" s="26"/>
      <c r="Z145" s="26" t="str">
        <f>IFERROR(VLOOKUP(E145,'Road Races'!BG:BQ,11,FALSE),"")</f>
        <v/>
      </c>
      <c r="AA145" s="27" t="str">
        <f>IFERROR(VLOOKUP(E145,'Road Races'!BU:CE,11,FALSE),"")</f>
        <v/>
      </c>
      <c r="AB145" s="27" t="str">
        <f>IFERROR(VLOOKUP(E145,'Road Races'!CI:CS,11,FALSE),"")</f>
        <v/>
      </c>
      <c r="AC145" s="26"/>
      <c r="AD145" s="26" t="str">
        <f>IFERROR(VLOOKUP(E145,SGP!AM:AR,6,FALSE),"")</f>
        <v/>
      </c>
      <c r="AE145" s="26" t="str">
        <f>IFERROR(VLOOKUP(E145,'Road Races'!CW:DG,11,FALSE),"")</f>
        <v/>
      </c>
      <c r="AF145" s="26" t="str">
        <f>IFERROR(VLOOKUP(E145,'Road Races'!DK:DU,11,FALSE),"")</f>
        <v/>
      </c>
      <c r="AG145" s="26"/>
      <c r="AH145" s="26" t="str">
        <f>IFERROR(VLOOKUP(E145,'Off Road - Trail'!AE:AO,11,FALSE),"")</f>
        <v/>
      </c>
      <c r="AI145" s="26" t="str">
        <f>IFERROR(VLOOKUP(E145,'Road Races'!DY:EI,11,FALSE),"")</f>
        <v/>
      </c>
      <c r="AJ145" s="26" t="str">
        <f>IFERROR(VLOOKUP(E145,SGP!BE:BJ,6,FALSE),"")</f>
        <v/>
      </c>
      <c r="AK145" s="25"/>
      <c r="AL145" s="25" t="str">
        <f t="shared" si="184"/>
        <v/>
      </c>
      <c r="AM145" s="25" t="str">
        <f t="shared" si="185"/>
        <v/>
      </c>
      <c r="AN145" s="25" t="str">
        <f t="shared" si="186"/>
        <v/>
      </c>
      <c r="AO145" s="25" t="str">
        <f t="shared" si="187"/>
        <v/>
      </c>
      <c r="AP145" s="25" t="str">
        <f t="shared" si="188"/>
        <v/>
      </c>
      <c r="AQ145" s="25" t="str">
        <f t="shared" si="189"/>
        <v/>
      </c>
      <c r="AR145" s="25" t="str">
        <f t="shared" si="190"/>
        <v/>
      </c>
      <c r="AS145" s="25" t="str">
        <f t="shared" si="191"/>
        <v/>
      </c>
      <c r="AT145" s="25" t="str">
        <f t="shared" si="192"/>
        <v/>
      </c>
      <c r="AU145" s="25" t="str">
        <f t="shared" si="193"/>
        <v/>
      </c>
      <c r="AV145" s="25" t="str">
        <f t="shared" si="194"/>
        <v/>
      </c>
      <c r="AW145" s="25" t="str">
        <f t="shared" si="195"/>
        <v/>
      </c>
      <c r="AX145" s="25" t="str">
        <f t="shared" si="196"/>
        <v/>
      </c>
      <c r="AY145" s="25" t="str">
        <f t="shared" si="197"/>
        <v/>
      </c>
      <c r="AZ145" s="25" t="str">
        <f t="shared" si="198"/>
        <v/>
      </c>
      <c r="BA145" s="25" t="str">
        <f t="shared" si="199"/>
        <v/>
      </c>
      <c r="BB145" s="25" t="str">
        <f t="shared" si="200"/>
        <v/>
      </c>
      <c r="BC145" s="25" t="str">
        <f t="shared" si="201"/>
        <v/>
      </c>
      <c r="BD145" s="25" t="str">
        <f t="shared" si="202"/>
        <v/>
      </c>
      <c r="BE145" s="25" t="str">
        <f t="shared" si="203"/>
        <v/>
      </c>
      <c r="BF145" s="25" t="str">
        <f t="shared" si="204"/>
        <v/>
      </c>
      <c r="BG145" s="25" t="str">
        <f t="shared" si="205"/>
        <v/>
      </c>
      <c r="BH145" s="25" t="str">
        <f t="shared" si="206"/>
        <v/>
      </c>
      <c r="BI145" s="25" t="str">
        <f t="shared" si="207"/>
        <v/>
      </c>
      <c r="BJ145" s="25" t="str">
        <f t="shared" si="208"/>
        <v/>
      </c>
      <c r="BK145" s="25" t="str">
        <f t="shared" si="209"/>
        <v/>
      </c>
      <c r="BL145" s="25" t="str">
        <f t="shared" si="210"/>
        <v/>
      </c>
      <c r="BM145" s="25" t="str">
        <f t="shared" si="211"/>
        <v/>
      </c>
      <c r="BN145" s="25" t="str">
        <f t="shared" si="212"/>
        <v/>
      </c>
      <c r="BO145" s="25" t="str">
        <f t="shared" si="213"/>
        <v/>
      </c>
      <c r="BP145" s="4"/>
    </row>
    <row r="146" spans="2:68" x14ac:dyDescent="0.25">
      <c r="B146" s="25">
        <v>140</v>
      </c>
      <c r="C146" s="25">
        <f t="shared" si="180"/>
        <v>0</v>
      </c>
      <c r="D146" s="25">
        <v>140</v>
      </c>
      <c r="E146" s="51"/>
      <c r="F146" s="112">
        <f t="shared" si="181"/>
        <v>0</v>
      </c>
      <c r="G146" s="111" t="str">
        <f t="shared" si="216"/>
        <v/>
      </c>
      <c r="H146" s="25" t="str">
        <f t="shared" si="214"/>
        <v/>
      </c>
      <c r="I146" s="25" t="str">
        <f t="shared" si="182"/>
        <v/>
      </c>
      <c r="J146" s="25" t="str">
        <f t="shared" si="183"/>
        <v/>
      </c>
      <c r="K146" s="115">
        <f t="shared" si="215"/>
        <v>0</v>
      </c>
      <c r="L146" s="114"/>
      <c r="M146" s="27" t="str">
        <f>IFERROR(VLOOKUP(E146,'Relays - track &amp; field'!C:M,11,FALSE),"")</f>
        <v/>
      </c>
      <c r="N146" s="27" t="str">
        <f>IFERROR(VLOOKUP(E146,'Relays - track &amp; field'!R:AB,11,FALSE),"")</f>
        <v/>
      </c>
      <c r="O146" s="26" t="str">
        <f>IFERROR(VLOOKUP(E146,'Road Races'!Q:AA,11,FALSE),"")</f>
        <v/>
      </c>
      <c r="P146" s="27" t="str">
        <f>IFERROR(VLOOKUP(E146,SGP!C:K,6,FALSE),"")</f>
        <v/>
      </c>
      <c r="Q146" s="26"/>
      <c r="R146" s="26" t="str">
        <f>IFERROR(VLOOKUP(E146,'Road Races'!AE:AO,11,FALSE),"")</f>
        <v/>
      </c>
      <c r="S146" s="26" t="str">
        <f>IFERROR(VLOOKUP(E146,'Relays - track &amp; field'!AF:AP,11,FALSE),"")</f>
        <v/>
      </c>
      <c r="T146" s="26" t="str">
        <f>IFERROR(VLOOKUP(E146,'Off Road - Trail'!C:M,11,FALSE),"")</f>
        <v/>
      </c>
      <c r="U146" s="26" t="str">
        <f>IFERROR(VLOOKUP(E146,'Road Races'!AS:BC,11,FALSE),"")</f>
        <v/>
      </c>
      <c r="V146" s="26" t="str">
        <f>IFERROR(VLOOKUP(E146,SGP!U:Z,6,FALSE),"")</f>
        <v/>
      </c>
      <c r="W146" s="27"/>
      <c r="X146" s="26" t="str">
        <f>IFERROR(VLOOKUP(E146,'Off Road - Trail'!Q:AA,11,FALSE),"")</f>
        <v/>
      </c>
      <c r="Y146" s="26"/>
      <c r="Z146" s="26" t="str">
        <f>IFERROR(VLOOKUP(E146,'Road Races'!BG:BQ,11,FALSE),"")</f>
        <v/>
      </c>
      <c r="AA146" s="27" t="str">
        <f>IFERROR(VLOOKUP(E146,'Road Races'!BU:CE,11,FALSE),"")</f>
        <v/>
      </c>
      <c r="AB146" s="27" t="str">
        <f>IFERROR(VLOOKUP(E146,'Road Races'!CI:CS,11,FALSE),"")</f>
        <v/>
      </c>
      <c r="AC146" s="26"/>
      <c r="AD146" s="26" t="str">
        <f>IFERROR(VLOOKUP(E146,SGP!AM:AR,6,FALSE),"")</f>
        <v/>
      </c>
      <c r="AE146" s="26" t="str">
        <f>IFERROR(VLOOKUP(E146,'Road Races'!CW:DG,11,FALSE),"")</f>
        <v/>
      </c>
      <c r="AF146" s="26" t="str">
        <f>IFERROR(VLOOKUP(E146,'Road Races'!DK:DU,11,FALSE),"")</f>
        <v/>
      </c>
      <c r="AG146" s="26"/>
      <c r="AH146" s="26" t="str">
        <f>IFERROR(VLOOKUP(E146,'Off Road - Trail'!AE:AO,11,FALSE),"")</f>
        <v/>
      </c>
      <c r="AI146" s="26" t="str">
        <f>IFERROR(VLOOKUP(E146,'Road Races'!DY:EI,11,FALSE),"")</f>
        <v/>
      </c>
      <c r="AJ146" s="26" t="str">
        <f>IFERROR(VLOOKUP(E146,SGP!BE:BJ,6,FALSE),"")</f>
        <v/>
      </c>
      <c r="AK146" s="25"/>
      <c r="AL146" s="25" t="str">
        <f t="shared" si="184"/>
        <v/>
      </c>
      <c r="AM146" s="25" t="str">
        <f t="shared" si="185"/>
        <v/>
      </c>
      <c r="AN146" s="25" t="str">
        <f t="shared" si="186"/>
        <v/>
      </c>
      <c r="AO146" s="25" t="str">
        <f t="shared" si="187"/>
        <v/>
      </c>
      <c r="AP146" s="25" t="str">
        <f t="shared" si="188"/>
        <v/>
      </c>
      <c r="AQ146" s="25" t="str">
        <f t="shared" si="189"/>
        <v/>
      </c>
      <c r="AR146" s="25" t="str">
        <f t="shared" si="190"/>
        <v/>
      </c>
      <c r="AS146" s="25" t="str">
        <f t="shared" si="191"/>
        <v/>
      </c>
      <c r="AT146" s="25" t="str">
        <f t="shared" si="192"/>
        <v/>
      </c>
      <c r="AU146" s="25" t="str">
        <f t="shared" si="193"/>
        <v/>
      </c>
      <c r="AV146" s="25" t="str">
        <f t="shared" si="194"/>
        <v/>
      </c>
      <c r="AW146" s="25" t="str">
        <f t="shared" si="195"/>
        <v/>
      </c>
      <c r="AX146" s="25" t="str">
        <f t="shared" si="196"/>
        <v/>
      </c>
      <c r="AY146" s="25" t="str">
        <f t="shared" si="197"/>
        <v/>
      </c>
      <c r="AZ146" s="25" t="str">
        <f t="shared" si="198"/>
        <v/>
      </c>
      <c r="BA146" s="25" t="str">
        <f t="shared" si="199"/>
        <v/>
      </c>
      <c r="BB146" s="25" t="str">
        <f t="shared" si="200"/>
        <v/>
      </c>
      <c r="BC146" s="25" t="str">
        <f t="shared" si="201"/>
        <v/>
      </c>
      <c r="BD146" s="25" t="str">
        <f t="shared" si="202"/>
        <v/>
      </c>
      <c r="BE146" s="25" t="str">
        <f t="shared" si="203"/>
        <v/>
      </c>
      <c r="BF146" s="25" t="str">
        <f t="shared" si="204"/>
        <v/>
      </c>
      <c r="BG146" s="25" t="str">
        <f t="shared" si="205"/>
        <v/>
      </c>
      <c r="BH146" s="25" t="str">
        <f t="shared" si="206"/>
        <v/>
      </c>
      <c r="BI146" s="25" t="str">
        <f t="shared" si="207"/>
        <v/>
      </c>
      <c r="BJ146" s="25" t="str">
        <f t="shared" si="208"/>
        <v/>
      </c>
      <c r="BK146" s="25" t="str">
        <f t="shared" si="209"/>
        <v/>
      </c>
      <c r="BL146" s="25" t="str">
        <f t="shared" si="210"/>
        <v/>
      </c>
      <c r="BM146" s="25" t="str">
        <f t="shared" si="211"/>
        <v/>
      </c>
      <c r="BN146" s="25" t="str">
        <f t="shared" si="212"/>
        <v/>
      </c>
      <c r="BO146" s="25" t="str">
        <f t="shared" si="213"/>
        <v/>
      </c>
      <c r="BP146" s="4"/>
    </row>
    <row r="147" spans="2:68" x14ac:dyDescent="0.25">
      <c r="B147" s="25">
        <v>141</v>
      </c>
      <c r="C147" s="25">
        <f t="shared" si="180"/>
        <v>0</v>
      </c>
      <c r="D147" s="25">
        <v>141</v>
      </c>
      <c r="E147" s="51"/>
      <c r="F147" s="112">
        <f t="shared" si="181"/>
        <v>0</v>
      </c>
      <c r="G147" s="111" t="str">
        <f t="shared" si="216"/>
        <v/>
      </c>
      <c r="H147" s="25" t="str">
        <f t="shared" si="214"/>
        <v/>
      </c>
      <c r="I147" s="25" t="str">
        <f t="shared" si="182"/>
        <v/>
      </c>
      <c r="J147" s="25" t="str">
        <f t="shared" si="183"/>
        <v/>
      </c>
      <c r="K147" s="115">
        <f t="shared" si="215"/>
        <v>0</v>
      </c>
      <c r="L147" s="114"/>
      <c r="M147" s="27" t="str">
        <f>IFERROR(VLOOKUP(E147,'Relays - track &amp; field'!C:M,11,FALSE),"")</f>
        <v/>
      </c>
      <c r="N147" s="27" t="str">
        <f>IFERROR(VLOOKUP(E147,'Relays - track &amp; field'!R:AB,11,FALSE),"")</f>
        <v/>
      </c>
      <c r="O147" s="26" t="str">
        <f>IFERROR(VLOOKUP(E147,'Road Races'!Q:AA,11,FALSE),"")</f>
        <v/>
      </c>
      <c r="P147" s="27" t="str">
        <f>IFERROR(VLOOKUP(E147,SGP!C:K,6,FALSE),"")</f>
        <v/>
      </c>
      <c r="Q147" s="26"/>
      <c r="R147" s="26" t="str">
        <f>IFERROR(VLOOKUP(E147,'Road Races'!AE:AO,11,FALSE),"")</f>
        <v/>
      </c>
      <c r="S147" s="26" t="str">
        <f>IFERROR(VLOOKUP(E147,'Relays - track &amp; field'!AF:AP,11,FALSE),"")</f>
        <v/>
      </c>
      <c r="T147" s="26" t="str">
        <f>IFERROR(VLOOKUP(E147,'Off Road - Trail'!C:M,11,FALSE),"")</f>
        <v/>
      </c>
      <c r="U147" s="26" t="str">
        <f>IFERROR(VLOOKUP(E147,'Road Races'!AS:BC,11,FALSE),"")</f>
        <v/>
      </c>
      <c r="V147" s="26" t="str">
        <f>IFERROR(VLOOKUP(E147,SGP!U:Z,6,FALSE),"")</f>
        <v/>
      </c>
      <c r="W147" s="27"/>
      <c r="X147" s="26" t="str">
        <f>IFERROR(VLOOKUP(E147,'Off Road - Trail'!Q:AA,11,FALSE),"")</f>
        <v/>
      </c>
      <c r="Y147" s="26"/>
      <c r="Z147" s="26" t="str">
        <f>IFERROR(VLOOKUP(E147,'Road Races'!BG:BQ,11,FALSE),"")</f>
        <v/>
      </c>
      <c r="AA147" s="27" t="str">
        <f>IFERROR(VLOOKUP(E147,'Road Races'!BU:CE,11,FALSE),"")</f>
        <v/>
      </c>
      <c r="AB147" s="27" t="str">
        <f>IFERROR(VLOOKUP(E147,'Road Races'!CI:CS,11,FALSE),"")</f>
        <v/>
      </c>
      <c r="AC147" s="26"/>
      <c r="AD147" s="26" t="str">
        <f>IFERROR(VLOOKUP(E147,SGP!AM:AR,6,FALSE),"")</f>
        <v/>
      </c>
      <c r="AE147" s="26" t="str">
        <f>IFERROR(VLOOKUP(E147,'Road Races'!CW:DG,11,FALSE),"")</f>
        <v/>
      </c>
      <c r="AF147" s="26" t="str">
        <f>IFERROR(VLOOKUP(E147,'Road Races'!DK:DU,11,FALSE),"")</f>
        <v/>
      </c>
      <c r="AG147" s="26"/>
      <c r="AH147" s="26" t="str">
        <f>IFERROR(VLOOKUP(E147,'Off Road - Trail'!AE:AO,11,FALSE),"")</f>
        <v/>
      </c>
      <c r="AI147" s="26" t="str">
        <f>IFERROR(VLOOKUP(E147,'Road Races'!DY:EI,11,FALSE),"")</f>
        <v/>
      </c>
      <c r="AJ147" s="26" t="str">
        <f>IFERROR(VLOOKUP(E147,SGP!BE:BJ,6,FALSE),"")</f>
        <v/>
      </c>
      <c r="AK147" s="25"/>
      <c r="AL147" s="25" t="str">
        <f t="shared" si="184"/>
        <v/>
      </c>
      <c r="AM147" s="25" t="str">
        <f t="shared" si="185"/>
        <v/>
      </c>
      <c r="AN147" s="25" t="str">
        <f t="shared" si="186"/>
        <v/>
      </c>
      <c r="AO147" s="25" t="str">
        <f t="shared" si="187"/>
        <v/>
      </c>
      <c r="AP147" s="25" t="str">
        <f t="shared" si="188"/>
        <v/>
      </c>
      <c r="AQ147" s="25" t="str">
        <f t="shared" si="189"/>
        <v/>
      </c>
      <c r="AR147" s="25" t="str">
        <f t="shared" si="190"/>
        <v/>
      </c>
      <c r="AS147" s="25" t="str">
        <f t="shared" si="191"/>
        <v/>
      </c>
      <c r="AT147" s="25" t="str">
        <f t="shared" si="192"/>
        <v/>
      </c>
      <c r="AU147" s="25" t="str">
        <f t="shared" si="193"/>
        <v/>
      </c>
      <c r="AV147" s="25" t="str">
        <f t="shared" si="194"/>
        <v/>
      </c>
      <c r="AW147" s="25" t="str">
        <f t="shared" si="195"/>
        <v/>
      </c>
      <c r="AX147" s="25" t="str">
        <f t="shared" si="196"/>
        <v/>
      </c>
      <c r="AY147" s="25" t="str">
        <f t="shared" si="197"/>
        <v/>
      </c>
      <c r="AZ147" s="25" t="str">
        <f t="shared" si="198"/>
        <v/>
      </c>
      <c r="BA147" s="25" t="str">
        <f t="shared" si="199"/>
        <v/>
      </c>
      <c r="BB147" s="25" t="str">
        <f t="shared" si="200"/>
        <v/>
      </c>
      <c r="BC147" s="25" t="str">
        <f t="shared" si="201"/>
        <v/>
      </c>
      <c r="BD147" s="25" t="str">
        <f t="shared" si="202"/>
        <v/>
      </c>
      <c r="BE147" s="25" t="str">
        <f t="shared" si="203"/>
        <v/>
      </c>
      <c r="BF147" s="25" t="str">
        <f t="shared" si="204"/>
        <v/>
      </c>
      <c r="BG147" s="25" t="str">
        <f t="shared" si="205"/>
        <v/>
      </c>
      <c r="BH147" s="25" t="str">
        <f t="shared" si="206"/>
        <v/>
      </c>
      <c r="BI147" s="25" t="str">
        <f t="shared" si="207"/>
        <v/>
      </c>
      <c r="BJ147" s="25" t="str">
        <f t="shared" si="208"/>
        <v/>
      </c>
      <c r="BK147" s="25" t="str">
        <f t="shared" si="209"/>
        <v/>
      </c>
      <c r="BL147" s="25" t="str">
        <f t="shared" si="210"/>
        <v/>
      </c>
      <c r="BM147" s="25" t="str">
        <f t="shared" si="211"/>
        <v/>
      </c>
      <c r="BN147" s="25" t="str">
        <f t="shared" si="212"/>
        <v/>
      </c>
      <c r="BO147" s="25" t="str">
        <f t="shared" si="213"/>
        <v/>
      </c>
      <c r="BP147" s="4"/>
    </row>
    <row r="148" spans="2:68" x14ac:dyDescent="0.25">
      <c r="B148" s="25">
        <v>142</v>
      </c>
      <c r="C148" s="25">
        <f t="shared" si="180"/>
        <v>0</v>
      </c>
      <c r="D148" s="25">
        <v>142</v>
      </c>
      <c r="E148" s="51"/>
      <c r="F148" s="112">
        <f t="shared" si="181"/>
        <v>0</v>
      </c>
      <c r="G148" s="111" t="str">
        <f t="shared" si="216"/>
        <v/>
      </c>
      <c r="H148" s="25" t="str">
        <f t="shared" si="214"/>
        <v/>
      </c>
      <c r="I148" s="25" t="str">
        <f t="shared" si="182"/>
        <v/>
      </c>
      <c r="J148" s="25" t="str">
        <f t="shared" si="183"/>
        <v/>
      </c>
      <c r="K148" s="115">
        <f t="shared" si="215"/>
        <v>0</v>
      </c>
      <c r="L148" s="114"/>
      <c r="M148" s="27" t="str">
        <f>IFERROR(VLOOKUP(E148,'Relays - track &amp; field'!C:M,11,FALSE),"")</f>
        <v/>
      </c>
      <c r="N148" s="27" t="str">
        <f>IFERROR(VLOOKUP(E148,'Relays - track &amp; field'!R:AB,11,FALSE),"")</f>
        <v/>
      </c>
      <c r="O148" s="26" t="str">
        <f>IFERROR(VLOOKUP(E148,'Road Races'!Q:AA,11,FALSE),"")</f>
        <v/>
      </c>
      <c r="P148" s="27" t="str">
        <f>IFERROR(VLOOKUP(E148,SGP!C:K,6,FALSE),"")</f>
        <v/>
      </c>
      <c r="Q148" s="26"/>
      <c r="R148" s="26" t="str">
        <f>IFERROR(VLOOKUP(E148,'Road Races'!AE:AO,11,FALSE),"")</f>
        <v/>
      </c>
      <c r="S148" s="26" t="str">
        <f>IFERROR(VLOOKUP(E148,'Relays - track &amp; field'!AF:AP,11,FALSE),"")</f>
        <v/>
      </c>
      <c r="T148" s="26" t="str">
        <f>IFERROR(VLOOKUP(E148,'Off Road - Trail'!C:M,11,FALSE),"")</f>
        <v/>
      </c>
      <c r="U148" s="26" t="str">
        <f>IFERROR(VLOOKUP(E148,'Road Races'!AS:BC,11,FALSE),"")</f>
        <v/>
      </c>
      <c r="V148" s="26" t="str">
        <f>IFERROR(VLOOKUP(E148,SGP!U:Z,6,FALSE),"")</f>
        <v/>
      </c>
      <c r="W148" s="27"/>
      <c r="X148" s="26" t="str">
        <f>IFERROR(VLOOKUP(E148,'Off Road - Trail'!Q:AA,11,FALSE),"")</f>
        <v/>
      </c>
      <c r="Y148" s="26"/>
      <c r="Z148" s="26" t="str">
        <f>IFERROR(VLOOKUP(E148,'Road Races'!BG:BQ,11,FALSE),"")</f>
        <v/>
      </c>
      <c r="AA148" s="27" t="str">
        <f>IFERROR(VLOOKUP(E148,'Road Races'!BU:CE,11,FALSE),"")</f>
        <v/>
      </c>
      <c r="AB148" s="27" t="str">
        <f>IFERROR(VLOOKUP(E148,'Road Races'!CI:CS,11,FALSE),"")</f>
        <v/>
      </c>
      <c r="AC148" s="26"/>
      <c r="AD148" s="26" t="str">
        <f>IFERROR(VLOOKUP(E148,SGP!AM:AR,6,FALSE),"")</f>
        <v/>
      </c>
      <c r="AE148" s="26" t="str">
        <f>IFERROR(VLOOKUP(E148,'Road Races'!CW:DG,11,FALSE),"")</f>
        <v/>
      </c>
      <c r="AF148" s="26" t="str">
        <f>IFERROR(VLOOKUP(E148,'Road Races'!DK:DU,11,FALSE),"")</f>
        <v/>
      </c>
      <c r="AG148" s="26"/>
      <c r="AH148" s="26" t="str">
        <f>IFERROR(VLOOKUP(E148,'Off Road - Trail'!AE:AO,11,FALSE),"")</f>
        <v/>
      </c>
      <c r="AI148" s="26" t="str">
        <f>IFERROR(VLOOKUP(E148,'Road Races'!DY:EI,11,FALSE),"")</f>
        <v/>
      </c>
      <c r="AJ148" s="26" t="str">
        <f>IFERROR(VLOOKUP(E148,SGP!BE:BJ,6,FALSE),"")</f>
        <v/>
      </c>
      <c r="AK148" s="25"/>
      <c r="AL148" s="25" t="str">
        <f t="shared" si="184"/>
        <v/>
      </c>
      <c r="AM148" s="25" t="str">
        <f t="shared" si="185"/>
        <v/>
      </c>
      <c r="AN148" s="25" t="str">
        <f t="shared" si="186"/>
        <v/>
      </c>
      <c r="AO148" s="25" t="str">
        <f t="shared" si="187"/>
        <v/>
      </c>
      <c r="AP148" s="25" t="str">
        <f t="shared" si="188"/>
        <v/>
      </c>
      <c r="AQ148" s="25" t="str">
        <f t="shared" si="189"/>
        <v/>
      </c>
      <c r="AR148" s="25" t="str">
        <f t="shared" si="190"/>
        <v/>
      </c>
      <c r="AS148" s="25" t="str">
        <f t="shared" si="191"/>
        <v/>
      </c>
      <c r="AT148" s="25" t="str">
        <f t="shared" si="192"/>
        <v/>
      </c>
      <c r="AU148" s="25" t="str">
        <f t="shared" si="193"/>
        <v/>
      </c>
      <c r="AV148" s="25" t="str">
        <f t="shared" si="194"/>
        <v/>
      </c>
      <c r="AW148" s="25" t="str">
        <f t="shared" si="195"/>
        <v/>
      </c>
      <c r="AX148" s="25" t="str">
        <f t="shared" si="196"/>
        <v/>
      </c>
      <c r="AY148" s="25" t="str">
        <f t="shared" si="197"/>
        <v/>
      </c>
      <c r="AZ148" s="25" t="str">
        <f t="shared" si="198"/>
        <v/>
      </c>
      <c r="BA148" s="25" t="str">
        <f t="shared" si="199"/>
        <v/>
      </c>
      <c r="BB148" s="25" t="str">
        <f t="shared" si="200"/>
        <v/>
      </c>
      <c r="BC148" s="25" t="str">
        <f t="shared" si="201"/>
        <v/>
      </c>
      <c r="BD148" s="25" t="str">
        <f t="shared" si="202"/>
        <v/>
      </c>
      <c r="BE148" s="25" t="str">
        <f t="shared" si="203"/>
        <v/>
      </c>
      <c r="BF148" s="25" t="str">
        <f t="shared" si="204"/>
        <v/>
      </c>
      <c r="BG148" s="25" t="str">
        <f t="shared" si="205"/>
        <v/>
      </c>
      <c r="BH148" s="25" t="str">
        <f t="shared" si="206"/>
        <v/>
      </c>
      <c r="BI148" s="25" t="str">
        <f t="shared" si="207"/>
        <v/>
      </c>
      <c r="BJ148" s="25" t="str">
        <f t="shared" si="208"/>
        <v/>
      </c>
      <c r="BK148" s="25" t="str">
        <f t="shared" si="209"/>
        <v/>
      </c>
      <c r="BL148" s="25" t="str">
        <f t="shared" si="210"/>
        <v/>
      </c>
      <c r="BM148" s="25" t="str">
        <f t="shared" si="211"/>
        <v/>
      </c>
      <c r="BN148" s="25" t="str">
        <f t="shared" si="212"/>
        <v/>
      </c>
      <c r="BO148" s="25" t="str">
        <f t="shared" si="213"/>
        <v/>
      </c>
      <c r="BP148" s="4"/>
    </row>
    <row r="149" spans="2:68" x14ac:dyDescent="0.25">
      <c r="B149" s="25">
        <v>143</v>
      </c>
      <c r="C149" s="25">
        <f t="shared" si="180"/>
        <v>0</v>
      </c>
      <c r="D149" s="25">
        <v>143</v>
      </c>
      <c r="E149" s="51"/>
      <c r="F149" s="112">
        <f t="shared" si="181"/>
        <v>0</v>
      </c>
      <c r="G149" s="111" t="str">
        <f t="shared" si="216"/>
        <v/>
      </c>
      <c r="H149" s="25" t="str">
        <f t="shared" si="214"/>
        <v/>
      </c>
      <c r="I149" s="25" t="str">
        <f t="shared" si="182"/>
        <v/>
      </c>
      <c r="J149" s="25" t="str">
        <f t="shared" si="183"/>
        <v/>
      </c>
      <c r="K149" s="115">
        <f t="shared" si="215"/>
        <v>0</v>
      </c>
      <c r="L149" s="114"/>
      <c r="M149" s="27" t="str">
        <f>IFERROR(VLOOKUP(E149,'Relays - track &amp; field'!C:M,11,FALSE),"")</f>
        <v/>
      </c>
      <c r="N149" s="27" t="str">
        <f>IFERROR(VLOOKUP(E149,'Relays - track &amp; field'!R:AB,11,FALSE),"")</f>
        <v/>
      </c>
      <c r="O149" s="26" t="str">
        <f>IFERROR(VLOOKUP(E149,'Road Races'!Q:AA,11,FALSE),"")</f>
        <v/>
      </c>
      <c r="P149" s="27" t="str">
        <f>IFERROR(VLOOKUP(E149,SGP!C:K,6,FALSE),"")</f>
        <v/>
      </c>
      <c r="Q149" s="26"/>
      <c r="R149" s="26" t="str">
        <f>IFERROR(VLOOKUP(E149,'Road Races'!AE:AO,11,FALSE),"")</f>
        <v/>
      </c>
      <c r="S149" s="26" t="str">
        <f>IFERROR(VLOOKUP(E149,'Relays - track &amp; field'!AF:AP,11,FALSE),"")</f>
        <v/>
      </c>
      <c r="T149" s="26" t="str">
        <f>IFERROR(VLOOKUP(E149,'Off Road - Trail'!C:M,11,FALSE),"")</f>
        <v/>
      </c>
      <c r="U149" s="26" t="str">
        <f>IFERROR(VLOOKUP(E149,'Road Races'!AS:BC,11,FALSE),"")</f>
        <v/>
      </c>
      <c r="V149" s="26" t="str">
        <f>IFERROR(VLOOKUP(E149,SGP!U:Z,6,FALSE),"")</f>
        <v/>
      </c>
      <c r="W149" s="27"/>
      <c r="X149" s="26" t="str">
        <f>IFERROR(VLOOKUP(E149,'Off Road - Trail'!Q:AA,11,FALSE),"")</f>
        <v/>
      </c>
      <c r="Y149" s="26"/>
      <c r="Z149" s="26" t="str">
        <f>IFERROR(VLOOKUP(E149,'Road Races'!BG:BQ,11,FALSE),"")</f>
        <v/>
      </c>
      <c r="AA149" s="27" t="str">
        <f>IFERROR(VLOOKUP(E149,'Road Races'!BU:CE,11,FALSE),"")</f>
        <v/>
      </c>
      <c r="AB149" s="27" t="str">
        <f>IFERROR(VLOOKUP(E149,'Road Races'!CI:CS,11,FALSE),"")</f>
        <v/>
      </c>
      <c r="AC149" s="26"/>
      <c r="AD149" s="26" t="str">
        <f>IFERROR(VLOOKUP(E149,SGP!AM:AR,6,FALSE),"")</f>
        <v/>
      </c>
      <c r="AE149" s="26" t="str">
        <f>IFERROR(VLOOKUP(E149,'Road Races'!CW:DG,11,FALSE),"")</f>
        <v/>
      </c>
      <c r="AF149" s="26" t="str">
        <f>IFERROR(VLOOKUP(E149,'Road Races'!DK:DU,11,FALSE),"")</f>
        <v/>
      </c>
      <c r="AG149" s="26"/>
      <c r="AH149" s="26" t="str">
        <f>IFERROR(VLOOKUP(E149,'Off Road - Trail'!AE:AO,11,FALSE),"")</f>
        <v/>
      </c>
      <c r="AI149" s="26" t="str">
        <f>IFERROR(VLOOKUP(E149,'Road Races'!DY:EI,11,FALSE),"")</f>
        <v/>
      </c>
      <c r="AJ149" s="26" t="str">
        <f>IFERROR(VLOOKUP(E149,SGP!BE:BJ,6,FALSE),"")</f>
        <v/>
      </c>
      <c r="AK149" s="25"/>
      <c r="AL149" s="25" t="str">
        <f t="shared" si="184"/>
        <v/>
      </c>
      <c r="AM149" s="25" t="str">
        <f t="shared" si="185"/>
        <v/>
      </c>
      <c r="AN149" s="25" t="str">
        <f t="shared" si="186"/>
        <v/>
      </c>
      <c r="AO149" s="25" t="str">
        <f t="shared" si="187"/>
        <v/>
      </c>
      <c r="AP149" s="25" t="str">
        <f t="shared" si="188"/>
        <v/>
      </c>
      <c r="AQ149" s="25" t="str">
        <f t="shared" si="189"/>
        <v/>
      </c>
      <c r="AR149" s="25" t="str">
        <f t="shared" si="190"/>
        <v/>
      </c>
      <c r="AS149" s="25" t="str">
        <f t="shared" si="191"/>
        <v/>
      </c>
      <c r="AT149" s="25" t="str">
        <f t="shared" si="192"/>
        <v/>
      </c>
      <c r="AU149" s="25" t="str">
        <f t="shared" si="193"/>
        <v/>
      </c>
      <c r="AV149" s="25" t="str">
        <f t="shared" si="194"/>
        <v/>
      </c>
      <c r="AW149" s="25" t="str">
        <f t="shared" si="195"/>
        <v/>
      </c>
      <c r="AX149" s="25" t="str">
        <f t="shared" si="196"/>
        <v/>
      </c>
      <c r="AY149" s="25" t="str">
        <f t="shared" si="197"/>
        <v/>
      </c>
      <c r="AZ149" s="25" t="str">
        <f t="shared" si="198"/>
        <v/>
      </c>
      <c r="BA149" s="25" t="str">
        <f t="shared" si="199"/>
        <v/>
      </c>
      <c r="BB149" s="25" t="str">
        <f t="shared" si="200"/>
        <v/>
      </c>
      <c r="BC149" s="25" t="str">
        <f t="shared" si="201"/>
        <v/>
      </c>
      <c r="BD149" s="25" t="str">
        <f t="shared" si="202"/>
        <v/>
      </c>
      <c r="BE149" s="25" t="str">
        <f t="shared" si="203"/>
        <v/>
      </c>
      <c r="BF149" s="25" t="str">
        <f t="shared" si="204"/>
        <v/>
      </c>
      <c r="BG149" s="25" t="str">
        <f t="shared" si="205"/>
        <v/>
      </c>
      <c r="BH149" s="25" t="str">
        <f t="shared" si="206"/>
        <v/>
      </c>
      <c r="BI149" s="25" t="str">
        <f t="shared" si="207"/>
        <v/>
      </c>
      <c r="BJ149" s="25" t="str">
        <f t="shared" si="208"/>
        <v/>
      </c>
      <c r="BK149" s="25" t="str">
        <f t="shared" si="209"/>
        <v/>
      </c>
      <c r="BL149" s="25" t="str">
        <f t="shared" si="210"/>
        <v/>
      </c>
      <c r="BM149" s="25" t="str">
        <f t="shared" si="211"/>
        <v/>
      </c>
      <c r="BN149" s="25" t="str">
        <f t="shared" si="212"/>
        <v/>
      </c>
      <c r="BO149" s="25" t="str">
        <f t="shared" si="213"/>
        <v/>
      </c>
      <c r="BP149" s="4"/>
    </row>
    <row r="150" spans="2:68" x14ac:dyDescent="0.25">
      <c r="B150" s="25">
        <v>144</v>
      </c>
      <c r="C150" s="25">
        <f t="shared" si="180"/>
        <v>0</v>
      </c>
      <c r="D150" s="25">
        <v>144</v>
      </c>
      <c r="E150" s="51"/>
      <c r="F150" s="112">
        <f t="shared" si="181"/>
        <v>0</v>
      </c>
      <c r="G150" s="111" t="str">
        <f t="shared" si="216"/>
        <v/>
      </c>
      <c r="H150" s="25" t="str">
        <f t="shared" si="214"/>
        <v/>
      </c>
      <c r="I150" s="25" t="str">
        <f t="shared" si="182"/>
        <v/>
      </c>
      <c r="J150" s="25" t="str">
        <f t="shared" si="183"/>
        <v/>
      </c>
      <c r="K150" s="115">
        <f t="shared" si="215"/>
        <v>0</v>
      </c>
      <c r="L150" s="114"/>
      <c r="M150" s="27" t="str">
        <f>IFERROR(VLOOKUP(E150,'Relays - track &amp; field'!C:M,11,FALSE),"")</f>
        <v/>
      </c>
      <c r="N150" s="27" t="str">
        <f>IFERROR(VLOOKUP(E150,'Relays - track &amp; field'!R:AB,11,FALSE),"")</f>
        <v/>
      </c>
      <c r="O150" s="26" t="str">
        <f>IFERROR(VLOOKUP(E150,'Road Races'!Q:AA,11,FALSE),"")</f>
        <v/>
      </c>
      <c r="P150" s="27" t="str">
        <f>IFERROR(VLOOKUP(E150,SGP!C:K,6,FALSE),"")</f>
        <v/>
      </c>
      <c r="Q150" s="26"/>
      <c r="R150" s="26" t="str">
        <f>IFERROR(VLOOKUP(E150,'Road Races'!AE:AO,11,FALSE),"")</f>
        <v/>
      </c>
      <c r="S150" s="26" t="str">
        <f>IFERROR(VLOOKUP(E150,'Relays - track &amp; field'!AF:AP,11,FALSE),"")</f>
        <v/>
      </c>
      <c r="T150" s="26" t="str">
        <f>IFERROR(VLOOKUP(E150,'Off Road - Trail'!C:M,11,FALSE),"")</f>
        <v/>
      </c>
      <c r="U150" s="26" t="str">
        <f>IFERROR(VLOOKUP(E150,'Road Races'!AS:BC,11,FALSE),"")</f>
        <v/>
      </c>
      <c r="V150" s="26" t="str">
        <f>IFERROR(VLOOKUP(E150,SGP!U:Z,6,FALSE),"")</f>
        <v/>
      </c>
      <c r="W150" s="27"/>
      <c r="X150" s="26" t="str">
        <f>IFERROR(VLOOKUP(E150,'Off Road - Trail'!Q:AA,11,FALSE),"")</f>
        <v/>
      </c>
      <c r="Y150" s="26"/>
      <c r="Z150" s="26" t="str">
        <f>IFERROR(VLOOKUP(E150,'Road Races'!BG:BQ,11,FALSE),"")</f>
        <v/>
      </c>
      <c r="AA150" s="27" t="str">
        <f>IFERROR(VLOOKUP(E150,'Road Races'!BU:CE,11,FALSE),"")</f>
        <v/>
      </c>
      <c r="AB150" s="27" t="str">
        <f>IFERROR(VLOOKUP(E150,'Road Races'!CI:CS,11,FALSE),"")</f>
        <v/>
      </c>
      <c r="AC150" s="26"/>
      <c r="AD150" s="26" t="str">
        <f>IFERROR(VLOOKUP(E150,SGP!AM:AR,6,FALSE),"")</f>
        <v/>
      </c>
      <c r="AE150" s="26" t="str">
        <f>IFERROR(VLOOKUP(E150,'Road Races'!CW:DG,11,FALSE),"")</f>
        <v/>
      </c>
      <c r="AF150" s="26" t="str">
        <f>IFERROR(VLOOKUP(E150,'Road Races'!DK:DU,11,FALSE),"")</f>
        <v/>
      </c>
      <c r="AG150" s="26"/>
      <c r="AH150" s="26" t="str">
        <f>IFERROR(VLOOKUP(E150,'Off Road - Trail'!AE:AO,11,FALSE),"")</f>
        <v/>
      </c>
      <c r="AI150" s="26" t="str">
        <f>IFERROR(VLOOKUP(E150,'Road Races'!DY:EI,11,FALSE),"")</f>
        <v/>
      </c>
      <c r="AJ150" s="26" t="str">
        <f>IFERROR(VLOOKUP(E150,SGP!BE:BJ,6,FALSE),"")</f>
        <v/>
      </c>
      <c r="AK150" s="25"/>
      <c r="AL150" s="25" t="str">
        <f t="shared" si="184"/>
        <v/>
      </c>
      <c r="AM150" s="25" t="str">
        <f t="shared" si="185"/>
        <v/>
      </c>
      <c r="AN150" s="25" t="str">
        <f t="shared" si="186"/>
        <v/>
      </c>
      <c r="AO150" s="25" t="str">
        <f t="shared" si="187"/>
        <v/>
      </c>
      <c r="AP150" s="25" t="str">
        <f t="shared" si="188"/>
        <v/>
      </c>
      <c r="AQ150" s="25" t="str">
        <f t="shared" si="189"/>
        <v/>
      </c>
      <c r="AR150" s="25" t="str">
        <f t="shared" si="190"/>
        <v/>
      </c>
      <c r="AS150" s="25" t="str">
        <f t="shared" si="191"/>
        <v/>
      </c>
      <c r="AT150" s="25" t="str">
        <f t="shared" si="192"/>
        <v/>
      </c>
      <c r="AU150" s="25" t="str">
        <f t="shared" si="193"/>
        <v/>
      </c>
      <c r="AV150" s="25" t="str">
        <f t="shared" si="194"/>
        <v/>
      </c>
      <c r="AW150" s="25" t="str">
        <f t="shared" si="195"/>
        <v/>
      </c>
      <c r="AX150" s="25" t="str">
        <f t="shared" si="196"/>
        <v/>
      </c>
      <c r="AY150" s="25" t="str">
        <f t="shared" si="197"/>
        <v/>
      </c>
      <c r="AZ150" s="25" t="str">
        <f t="shared" si="198"/>
        <v/>
      </c>
      <c r="BA150" s="25" t="str">
        <f t="shared" si="199"/>
        <v/>
      </c>
      <c r="BB150" s="25" t="str">
        <f t="shared" si="200"/>
        <v/>
      </c>
      <c r="BC150" s="25" t="str">
        <f t="shared" si="201"/>
        <v/>
      </c>
      <c r="BD150" s="25" t="str">
        <f t="shared" si="202"/>
        <v/>
      </c>
      <c r="BE150" s="25" t="str">
        <f t="shared" si="203"/>
        <v/>
      </c>
      <c r="BF150" s="25" t="str">
        <f t="shared" si="204"/>
        <v/>
      </c>
      <c r="BG150" s="25" t="str">
        <f t="shared" si="205"/>
        <v/>
      </c>
      <c r="BH150" s="25" t="str">
        <f t="shared" si="206"/>
        <v/>
      </c>
      <c r="BI150" s="25" t="str">
        <f t="shared" si="207"/>
        <v/>
      </c>
      <c r="BJ150" s="25" t="str">
        <f t="shared" si="208"/>
        <v/>
      </c>
      <c r="BK150" s="25" t="str">
        <f t="shared" si="209"/>
        <v/>
      </c>
      <c r="BL150" s="25" t="str">
        <f t="shared" si="210"/>
        <v/>
      </c>
      <c r="BM150" s="25" t="str">
        <f t="shared" si="211"/>
        <v/>
      </c>
      <c r="BN150" s="25" t="str">
        <f t="shared" si="212"/>
        <v/>
      </c>
      <c r="BO150" s="25" t="str">
        <f t="shared" si="213"/>
        <v/>
      </c>
      <c r="BP150" s="4"/>
    </row>
    <row r="151" spans="2:68" x14ac:dyDescent="0.25">
      <c r="B151" s="25">
        <v>145</v>
      </c>
      <c r="C151" s="25">
        <f t="shared" si="180"/>
        <v>0</v>
      </c>
      <c r="D151" s="25">
        <v>145</v>
      </c>
      <c r="E151" s="51"/>
      <c r="F151" s="112">
        <f t="shared" si="181"/>
        <v>0</v>
      </c>
      <c r="G151" s="111" t="str">
        <f t="shared" si="216"/>
        <v/>
      </c>
      <c r="H151" s="25" t="str">
        <f t="shared" si="214"/>
        <v/>
      </c>
      <c r="I151" s="25" t="str">
        <f t="shared" si="182"/>
        <v/>
      </c>
      <c r="J151" s="25" t="str">
        <f t="shared" si="183"/>
        <v/>
      </c>
      <c r="K151" s="115">
        <f t="shared" si="215"/>
        <v>0</v>
      </c>
      <c r="L151" s="114"/>
      <c r="M151" s="27" t="str">
        <f>IFERROR(VLOOKUP(E151,'Relays - track &amp; field'!C:M,11,FALSE),"")</f>
        <v/>
      </c>
      <c r="N151" s="27" t="str">
        <f>IFERROR(VLOOKUP(E151,'Relays - track &amp; field'!R:AB,11,FALSE),"")</f>
        <v/>
      </c>
      <c r="O151" s="26" t="str">
        <f>IFERROR(VLOOKUP(E151,'Road Races'!Q:AA,11,FALSE),"")</f>
        <v/>
      </c>
      <c r="P151" s="27" t="str">
        <f>IFERROR(VLOOKUP(E151,SGP!C:K,6,FALSE),"")</f>
        <v/>
      </c>
      <c r="Q151" s="26"/>
      <c r="R151" s="26" t="str">
        <f>IFERROR(VLOOKUP(E151,'Road Races'!AE:AO,11,FALSE),"")</f>
        <v/>
      </c>
      <c r="S151" s="26" t="str">
        <f>IFERROR(VLOOKUP(E151,'Relays - track &amp; field'!AF:AP,11,FALSE),"")</f>
        <v/>
      </c>
      <c r="T151" s="26" t="str">
        <f>IFERROR(VLOOKUP(E151,'Off Road - Trail'!C:M,11,FALSE),"")</f>
        <v/>
      </c>
      <c r="U151" s="26" t="str">
        <f>IFERROR(VLOOKUP(E151,'Road Races'!AS:BC,11,FALSE),"")</f>
        <v/>
      </c>
      <c r="V151" s="26" t="str">
        <f>IFERROR(VLOOKUP(E151,SGP!U:Z,6,FALSE),"")</f>
        <v/>
      </c>
      <c r="W151" s="27"/>
      <c r="X151" s="26" t="str">
        <f>IFERROR(VLOOKUP(E151,'Off Road - Trail'!Q:AA,11,FALSE),"")</f>
        <v/>
      </c>
      <c r="Y151" s="26"/>
      <c r="Z151" s="26" t="str">
        <f>IFERROR(VLOOKUP(E151,'Road Races'!BG:BQ,11,FALSE),"")</f>
        <v/>
      </c>
      <c r="AA151" s="27" t="str">
        <f>IFERROR(VLOOKUP(E151,'Road Races'!BU:CE,11,FALSE),"")</f>
        <v/>
      </c>
      <c r="AB151" s="27" t="str">
        <f>IFERROR(VLOOKUP(E151,'Road Races'!CI:CS,11,FALSE),"")</f>
        <v/>
      </c>
      <c r="AC151" s="26"/>
      <c r="AD151" s="26" t="str">
        <f>IFERROR(VLOOKUP(E151,SGP!AM:AR,6,FALSE),"")</f>
        <v/>
      </c>
      <c r="AE151" s="26" t="str">
        <f>IFERROR(VLOOKUP(E151,'Road Races'!CW:DG,11,FALSE),"")</f>
        <v/>
      </c>
      <c r="AF151" s="26" t="str">
        <f>IFERROR(VLOOKUP(E151,'Road Races'!DK:DU,11,FALSE),"")</f>
        <v/>
      </c>
      <c r="AG151" s="26"/>
      <c r="AH151" s="26" t="str">
        <f>IFERROR(VLOOKUP(E151,'Off Road - Trail'!AE:AO,11,FALSE),"")</f>
        <v/>
      </c>
      <c r="AI151" s="26" t="str">
        <f>IFERROR(VLOOKUP(E151,'Road Races'!DY:EI,11,FALSE),"")</f>
        <v/>
      </c>
      <c r="AJ151" s="26" t="str">
        <f>IFERROR(VLOOKUP(E151,SGP!BE:BJ,6,FALSE),"")</f>
        <v/>
      </c>
      <c r="AK151" s="25"/>
      <c r="AL151" s="25" t="str">
        <f t="shared" si="184"/>
        <v/>
      </c>
      <c r="AM151" s="25" t="str">
        <f t="shared" si="185"/>
        <v/>
      </c>
      <c r="AN151" s="25" t="str">
        <f t="shared" si="186"/>
        <v/>
      </c>
      <c r="AO151" s="25" t="str">
        <f t="shared" si="187"/>
        <v/>
      </c>
      <c r="AP151" s="25" t="str">
        <f t="shared" si="188"/>
        <v/>
      </c>
      <c r="AQ151" s="25" t="str">
        <f t="shared" si="189"/>
        <v/>
      </c>
      <c r="AR151" s="25" t="str">
        <f t="shared" si="190"/>
        <v/>
      </c>
      <c r="AS151" s="25" t="str">
        <f t="shared" si="191"/>
        <v/>
      </c>
      <c r="AT151" s="25" t="str">
        <f t="shared" si="192"/>
        <v/>
      </c>
      <c r="AU151" s="25" t="str">
        <f t="shared" si="193"/>
        <v/>
      </c>
      <c r="AV151" s="25" t="str">
        <f t="shared" si="194"/>
        <v/>
      </c>
      <c r="AW151" s="25" t="str">
        <f t="shared" si="195"/>
        <v/>
      </c>
      <c r="AX151" s="25" t="str">
        <f t="shared" si="196"/>
        <v/>
      </c>
      <c r="AY151" s="25" t="str">
        <f t="shared" si="197"/>
        <v/>
      </c>
      <c r="AZ151" s="25" t="str">
        <f t="shared" si="198"/>
        <v/>
      </c>
      <c r="BA151" s="25" t="str">
        <f t="shared" si="199"/>
        <v/>
      </c>
      <c r="BB151" s="25" t="str">
        <f t="shared" si="200"/>
        <v/>
      </c>
      <c r="BC151" s="25" t="str">
        <f t="shared" si="201"/>
        <v/>
      </c>
      <c r="BD151" s="25" t="str">
        <f t="shared" si="202"/>
        <v/>
      </c>
      <c r="BE151" s="25" t="str">
        <f t="shared" si="203"/>
        <v/>
      </c>
      <c r="BF151" s="25" t="str">
        <f t="shared" si="204"/>
        <v/>
      </c>
      <c r="BG151" s="25" t="str">
        <f t="shared" si="205"/>
        <v/>
      </c>
      <c r="BH151" s="25" t="str">
        <f t="shared" si="206"/>
        <v/>
      </c>
      <c r="BI151" s="25" t="str">
        <f t="shared" si="207"/>
        <v/>
      </c>
      <c r="BJ151" s="25" t="str">
        <f t="shared" si="208"/>
        <v/>
      </c>
      <c r="BK151" s="25" t="str">
        <f t="shared" si="209"/>
        <v/>
      </c>
      <c r="BL151" s="25" t="str">
        <f t="shared" si="210"/>
        <v/>
      </c>
      <c r="BM151" s="25" t="str">
        <f t="shared" si="211"/>
        <v/>
      </c>
      <c r="BN151" s="25" t="str">
        <f t="shared" si="212"/>
        <v/>
      </c>
      <c r="BO151" s="25" t="str">
        <f t="shared" si="213"/>
        <v/>
      </c>
      <c r="BP151" s="4"/>
    </row>
    <row r="152" spans="2:68" x14ac:dyDescent="0.25">
      <c r="B152" s="25">
        <v>146</v>
      </c>
      <c r="C152" s="25">
        <f t="shared" si="180"/>
        <v>0</v>
      </c>
      <c r="D152" s="25">
        <v>146</v>
      </c>
      <c r="E152" s="51"/>
      <c r="F152" s="112">
        <f t="shared" si="181"/>
        <v>0</v>
      </c>
      <c r="G152" s="111" t="str">
        <f t="shared" si="216"/>
        <v/>
      </c>
      <c r="H152" s="25" t="str">
        <f t="shared" si="214"/>
        <v/>
      </c>
      <c r="I152" s="25" t="str">
        <f t="shared" si="182"/>
        <v/>
      </c>
      <c r="J152" s="25" t="str">
        <f t="shared" si="183"/>
        <v/>
      </c>
      <c r="K152" s="115">
        <f t="shared" si="215"/>
        <v>0</v>
      </c>
      <c r="L152" s="114"/>
      <c r="M152" s="27" t="str">
        <f>IFERROR(VLOOKUP(E152,'Relays - track &amp; field'!C:M,11,FALSE),"")</f>
        <v/>
      </c>
      <c r="N152" s="27" t="str">
        <f>IFERROR(VLOOKUP(E152,'Relays - track &amp; field'!R:AB,11,FALSE),"")</f>
        <v/>
      </c>
      <c r="O152" s="26" t="str">
        <f>IFERROR(VLOOKUP(E152,'Road Races'!Q:AA,11,FALSE),"")</f>
        <v/>
      </c>
      <c r="P152" s="27" t="str">
        <f>IFERROR(VLOOKUP(E152,SGP!C:K,6,FALSE),"")</f>
        <v/>
      </c>
      <c r="Q152" s="26"/>
      <c r="R152" s="26" t="str">
        <f>IFERROR(VLOOKUP(E152,'Road Races'!AE:AO,11,FALSE),"")</f>
        <v/>
      </c>
      <c r="S152" s="26" t="str">
        <f>IFERROR(VLOOKUP(E152,'Relays - track &amp; field'!AF:AP,11,FALSE),"")</f>
        <v/>
      </c>
      <c r="T152" s="26" t="str">
        <f>IFERROR(VLOOKUP(E152,'Off Road - Trail'!C:M,11,FALSE),"")</f>
        <v/>
      </c>
      <c r="U152" s="26" t="str">
        <f>IFERROR(VLOOKUP(E152,'Road Races'!AS:BC,11,FALSE),"")</f>
        <v/>
      </c>
      <c r="V152" s="26" t="str">
        <f>IFERROR(VLOOKUP(E152,SGP!U:Z,6,FALSE),"")</f>
        <v/>
      </c>
      <c r="W152" s="27"/>
      <c r="X152" s="26" t="str">
        <f>IFERROR(VLOOKUP(E152,'Off Road - Trail'!Q:AA,11,FALSE),"")</f>
        <v/>
      </c>
      <c r="Y152" s="26"/>
      <c r="Z152" s="26" t="str">
        <f>IFERROR(VLOOKUP(E152,'Road Races'!BG:BQ,11,FALSE),"")</f>
        <v/>
      </c>
      <c r="AA152" s="27" t="str">
        <f>IFERROR(VLOOKUP(E152,'Road Races'!BU:CE,11,FALSE),"")</f>
        <v/>
      </c>
      <c r="AB152" s="27" t="str">
        <f>IFERROR(VLOOKUP(E152,'Road Races'!CI:CS,11,FALSE),"")</f>
        <v/>
      </c>
      <c r="AC152" s="26"/>
      <c r="AD152" s="26" t="str">
        <f>IFERROR(VLOOKUP(E152,SGP!AM:AR,6,FALSE),"")</f>
        <v/>
      </c>
      <c r="AE152" s="26" t="str">
        <f>IFERROR(VLOOKUP(E152,'Road Races'!CW:DG,11,FALSE),"")</f>
        <v/>
      </c>
      <c r="AF152" s="26" t="str">
        <f>IFERROR(VLOOKUP(E152,'Road Races'!DK:DU,11,FALSE),"")</f>
        <v/>
      </c>
      <c r="AG152" s="26"/>
      <c r="AH152" s="26" t="str">
        <f>IFERROR(VLOOKUP(E152,'Off Road - Trail'!AE:AO,11,FALSE),"")</f>
        <v/>
      </c>
      <c r="AI152" s="26" t="str">
        <f>IFERROR(VLOOKUP(E152,'Road Races'!DY:EI,11,FALSE),"")</f>
        <v/>
      </c>
      <c r="AJ152" s="26" t="str">
        <f>IFERROR(VLOOKUP(E152,SGP!BE:BJ,6,FALSE),"")</f>
        <v/>
      </c>
      <c r="AK152" s="25"/>
      <c r="AL152" s="25" t="str">
        <f t="shared" si="184"/>
        <v/>
      </c>
      <c r="AM152" s="25" t="str">
        <f t="shared" si="185"/>
        <v/>
      </c>
      <c r="AN152" s="25" t="str">
        <f t="shared" si="186"/>
        <v/>
      </c>
      <c r="AO152" s="25" t="str">
        <f t="shared" si="187"/>
        <v/>
      </c>
      <c r="AP152" s="25" t="str">
        <f t="shared" si="188"/>
        <v/>
      </c>
      <c r="AQ152" s="25" t="str">
        <f t="shared" si="189"/>
        <v/>
      </c>
      <c r="AR152" s="25" t="str">
        <f t="shared" si="190"/>
        <v/>
      </c>
      <c r="AS152" s="25" t="str">
        <f t="shared" si="191"/>
        <v/>
      </c>
      <c r="AT152" s="25" t="str">
        <f t="shared" si="192"/>
        <v/>
      </c>
      <c r="AU152" s="25" t="str">
        <f t="shared" si="193"/>
        <v/>
      </c>
      <c r="AV152" s="25" t="str">
        <f t="shared" si="194"/>
        <v/>
      </c>
      <c r="AW152" s="25" t="str">
        <f t="shared" si="195"/>
        <v/>
      </c>
      <c r="AX152" s="25" t="str">
        <f t="shared" si="196"/>
        <v/>
      </c>
      <c r="AY152" s="25" t="str">
        <f t="shared" si="197"/>
        <v/>
      </c>
      <c r="AZ152" s="25" t="str">
        <f t="shared" si="198"/>
        <v/>
      </c>
      <c r="BA152" s="25" t="str">
        <f t="shared" si="199"/>
        <v/>
      </c>
      <c r="BB152" s="25" t="str">
        <f t="shared" si="200"/>
        <v/>
      </c>
      <c r="BC152" s="25" t="str">
        <f t="shared" si="201"/>
        <v/>
      </c>
      <c r="BD152" s="25" t="str">
        <f t="shared" si="202"/>
        <v/>
      </c>
      <c r="BE152" s="25" t="str">
        <f t="shared" si="203"/>
        <v/>
      </c>
      <c r="BF152" s="25" t="str">
        <f t="shared" si="204"/>
        <v/>
      </c>
      <c r="BG152" s="25" t="str">
        <f t="shared" si="205"/>
        <v/>
      </c>
      <c r="BH152" s="25" t="str">
        <f t="shared" si="206"/>
        <v/>
      </c>
      <c r="BI152" s="25" t="str">
        <f t="shared" si="207"/>
        <v/>
      </c>
      <c r="BJ152" s="25" t="str">
        <f t="shared" si="208"/>
        <v/>
      </c>
      <c r="BK152" s="25" t="str">
        <f t="shared" si="209"/>
        <v/>
      </c>
      <c r="BL152" s="25" t="str">
        <f t="shared" si="210"/>
        <v/>
      </c>
      <c r="BM152" s="25" t="str">
        <f t="shared" si="211"/>
        <v/>
      </c>
      <c r="BN152" s="25" t="str">
        <f t="shared" si="212"/>
        <v/>
      </c>
      <c r="BO152" s="25" t="str">
        <f t="shared" si="213"/>
        <v/>
      </c>
      <c r="BP152" s="4"/>
    </row>
    <row r="153" spans="2:68" x14ac:dyDescent="0.25">
      <c r="B153" s="25">
        <v>147</v>
      </c>
      <c r="C153" s="25">
        <f t="shared" si="180"/>
        <v>0</v>
      </c>
      <c r="D153" s="25">
        <v>147</v>
      </c>
      <c r="E153" s="51"/>
      <c r="F153" s="112">
        <f t="shared" si="181"/>
        <v>0</v>
      </c>
      <c r="G153" s="111" t="str">
        <f t="shared" si="216"/>
        <v/>
      </c>
      <c r="H153" s="25" t="str">
        <f t="shared" si="214"/>
        <v/>
      </c>
      <c r="I153" s="25" t="str">
        <f t="shared" si="182"/>
        <v/>
      </c>
      <c r="J153" s="25" t="str">
        <f t="shared" si="183"/>
        <v/>
      </c>
      <c r="K153" s="115">
        <f t="shared" si="215"/>
        <v>0</v>
      </c>
      <c r="L153" s="114"/>
      <c r="M153" s="27" t="str">
        <f>IFERROR(VLOOKUP(E153,'Relays - track &amp; field'!C:M,11,FALSE),"")</f>
        <v/>
      </c>
      <c r="N153" s="27" t="str">
        <f>IFERROR(VLOOKUP(E153,'Relays - track &amp; field'!R:AB,11,FALSE),"")</f>
        <v/>
      </c>
      <c r="O153" s="26" t="str">
        <f>IFERROR(VLOOKUP(E153,'Road Races'!Q:AA,11,FALSE),"")</f>
        <v/>
      </c>
      <c r="P153" s="27" t="str">
        <f>IFERROR(VLOOKUP(E153,SGP!C:K,6,FALSE),"")</f>
        <v/>
      </c>
      <c r="Q153" s="26"/>
      <c r="R153" s="26" t="str">
        <f>IFERROR(VLOOKUP(E153,'Road Races'!AE:AO,11,FALSE),"")</f>
        <v/>
      </c>
      <c r="S153" s="26" t="str">
        <f>IFERROR(VLOOKUP(E153,'Relays - track &amp; field'!AF:AP,11,FALSE),"")</f>
        <v/>
      </c>
      <c r="T153" s="26" t="str">
        <f>IFERROR(VLOOKUP(E153,'Off Road - Trail'!C:M,11,FALSE),"")</f>
        <v/>
      </c>
      <c r="U153" s="26" t="str">
        <f>IFERROR(VLOOKUP(E153,'Road Races'!AS:BC,11,FALSE),"")</f>
        <v/>
      </c>
      <c r="V153" s="26" t="str">
        <f>IFERROR(VLOOKUP(E153,SGP!U:Z,6,FALSE),"")</f>
        <v/>
      </c>
      <c r="W153" s="27"/>
      <c r="X153" s="26" t="str">
        <f>IFERROR(VLOOKUP(E153,'Off Road - Trail'!Q:AA,11,FALSE),"")</f>
        <v/>
      </c>
      <c r="Y153" s="26"/>
      <c r="Z153" s="26" t="str">
        <f>IFERROR(VLOOKUP(E153,'Road Races'!BG:BQ,11,FALSE),"")</f>
        <v/>
      </c>
      <c r="AA153" s="27" t="str">
        <f>IFERROR(VLOOKUP(E153,'Road Races'!BU:CE,11,FALSE),"")</f>
        <v/>
      </c>
      <c r="AB153" s="27" t="str">
        <f>IFERROR(VLOOKUP(E153,'Road Races'!CI:CS,11,FALSE),"")</f>
        <v/>
      </c>
      <c r="AC153" s="26"/>
      <c r="AD153" s="26" t="str">
        <f>IFERROR(VLOOKUP(E153,SGP!AM:AR,6,FALSE),"")</f>
        <v/>
      </c>
      <c r="AE153" s="26" t="str">
        <f>IFERROR(VLOOKUP(E153,'Road Races'!CW:DG,11,FALSE),"")</f>
        <v/>
      </c>
      <c r="AF153" s="26" t="str">
        <f>IFERROR(VLOOKUP(E153,'Road Races'!DK:DU,11,FALSE),"")</f>
        <v/>
      </c>
      <c r="AG153" s="26"/>
      <c r="AH153" s="26" t="str">
        <f>IFERROR(VLOOKUP(E153,'Off Road - Trail'!AE:AO,11,FALSE),"")</f>
        <v/>
      </c>
      <c r="AI153" s="26" t="str">
        <f>IFERROR(VLOOKUP(E153,'Road Races'!DY:EI,11,FALSE),"")</f>
        <v/>
      </c>
      <c r="AJ153" s="26" t="str">
        <f>IFERROR(VLOOKUP(E153,SGP!BE:BJ,6,FALSE),"")</f>
        <v/>
      </c>
      <c r="AK153" s="25"/>
      <c r="AL153" s="25" t="str">
        <f t="shared" si="184"/>
        <v/>
      </c>
      <c r="AM153" s="25" t="str">
        <f t="shared" si="185"/>
        <v/>
      </c>
      <c r="AN153" s="25" t="str">
        <f t="shared" si="186"/>
        <v/>
      </c>
      <c r="AO153" s="25" t="str">
        <f t="shared" si="187"/>
        <v/>
      </c>
      <c r="AP153" s="25" t="str">
        <f t="shared" si="188"/>
        <v/>
      </c>
      <c r="AQ153" s="25" t="str">
        <f t="shared" si="189"/>
        <v/>
      </c>
      <c r="AR153" s="25" t="str">
        <f t="shared" si="190"/>
        <v/>
      </c>
      <c r="AS153" s="25" t="str">
        <f t="shared" si="191"/>
        <v/>
      </c>
      <c r="AT153" s="25" t="str">
        <f t="shared" si="192"/>
        <v/>
      </c>
      <c r="AU153" s="25" t="str">
        <f t="shared" si="193"/>
        <v/>
      </c>
      <c r="AV153" s="25" t="str">
        <f t="shared" si="194"/>
        <v/>
      </c>
      <c r="AW153" s="25" t="str">
        <f t="shared" si="195"/>
        <v/>
      </c>
      <c r="AX153" s="25" t="str">
        <f t="shared" si="196"/>
        <v/>
      </c>
      <c r="AY153" s="25" t="str">
        <f t="shared" si="197"/>
        <v/>
      </c>
      <c r="AZ153" s="25" t="str">
        <f t="shared" si="198"/>
        <v/>
      </c>
      <c r="BA153" s="25" t="str">
        <f t="shared" si="199"/>
        <v/>
      </c>
      <c r="BB153" s="25" t="str">
        <f t="shared" si="200"/>
        <v/>
      </c>
      <c r="BC153" s="25" t="str">
        <f t="shared" si="201"/>
        <v/>
      </c>
      <c r="BD153" s="25" t="str">
        <f t="shared" si="202"/>
        <v/>
      </c>
      <c r="BE153" s="25" t="str">
        <f t="shared" si="203"/>
        <v/>
      </c>
      <c r="BF153" s="25" t="str">
        <f t="shared" si="204"/>
        <v/>
      </c>
      <c r="BG153" s="25" t="str">
        <f t="shared" si="205"/>
        <v/>
      </c>
      <c r="BH153" s="25" t="str">
        <f t="shared" si="206"/>
        <v/>
      </c>
      <c r="BI153" s="25" t="str">
        <f t="shared" si="207"/>
        <v/>
      </c>
      <c r="BJ153" s="25" t="str">
        <f t="shared" si="208"/>
        <v/>
      </c>
      <c r="BK153" s="25" t="str">
        <f t="shared" si="209"/>
        <v/>
      </c>
      <c r="BL153" s="25" t="str">
        <f t="shared" si="210"/>
        <v/>
      </c>
      <c r="BM153" s="25" t="str">
        <f t="shared" si="211"/>
        <v/>
      </c>
      <c r="BN153" s="25" t="str">
        <f t="shared" si="212"/>
        <v/>
      </c>
      <c r="BO153" s="25" t="str">
        <f t="shared" si="213"/>
        <v/>
      </c>
      <c r="BP153" s="4"/>
    </row>
    <row r="154" spans="2:68" x14ac:dyDescent="0.25">
      <c r="B154" s="25">
        <v>148</v>
      </c>
      <c r="C154" s="25">
        <f t="shared" si="180"/>
        <v>0</v>
      </c>
      <c r="D154" s="25">
        <v>148</v>
      </c>
      <c r="E154" s="51"/>
      <c r="F154" s="112">
        <f t="shared" si="181"/>
        <v>0</v>
      </c>
      <c r="G154" s="111" t="str">
        <f t="shared" si="216"/>
        <v/>
      </c>
      <c r="H154" s="25" t="str">
        <f t="shared" si="214"/>
        <v/>
      </c>
      <c r="I154" s="25" t="str">
        <f t="shared" si="182"/>
        <v/>
      </c>
      <c r="J154" s="25" t="str">
        <f t="shared" si="183"/>
        <v/>
      </c>
      <c r="K154" s="115">
        <f t="shared" si="215"/>
        <v>0</v>
      </c>
      <c r="L154" s="114"/>
      <c r="M154" s="27" t="str">
        <f>IFERROR(VLOOKUP(E154,'Relays - track &amp; field'!C:M,11,FALSE),"")</f>
        <v/>
      </c>
      <c r="N154" s="27" t="str">
        <f>IFERROR(VLOOKUP(E154,'Relays - track &amp; field'!R:AB,11,FALSE),"")</f>
        <v/>
      </c>
      <c r="O154" s="26" t="str">
        <f>IFERROR(VLOOKUP(E154,'Road Races'!Q:AA,11,FALSE),"")</f>
        <v/>
      </c>
      <c r="P154" s="27" t="str">
        <f>IFERROR(VLOOKUP(E154,SGP!C:K,6,FALSE),"")</f>
        <v/>
      </c>
      <c r="Q154" s="26"/>
      <c r="R154" s="26" t="str">
        <f>IFERROR(VLOOKUP(E154,'Road Races'!AE:AO,11,FALSE),"")</f>
        <v/>
      </c>
      <c r="S154" s="26" t="str">
        <f>IFERROR(VLOOKUP(E154,'Relays - track &amp; field'!AF:AP,11,FALSE),"")</f>
        <v/>
      </c>
      <c r="T154" s="26" t="str">
        <f>IFERROR(VLOOKUP(E154,'Off Road - Trail'!C:M,11,FALSE),"")</f>
        <v/>
      </c>
      <c r="U154" s="26" t="str">
        <f>IFERROR(VLOOKUP(E154,'Road Races'!AS:BC,11,FALSE),"")</f>
        <v/>
      </c>
      <c r="V154" s="26" t="str">
        <f>IFERROR(VLOOKUP(E154,SGP!U:Z,6,FALSE),"")</f>
        <v/>
      </c>
      <c r="W154" s="27"/>
      <c r="X154" s="26" t="str">
        <f>IFERROR(VLOOKUP(E154,'Off Road - Trail'!Q:AA,11,FALSE),"")</f>
        <v/>
      </c>
      <c r="Y154" s="26"/>
      <c r="Z154" s="26" t="str">
        <f>IFERROR(VLOOKUP(E154,'Road Races'!BG:BQ,11,FALSE),"")</f>
        <v/>
      </c>
      <c r="AA154" s="27" t="str">
        <f>IFERROR(VLOOKUP(E154,'Road Races'!BU:CE,11,FALSE),"")</f>
        <v/>
      </c>
      <c r="AB154" s="27" t="str">
        <f>IFERROR(VLOOKUP(E154,'Road Races'!CI:CS,11,FALSE),"")</f>
        <v/>
      </c>
      <c r="AC154" s="26"/>
      <c r="AD154" s="26" t="str">
        <f>IFERROR(VLOOKUP(E154,SGP!AM:AR,6,FALSE),"")</f>
        <v/>
      </c>
      <c r="AE154" s="26" t="str">
        <f>IFERROR(VLOOKUP(E154,'Road Races'!CW:DG,11,FALSE),"")</f>
        <v/>
      </c>
      <c r="AF154" s="26" t="str">
        <f>IFERROR(VLOOKUP(E154,'Road Races'!DK:DU,11,FALSE),"")</f>
        <v/>
      </c>
      <c r="AG154" s="26"/>
      <c r="AH154" s="26" t="str">
        <f>IFERROR(VLOOKUP(E154,'Off Road - Trail'!AE:AO,11,FALSE),"")</f>
        <v/>
      </c>
      <c r="AI154" s="26" t="str">
        <f>IFERROR(VLOOKUP(E154,'Road Races'!DY:EI,11,FALSE),"")</f>
        <v/>
      </c>
      <c r="AJ154" s="26" t="str">
        <f>IFERROR(VLOOKUP(E154,SGP!BE:BJ,6,FALSE),"")</f>
        <v/>
      </c>
      <c r="AK154" s="25"/>
      <c r="AL154" s="25" t="str">
        <f t="shared" si="184"/>
        <v/>
      </c>
      <c r="AM154" s="25" t="str">
        <f t="shared" si="185"/>
        <v/>
      </c>
      <c r="AN154" s="25" t="str">
        <f t="shared" si="186"/>
        <v/>
      </c>
      <c r="AO154" s="25" t="str">
        <f t="shared" si="187"/>
        <v/>
      </c>
      <c r="AP154" s="25" t="str">
        <f t="shared" si="188"/>
        <v/>
      </c>
      <c r="AQ154" s="25" t="str">
        <f t="shared" si="189"/>
        <v/>
      </c>
      <c r="AR154" s="25" t="str">
        <f t="shared" si="190"/>
        <v/>
      </c>
      <c r="AS154" s="25" t="str">
        <f t="shared" si="191"/>
        <v/>
      </c>
      <c r="AT154" s="25" t="str">
        <f t="shared" si="192"/>
        <v/>
      </c>
      <c r="AU154" s="25" t="str">
        <f t="shared" si="193"/>
        <v/>
      </c>
      <c r="AV154" s="25" t="str">
        <f t="shared" si="194"/>
        <v/>
      </c>
      <c r="AW154" s="25" t="str">
        <f t="shared" si="195"/>
        <v/>
      </c>
      <c r="AX154" s="25" t="str">
        <f t="shared" si="196"/>
        <v/>
      </c>
      <c r="AY154" s="25" t="str">
        <f t="shared" si="197"/>
        <v/>
      </c>
      <c r="AZ154" s="25" t="str">
        <f t="shared" si="198"/>
        <v/>
      </c>
      <c r="BA154" s="25" t="str">
        <f t="shared" si="199"/>
        <v/>
      </c>
      <c r="BB154" s="25" t="str">
        <f t="shared" si="200"/>
        <v/>
      </c>
      <c r="BC154" s="25" t="str">
        <f t="shared" si="201"/>
        <v/>
      </c>
      <c r="BD154" s="25" t="str">
        <f t="shared" si="202"/>
        <v/>
      </c>
      <c r="BE154" s="25" t="str">
        <f t="shared" si="203"/>
        <v/>
      </c>
      <c r="BF154" s="25" t="str">
        <f t="shared" si="204"/>
        <v/>
      </c>
      <c r="BG154" s="25" t="str">
        <f t="shared" si="205"/>
        <v/>
      </c>
      <c r="BH154" s="25" t="str">
        <f t="shared" si="206"/>
        <v/>
      </c>
      <c r="BI154" s="25" t="str">
        <f t="shared" si="207"/>
        <v/>
      </c>
      <c r="BJ154" s="25" t="str">
        <f t="shared" si="208"/>
        <v/>
      </c>
      <c r="BK154" s="25" t="str">
        <f t="shared" si="209"/>
        <v/>
      </c>
      <c r="BL154" s="25" t="str">
        <f t="shared" si="210"/>
        <v/>
      </c>
      <c r="BM154" s="25" t="str">
        <f t="shared" si="211"/>
        <v/>
      </c>
      <c r="BN154" s="25" t="str">
        <f t="shared" si="212"/>
        <v/>
      </c>
      <c r="BO154" s="25" t="str">
        <f t="shared" si="213"/>
        <v/>
      </c>
      <c r="BP154" s="4"/>
    </row>
    <row r="155" spans="2:68" x14ac:dyDescent="0.25">
      <c r="B155" s="25">
        <v>149</v>
      </c>
      <c r="C155" s="25">
        <f t="shared" si="180"/>
        <v>0</v>
      </c>
      <c r="D155" s="25">
        <v>149</v>
      </c>
      <c r="E155" s="51"/>
      <c r="F155" s="112">
        <f t="shared" si="181"/>
        <v>0</v>
      </c>
      <c r="G155" s="111" t="str">
        <f t="shared" si="216"/>
        <v/>
      </c>
      <c r="H155" s="25" t="str">
        <f t="shared" si="214"/>
        <v/>
      </c>
      <c r="I155" s="25" t="str">
        <f t="shared" si="182"/>
        <v/>
      </c>
      <c r="J155" s="25" t="str">
        <f t="shared" si="183"/>
        <v/>
      </c>
      <c r="K155" s="115">
        <f t="shared" si="215"/>
        <v>0</v>
      </c>
      <c r="L155" s="114"/>
      <c r="M155" s="27" t="str">
        <f>IFERROR(VLOOKUP(E155,'Relays - track &amp; field'!C:M,11,FALSE),"")</f>
        <v/>
      </c>
      <c r="N155" s="27" t="str">
        <f>IFERROR(VLOOKUP(E155,'Relays - track &amp; field'!R:AB,11,FALSE),"")</f>
        <v/>
      </c>
      <c r="O155" s="26" t="str">
        <f>IFERROR(VLOOKUP(E155,'Road Races'!Q:AA,11,FALSE),"")</f>
        <v/>
      </c>
      <c r="P155" s="27" t="str">
        <f>IFERROR(VLOOKUP(E155,SGP!C:K,6,FALSE),"")</f>
        <v/>
      </c>
      <c r="Q155" s="26"/>
      <c r="R155" s="26" t="str">
        <f>IFERROR(VLOOKUP(E155,'Road Races'!AE:AO,11,FALSE),"")</f>
        <v/>
      </c>
      <c r="S155" s="26" t="str">
        <f>IFERROR(VLOOKUP(E155,'Relays - track &amp; field'!AF:AP,11,FALSE),"")</f>
        <v/>
      </c>
      <c r="T155" s="26" t="str">
        <f>IFERROR(VLOOKUP(E155,'Off Road - Trail'!C:M,11,FALSE),"")</f>
        <v/>
      </c>
      <c r="U155" s="26" t="str">
        <f>IFERROR(VLOOKUP(E155,'Road Races'!AS:BC,11,FALSE),"")</f>
        <v/>
      </c>
      <c r="V155" s="26" t="str">
        <f>IFERROR(VLOOKUP(E155,SGP!U:Z,6,FALSE),"")</f>
        <v/>
      </c>
      <c r="W155" s="27"/>
      <c r="X155" s="26" t="str">
        <f>IFERROR(VLOOKUP(E155,'Off Road - Trail'!Q:AA,11,FALSE),"")</f>
        <v/>
      </c>
      <c r="Y155" s="26"/>
      <c r="Z155" s="26" t="str">
        <f>IFERROR(VLOOKUP(E155,'Road Races'!BG:BQ,11,FALSE),"")</f>
        <v/>
      </c>
      <c r="AA155" s="27" t="str">
        <f>IFERROR(VLOOKUP(E155,'Road Races'!BU:CE,11,FALSE),"")</f>
        <v/>
      </c>
      <c r="AB155" s="27" t="str">
        <f>IFERROR(VLOOKUP(E155,'Road Races'!CI:CS,11,FALSE),"")</f>
        <v/>
      </c>
      <c r="AC155" s="26"/>
      <c r="AD155" s="26" t="str">
        <f>IFERROR(VLOOKUP(E155,SGP!AM:AR,6,FALSE),"")</f>
        <v/>
      </c>
      <c r="AE155" s="26" t="str">
        <f>IFERROR(VLOOKUP(E155,'Road Races'!CW:DG,11,FALSE),"")</f>
        <v/>
      </c>
      <c r="AF155" s="26" t="str">
        <f>IFERROR(VLOOKUP(E155,'Road Races'!DK:DU,11,FALSE),"")</f>
        <v/>
      </c>
      <c r="AG155" s="26"/>
      <c r="AH155" s="26" t="str">
        <f>IFERROR(VLOOKUP(E155,'Off Road - Trail'!AE:AO,11,FALSE),"")</f>
        <v/>
      </c>
      <c r="AI155" s="26" t="str">
        <f>IFERROR(VLOOKUP(E155,'Road Races'!DY:EI,11,FALSE),"")</f>
        <v/>
      </c>
      <c r="AJ155" s="26" t="str">
        <f>IFERROR(VLOOKUP(E155,SGP!BE:BJ,6,FALSE),"")</f>
        <v/>
      </c>
      <c r="AK155" s="25"/>
      <c r="AL155" s="25" t="str">
        <f t="shared" si="184"/>
        <v/>
      </c>
      <c r="AM155" s="25" t="str">
        <f t="shared" si="185"/>
        <v/>
      </c>
      <c r="AN155" s="25" t="str">
        <f t="shared" si="186"/>
        <v/>
      </c>
      <c r="AO155" s="25" t="str">
        <f t="shared" si="187"/>
        <v/>
      </c>
      <c r="AP155" s="25" t="str">
        <f t="shared" si="188"/>
        <v/>
      </c>
      <c r="AQ155" s="25" t="str">
        <f t="shared" si="189"/>
        <v/>
      </c>
      <c r="AR155" s="25" t="str">
        <f t="shared" si="190"/>
        <v/>
      </c>
      <c r="AS155" s="25" t="str">
        <f t="shared" si="191"/>
        <v/>
      </c>
      <c r="AT155" s="25" t="str">
        <f t="shared" si="192"/>
        <v/>
      </c>
      <c r="AU155" s="25" t="str">
        <f t="shared" si="193"/>
        <v/>
      </c>
      <c r="AV155" s="25" t="str">
        <f t="shared" si="194"/>
        <v/>
      </c>
      <c r="AW155" s="25" t="str">
        <f t="shared" si="195"/>
        <v/>
      </c>
      <c r="AX155" s="25" t="str">
        <f t="shared" si="196"/>
        <v/>
      </c>
      <c r="AY155" s="25" t="str">
        <f t="shared" si="197"/>
        <v/>
      </c>
      <c r="AZ155" s="25" t="str">
        <f t="shared" si="198"/>
        <v/>
      </c>
      <c r="BA155" s="25" t="str">
        <f t="shared" si="199"/>
        <v/>
      </c>
      <c r="BB155" s="25" t="str">
        <f t="shared" si="200"/>
        <v/>
      </c>
      <c r="BC155" s="25" t="str">
        <f t="shared" si="201"/>
        <v/>
      </c>
      <c r="BD155" s="25" t="str">
        <f t="shared" si="202"/>
        <v/>
      </c>
      <c r="BE155" s="25" t="str">
        <f t="shared" si="203"/>
        <v/>
      </c>
      <c r="BF155" s="25" t="str">
        <f t="shared" si="204"/>
        <v/>
      </c>
      <c r="BG155" s="25" t="str">
        <f t="shared" si="205"/>
        <v/>
      </c>
      <c r="BH155" s="25" t="str">
        <f t="shared" si="206"/>
        <v/>
      </c>
      <c r="BI155" s="25" t="str">
        <f t="shared" si="207"/>
        <v/>
      </c>
      <c r="BJ155" s="25" t="str">
        <f t="shared" si="208"/>
        <v/>
      </c>
      <c r="BK155" s="25" t="str">
        <f t="shared" si="209"/>
        <v/>
      </c>
      <c r="BL155" s="25" t="str">
        <f t="shared" si="210"/>
        <v/>
      </c>
      <c r="BM155" s="25" t="str">
        <f t="shared" si="211"/>
        <v/>
      </c>
      <c r="BN155" s="25" t="str">
        <f t="shared" si="212"/>
        <v/>
      </c>
      <c r="BO155" s="25" t="str">
        <f t="shared" si="213"/>
        <v/>
      </c>
      <c r="BP155" s="4"/>
    </row>
    <row r="156" spans="2:68" x14ac:dyDescent="0.25">
      <c r="B156" s="25">
        <v>150</v>
      </c>
      <c r="C156" s="25">
        <f t="shared" si="180"/>
        <v>0</v>
      </c>
      <c r="D156" s="25">
        <v>150</v>
      </c>
      <c r="E156" s="51"/>
      <c r="F156" s="112">
        <f t="shared" si="181"/>
        <v>0</v>
      </c>
      <c r="G156" s="111" t="str">
        <f t="shared" si="216"/>
        <v/>
      </c>
      <c r="H156" s="25" t="str">
        <f t="shared" si="214"/>
        <v/>
      </c>
      <c r="I156" s="25" t="str">
        <f t="shared" si="182"/>
        <v/>
      </c>
      <c r="J156" s="25" t="str">
        <f t="shared" si="183"/>
        <v/>
      </c>
      <c r="K156" s="115">
        <f t="shared" si="215"/>
        <v>0</v>
      </c>
      <c r="L156" s="114"/>
      <c r="M156" s="27" t="str">
        <f>IFERROR(VLOOKUP(E156,'Relays - track &amp; field'!C:M,11,FALSE),"")</f>
        <v/>
      </c>
      <c r="N156" s="27" t="str">
        <f>IFERROR(VLOOKUP(E156,'Relays - track &amp; field'!R:AB,11,FALSE),"")</f>
        <v/>
      </c>
      <c r="O156" s="26" t="str">
        <f>IFERROR(VLOOKUP(E156,'Road Races'!Q:AA,11,FALSE),"")</f>
        <v/>
      </c>
      <c r="P156" s="27" t="str">
        <f>IFERROR(VLOOKUP(E156,SGP!C:K,6,FALSE),"")</f>
        <v/>
      </c>
      <c r="Q156" s="26"/>
      <c r="R156" s="26" t="str">
        <f>IFERROR(VLOOKUP(E156,'Road Races'!AE:AO,11,FALSE),"")</f>
        <v/>
      </c>
      <c r="S156" s="26" t="str">
        <f>IFERROR(VLOOKUP(E156,'Relays - track &amp; field'!AF:AP,11,FALSE),"")</f>
        <v/>
      </c>
      <c r="T156" s="26" t="str">
        <f>IFERROR(VLOOKUP(E156,'Off Road - Trail'!C:M,11,FALSE),"")</f>
        <v/>
      </c>
      <c r="U156" s="26" t="str">
        <f>IFERROR(VLOOKUP(E156,'Road Races'!AS:BC,11,FALSE),"")</f>
        <v/>
      </c>
      <c r="V156" s="26" t="str">
        <f>IFERROR(VLOOKUP(E156,SGP!U:Z,6,FALSE),"")</f>
        <v/>
      </c>
      <c r="W156" s="27"/>
      <c r="X156" s="26" t="str">
        <f>IFERROR(VLOOKUP(E156,'Off Road - Trail'!Q:AA,11,FALSE),"")</f>
        <v/>
      </c>
      <c r="Y156" s="26"/>
      <c r="Z156" s="26" t="str">
        <f>IFERROR(VLOOKUP(E156,'Road Races'!BG:BQ,11,FALSE),"")</f>
        <v/>
      </c>
      <c r="AA156" s="27" t="str">
        <f>IFERROR(VLOOKUP(E156,'Road Races'!BU:CE,11,FALSE),"")</f>
        <v/>
      </c>
      <c r="AB156" s="27" t="str">
        <f>IFERROR(VLOOKUP(E156,'Road Races'!CI:CS,11,FALSE),"")</f>
        <v/>
      </c>
      <c r="AC156" s="26"/>
      <c r="AD156" s="26" t="str">
        <f>IFERROR(VLOOKUP(E156,SGP!AM:AR,6,FALSE),"")</f>
        <v/>
      </c>
      <c r="AE156" s="26" t="str">
        <f>IFERROR(VLOOKUP(E156,'Road Races'!CW:DG,11,FALSE),"")</f>
        <v/>
      </c>
      <c r="AF156" s="26" t="str">
        <f>IFERROR(VLOOKUP(E156,'Road Races'!DK:DU,11,FALSE),"")</f>
        <v/>
      </c>
      <c r="AG156" s="26"/>
      <c r="AH156" s="26" t="str">
        <f>IFERROR(VLOOKUP(E156,'Off Road - Trail'!AE:AO,11,FALSE),"")</f>
        <v/>
      </c>
      <c r="AI156" s="26" t="str">
        <f>IFERROR(VLOOKUP(E156,'Road Races'!DY:EI,11,FALSE),"")</f>
        <v/>
      </c>
      <c r="AJ156" s="26" t="str">
        <f>IFERROR(VLOOKUP(E156,SGP!BE:BJ,6,FALSE),"")</f>
        <v/>
      </c>
      <c r="AK156" s="25"/>
      <c r="AL156" s="25" t="str">
        <f t="shared" si="184"/>
        <v/>
      </c>
      <c r="AM156" s="25" t="str">
        <f t="shared" si="185"/>
        <v/>
      </c>
      <c r="AN156" s="25" t="str">
        <f t="shared" si="186"/>
        <v/>
      </c>
      <c r="AO156" s="25" t="str">
        <f t="shared" si="187"/>
        <v/>
      </c>
      <c r="AP156" s="25" t="str">
        <f t="shared" si="188"/>
        <v/>
      </c>
      <c r="AQ156" s="25" t="str">
        <f t="shared" si="189"/>
        <v/>
      </c>
      <c r="AR156" s="25" t="str">
        <f t="shared" si="190"/>
        <v/>
      </c>
      <c r="AS156" s="25" t="str">
        <f t="shared" si="191"/>
        <v/>
      </c>
      <c r="AT156" s="25" t="str">
        <f t="shared" si="192"/>
        <v/>
      </c>
      <c r="AU156" s="25" t="str">
        <f t="shared" si="193"/>
        <v/>
      </c>
      <c r="AV156" s="25" t="str">
        <f t="shared" si="194"/>
        <v/>
      </c>
      <c r="AW156" s="25" t="str">
        <f t="shared" si="195"/>
        <v/>
      </c>
      <c r="AX156" s="25" t="str">
        <f t="shared" si="196"/>
        <v/>
      </c>
      <c r="AY156" s="25" t="str">
        <f t="shared" si="197"/>
        <v/>
      </c>
      <c r="AZ156" s="25" t="str">
        <f t="shared" si="198"/>
        <v/>
      </c>
      <c r="BA156" s="25" t="str">
        <f t="shared" si="199"/>
        <v/>
      </c>
      <c r="BB156" s="25" t="str">
        <f t="shared" si="200"/>
        <v/>
      </c>
      <c r="BC156" s="25" t="str">
        <f t="shared" si="201"/>
        <v/>
      </c>
      <c r="BD156" s="25" t="str">
        <f t="shared" si="202"/>
        <v/>
      </c>
      <c r="BE156" s="25" t="str">
        <f t="shared" si="203"/>
        <v/>
      </c>
      <c r="BF156" s="25" t="str">
        <f t="shared" si="204"/>
        <v/>
      </c>
      <c r="BG156" s="25" t="str">
        <f t="shared" si="205"/>
        <v/>
      </c>
      <c r="BH156" s="25" t="str">
        <f t="shared" si="206"/>
        <v/>
      </c>
      <c r="BI156" s="25" t="str">
        <f t="shared" si="207"/>
        <v/>
      </c>
      <c r="BJ156" s="25" t="str">
        <f t="shared" si="208"/>
        <v/>
      </c>
      <c r="BK156" s="25" t="str">
        <f t="shared" si="209"/>
        <v/>
      </c>
      <c r="BL156" s="25" t="str">
        <f t="shared" si="210"/>
        <v/>
      </c>
      <c r="BM156" s="25" t="str">
        <f t="shared" si="211"/>
        <v/>
      </c>
      <c r="BN156" s="25" t="str">
        <f t="shared" si="212"/>
        <v/>
      </c>
      <c r="BO156" s="25" t="str">
        <f t="shared" si="213"/>
        <v/>
      </c>
      <c r="BP156" s="4"/>
    </row>
    <row r="157" spans="2:68" x14ac:dyDescent="0.25">
      <c r="B157" s="25">
        <v>151</v>
      </c>
      <c r="C157" s="25">
        <f t="shared" si="180"/>
        <v>0</v>
      </c>
      <c r="D157" s="25">
        <v>151</v>
      </c>
      <c r="E157" s="51"/>
      <c r="F157" s="112">
        <f t="shared" si="181"/>
        <v>0</v>
      </c>
      <c r="G157" s="111" t="str">
        <f t="shared" si="216"/>
        <v/>
      </c>
      <c r="H157" s="25" t="str">
        <f t="shared" si="214"/>
        <v/>
      </c>
      <c r="I157" s="25" t="str">
        <f t="shared" si="182"/>
        <v/>
      </c>
      <c r="J157" s="25" t="str">
        <f t="shared" si="183"/>
        <v/>
      </c>
      <c r="K157" s="115">
        <f t="shared" si="215"/>
        <v>0</v>
      </c>
      <c r="L157" s="114"/>
      <c r="M157" s="27" t="str">
        <f>IFERROR(VLOOKUP(E157,'Relays - track &amp; field'!C:M,11,FALSE),"")</f>
        <v/>
      </c>
      <c r="N157" s="27" t="str">
        <f>IFERROR(VLOOKUP(E157,'Relays - track &amp; field'!R:AB,11,FALSE),"")</f>
        <v/>
      </c>
      <c r="O157" s="26" t="str">
        <f>IFERROR(VLOOKUP(E157,'Road Races'!Q:AA,11,FALSE),"")</f>
        <v/>
      </c>
      <c r="P157" s="27" t="str">
        <f>IFERROR(VLOOKUP(E157,SGP!C:K,6,FALSE),"")</f>
        <v/>
      </c>
      <c r="Q157" s="26"/>
      <c r="R157" s="26" t="str">
        <f>IFERROR(VLOOKUP(E157,'Road Races'!AE:AO,11,FALSE),"")</f>
        <v/>
      </c>
      <c r="S157" s="26" t="str">
        <f>IFERROR(VLOOKUP(E157,'Relays - track &amp; field'!AF:AP,11,FALSE),"")</f>
        <v/>
      </c>
      <c r="T157" s="26" t="str">
        <f>IFERROR(VLOOKUP(E157,'Off Road - Trail'!C:M,11,FALSE),"")</f>
        <v/>
      </c>
      <c r="U157" s="26" t="str">
        <f>IFERROR(VLOOKUP(E157,'Road Races'!AS:BC,11,FALSE),"")</f>
        <v/>
      </c>
      <c r="V157" s="26" t="str">
        <f>IFERROR(VLOOKUP(E157,SGP!U:Z,6,FALSE),"")</f>
        <v/>
      </c>
      <c r="W157" s="27"/>
      <c r="X157" s="26" t="str">
        <f>IFERROR(VLOOKUP(E157,'Off Road - Trail'!Q:AA,11,FALSE),"")</f>
        <v/>
      </c>
      <c r="Y157" s="26"/>
      <c r="Z157" s="26" t="str">
        <f>IFERROR(VLOOKUP(E157,'Road Races'!BG:BQ,11,FALSE),"")</f>
        <v/>
      </c>
      <c r="AA157" s="27" t="str">
        <f>IFERROR(VLOOKUP(E157,'Road Races'!BU:CE,11,FALSE),"")</f>
        <v/>
      </c>
      <c r="AB157" s="27" t="str">
        <f>IFERROR(VLOOKUP(E157,'Road Races'!CI:CS,11,FALSE),"")</f>
        <v/>
      </c>
      <c r="AC157" s="26"/>
      <c r="AD157" s="26" t="str">
        <f>IFERROR(VLOOKUP(E157,SGP!AM:AR,6,FALSE),"")</f>
        <v/>
      </c>
      <c r="AE157" s="26" t="str">
        <f>IFERROR(VLOOKUP(E157,'Road Races'!CW:DG,11,FALSE),"")</f>
        <v/>
      </c>
      <c r="AF157" s="26" t="str">
        <f>IFERROR(VLOOKUP(E157,'Road Races'!DK:DU,11,FALSE),"")</f>
        <v/>
      </c>
      <c r="AG157" s="26"/>
      <c r="AH157" s="26" t="str">
        <f>IFERROR(VLOOKUP(E157,'Off Road - Trail'!AE:AO,11,FALSE),"")</f>
        <v/>
      </c>
      <c r="AI157" s="26" t="str">
        <f>IFERROR(VLOOKUP(E157,'Road Races'!DY:EI,11,FALSE),"")</f>
        <v/>
      </c>
      <c r="AJ157" s="26" t="str">
        <f>IFERROR(VLOOKUP(E157,SGP!BE:BJ,6,FALSE),"")</f>
        <v/>
      </c>
      <c r="AK157" s="25"/>
      <c r="AL157" s="25" t="str">
        <f t="shared" si="184"/>
        <v/>
      </c>
      <c r="AM157" s="25" t="str">
        <f t="shared" si="185"/>
        <v/>
      </c>
      <c r="AN157" s="25" t="str">
        <f t="shared" si="186"/>
        <v/>
      </c>
      <c r="AO157" s="25" t="str">
        <f t="shared" si="187"/>
        <v/>
      </c>
      <c r="AP157" s="25" t="str">
        <f t="shared" si="188"/>
        <v/>
      </c>
      <c r="AQ157" s="25" t="str">
        <f t="shared" si="189"/>
        <v/>
      </c>
      <c r="AR157" s="25" t="str">
        <f t="shared" si="190"/>
        <v/>
      </c>
      <c r="AS157" s="25" t="str">
        <f t="shared" si="191"/>
        <v/>
      </c>
      <c r="AT157" s="25" t="str">
        <f t="shared" si="192"/>
        <v/>
      </c>
      <c r="AU157" s="25" t="str">
        <f t="shared" si="193"/>
        <v/>
      </c>
      <c r="AV157" s="25" t="str">
        <f t="shared" si="194"/>
        <v/>
      </c>
      <c r="AW157" s="25" t="str">
        <f t="shared" si="195"/>
        <v/>
      </c>
      <c r="AX157" s="25" t="str">
        <f t="shared" si="196"/>
        <v/>
      </c>
      <c r="AY157" s="25" t="str">
        <f t="shared" si="197"/>
        <v/>
      </c>
      <c r="AZ157" s="25" t="str">
        <f t="shared" si="198"/>
        <v/>
      </c>
      <c r="BA157" s="25" t="str">
        <f t="shared" si="199"/>
        <v/>
      </c>
      <c r="BB157" s="25" t="str">
        <f t="shared" si="200"/>
        <v/>
      </c>
      <c r="BC157" s="25" t="str">
        <f t="shared" si="201"/>
        <v/>
      </c>
      <c r="BD157" s="25" t="str">
        <f t="shared" si="202"/>
        <v/>
      </c>
      <c r="BE157" s="25" t="str">
        <f t="shared" si="203"/>
        <v/>
      </c>
      <c r="BF157" s="25" t="str">
        <f t="shared" si="204"/>
        <v/>
      </c>
      <c r="BG157" s="25" t="str">
        <f t="shared" si="205"/>
        <v/>
      </c>
      <c r="BH157" s="25" t="str">
        <f t="shared" si="206"/>
        <v/>
      </c>
      <c r="BI157" s="25" t="str">
        <f t="shared" si="207"/>
        <v/>
      </c>
      <c r="BJ157" s="25" t="str">
        <f t="shared" si="208"/>
        <v/>
      </c>
      <c r="BK157" s="25" t="str">
        <f t="shared" si="209"/>
        <v/>
      </c>
      <c r="BL157" s="25" t="str">
        <f t="shared" si="210"/>
        <v/>
      </c>
      <c r="BM157" s="25" t="str">
        <f t="shared" si="211"/>
        <v/>
      </c>
      <c r="BN157" s="25" t="str">
        <f t="shared" si="212"/>
        <v/>
      </c>
      <c r="BO157" s="25" t="str">
        <f t="shared" si="213"/>
        <v/>
      </c>
      <c r="BP157" s="4"/>
    </row>
    <row r="158" spans="2:68" x14ac:dyDescent="0.25">
      <c r="B158" s="25">
        <v>152</v>
      </c>
      <c r="C158" s="25">
        <f t="shared" si="180"/>
        <v>0</v>
      </c>
      <c r="D158" s="25">
        <v>152</v>
      </c>
      <c r="E158" s="51"/>
      <c r="F158" s="112">
        <f t="shared" si="181"/>
        <v>0</v>
      </c>
      <c r="G158" s="111" t="str">
        <f t="shared" si="216"/>
        <v/>
      </c>
      <c r="H158" s="25" t="str">
        <f t="shared" si="214"/>
        <v/>
      </c>
      <c r="I158" s="25" t="str">
        <f t="shared" si="182"/>
        <v/>
      </c>
      <c r="J158" s="25" t="str">
        <f t="shared" si="183"/>
        <v/>
      </c>
      <c r="K158" s="115">
        <f t="shared" si="215"/>
        <v>0</v>
      </c>
      <c r="L158" s="114"/>
      <c r="M158" s="27" t="str">
        <f>IFERROR(VLOOKUP(E158,'Relays - track &amp; field'!C:M,11,FALSE),"")</f>
        <v/>
      </c>
      <c r="N158" s="27" t="str">
        <f>IFERROR(VLOOKUP(E158,'Relays - track &amp; field'!R:AB,11,FALSE),"")</f>
        <v/>
      </c>
      <c r="O158" s="26" t="str">
        <f>IFERROR(VLOOKUP(E158,'Road Races'!Q:AA,11,FALSE),"")</f>
        <v/>
      </c>
      <c r="P158" s="27" t="str">
        <f>IFERROR(VLOOKUP(E158,SGP!C:K,6,FALSE),"")</f>
        <v/>
      </c>
      <c r="Q158" s="26"/>
      <c r="R158" s="26" t="str">
        <f>IFERROR(VLOOKUP(E158,'Road Races'!AE:AO,11,FALSE),"")</f>
        <v/>
      </c>
      <c r="S158" s="26" t="str">
        <f>IFERROR(VLOOKUP(E158,'Relays - track &amp; field'!AF:AP,11,FALSE),"")</f>
        <v/>
      </c>
      <c r="T158" s="26" t="str">
        <f>IFERROR(VLOOKUP(E158,'Off Road - Trail'!C:M,11,FALSE),"")</f>
        <v/>
      </c>
      <c r="U158" s="26" t="str">
        <f>IFERROR(VLOOKUP(E158,'Road Races'!AS:BC,11,FALSE),"")</f>
        <v/>
      </c>
      <c r="V158" s="26" t="str">
        <f>IFERROR(VLOOKUP(E158,SGP!U:Z,6,FALSE),"")</f>
        <v/>
      </c>
      <c r="W158" s="27"/>
      <c r="X158" s="26" t="str">
        <f>IFERROR(VLOOKUP(E158,'Off Road - Trail'!Q:AA,11,FALSE),"")</f>
        <v/>
      </c>
      <c r="Y158" s="26"/>
      <c r="Z158" s="26" t="str">
        <f>IFERROR(VLOOKUP(E158,'Road Races'!BG:BQ,11,FALSE),"")</f>
        <v/>
      </c>
      <c r="AA158" s="27" t="str">
        <f>IFERROR(VLOOKUP(E158,'Road Races'!BU:CE,11,FALSE),"")</f>
        <v/>
      </c>
      <c r="AB158" s="27" t="str">
        <f>IFERROR(VLOOKUP(E158,'Road Races'!CI:CS,11,FALSE),"")</f>
        <v/>
      </c>
      <c r="AC158" s="26"/>
      <c r="AD158" s="26" t="str">
        <f>IFERROR(VLOOKUP(E158,SGP!AM:AR,6,FALSE),"")</f>
        <v/>
      </c>
      <c r="AE158" s="26" t="str">
        <f>IFERROR(VLOOKUP(E158,'Road Races'!CW:DG,11,FALSE),"")</f>
        <v/>
      </c>
      <c r="AF158" s="26" t="str">
        <f>IFERROR(VLOOKUP(E158,'Road Races'!DK:DU,11,FALSE),"")</f>
        <v/>
      </c>
      <c r="AG158" s="26"/>
      <c r="AH158" s="26" t="str">
        <f>IFERROR(VLOOKUP(E158,'Off Road - Trail'!AE:AO,11,FALSE),"")</f>
        <v/>
      </c>
      <c r="AI158" s="26" t="str">
        <f>IFERROR(VLOOKUP(E158,'Road Races'!DY:EI,11,FALSE),"")</f>
        <v/>
      </c>
      <c r="AJ158" s="26" t="str">
        <f>IFERROR(VLOOKUP(E158,SGP!BE:BJ,6,FALSE),"")</f>
        <v/>
      </c>
      <c r="AK158" s="25"/>
      <c r="AL158" s="25" t="str">
        <f t="shared" si="184"/>
        <v/>
      </c>
      <c r="AM158" s="25" t="str">
        <f t="shared" si="185"/>
        <v/>
      </c>
      <c r="AN158" s="25" t="str">
        <f t="shared" si="186"/>
        <v/>
      </c>
      <c r="AO158" s="25" t="str">
        <f t="shared" si="187"/>
        <v/>
      </c>
      <c r="AP158" s="25" t="str">
        <f t="shared" si="188"/>
        <v/>
      </c>
      <c r="AQ158" s="25" t="str">
        <f t="shared" si="189"/>
        <v/>
      </c>
      <c r="AR158" s="25" t="str">
        <f t="shared" si="190"/>
        <v/>
      </c>
      <c r="AS158" s="25" t="str">
        <f t="shared" si="191"/>
        <v/>
      </c>
      <c r="AT158" s="25" t="str">
        <f t="shared" si="192"/>
        <v/>
      </c>
      <c r="AU158" s="25" t="str">
        <f t="shared" si="193"/>
        <v/>
      </c>
      <c r="AV158" s="25" t="str">
        <f t="shared" si="194"/>
        <v/>
      </c>
      <c r="AW158" s="25" t="str">
        <f t="shared" si="195"/>
        <v/>
      </c>
      <c r="AX158" s="25" t="str">
        <f t="shared" si="196"/>
        <v/>
      </c>
      <c r="AY158" s="25" t="str">
        <f t="shared" si="197"/>
        <v/>
      </c>
      <c r="AZ158" s="25" t="str">
        <f t="shared" si="198"/>
        <v/>
      </c>
      <c r="BA158" s="25" t="str">
        <f t="shared" si="199"/>
        <v/>
      </c>
      <c r="BB158" s="25" t="str">
        <f t="shared" si="200"/>
        <v/>
      </c>
      <c r="BC158" s="25" t="str">
        <f t="shared" si="201"/>
        <v/>
      </c>
      <c r="BD158" s="25" t="str">
        <f t="shared" si="202"/>
        <v/>
      </c>
      <c r="BE158" s="25" t="str">
        <f t="shared" si="203"/>
        <v/>
      </c>
      <c r="BF158" s="25" t="str">
        <f t="shared" si="204"/>
        <v/>
      </c>
      <c r="BG158" s="25" t="str">
        <f t="shared" si="205"/>
        <v/>
      </c>
      <c r="BH158" s="25" t="str">
        <f t="shared" si="206"/>
        <v/>
      </c>
      <c r="BI158" s="25" t="str">
        <f t="shared" si="207"/>
        <v/>
      </c>
      <c r="BJ158" s="25" t="str">
        <f t="shared" si="208"/>
        <v/>
      </c>
      <c r="BK158" s="25" t="str">
        <f t="shared" si="209"/>
        <v/>
      </c>
      <c r="BL158" s="25" t="str">
        <f t="shared" si="210"/>
        <v/>
      </c>
      <c r="BM158" s="25" t="str">
        <f t="shared" si="211"/>
        <v/>
      </c>
      <c r="BN158" s="25" t="str">
        <f t="shared" si="212"/>
        <v/>
      </c>
      <c r="BO158" s="25" t="str">
        <f t="shared" si="213"/>
        <v/>
      </c>
      <c r="BP158" s="4"/>
    </row>
    <row r="159" spans="2:68" x14ac:dyDescent="0.25">
      <c r="B159" s="25">
        <v>153</v>
      </c>
      <c r="C159" s="25">
        <f t="shared" si="180"/>
        <v>0</v>
      </c>
      <c r="D159" s="25">
        <v>153</v>
      </c>
      <c r="E159" s="51"/>
      <c r="F159" s="112">
        <f t="shared" si="181"/>
        <v>0</v>
      </c>
      <c r="G159" s="111" t="str">
        <f t="shared" si="216"/>
        <v/>
      </c>
      <c r="H159" s="25" t="str">
        <f t="shared" si="214"/>
        <v/>
      </c>
      <c r="I159" s="25" t="str">
        <f t="shared" si="182"/>
        <v/>
      </c>
      <c r="J159" s="25" t="str">
        <f t="shared" si="183"/>
        <v/>
      </c>
      <c r="K159" s="115">
        <f t="shared" si="215"/>
        <v>0</v>
      </c>
      <c r="L159" s="114"/>
      <c r="M159" s="27" t="str">
        <f>IFERROR(VLOOKUP(E159,'Relays - track &amp; field'!C:M,11,FALSE),"")</f>
        <v/>
      </c>
      <c r="N159" s="27" t="str">
        <f>IFERROR(VLOOKUP(E159,'Relays - track &amp; field'!R:AB,11,FALSE),"")</f>
        <v/>
      </c>
      <c r="O159" s="26" t="str">
        <f>IFERROR(VLOOKUP(E159,'Road Races'!Q:AA,11,FALSE),"")</f>
        <v/>
      </c>
      <c r="P159" s="27" t="str">
        <f>IFERROR(VLOOKUP(E159,SGP!C:K,6,FALSE),"")</f>
        <v/>
      </c>
      <c r="Q159" s="26"/>
      <c r="R159" s="26" t="str">
        <f>IFERROR(VLOOKUP(E159,'Road Races'!AE:AO,11,FALSE),"")</f>
        <v/>
      </c>
      <c r="S159" s="26" t="str">
        <f>IFERROR(VLOOKUP(E159,'Relays - track &amp; field'!AF:AP,11,FALSE),"")</f>
        <v/>
      </c>
      <c r="T159" s="26" t="str">
        <f>IFERROR(VLOOKUP(E159,'Off Road - Trail'!C:M,11,FALSE),"")</f>
        <v/>
      </c>
      <c r="U159" s="26" t="str">
        <f>IFERROR(VLOOKUP(E159,'Road Races'!AS:BC,11,FALSE),"")</f>
        <v/>
      </c>
      <c r="V159" s="26" t="str">
        <f>IFERROR(VLOOKUP(E159,SGP!U:Z,6,FALSE),"")</f>
        <v/>
      </c>
      <c r="W159" s="27"/>
      <c r="X159" s="26" t="str">
        <f>IFERROR(VLOOKUP(E159,'Off Road - Trail'!Q:AA,11,FALSE),"")</f>
        <v/>
      </c>
      <c r="Y159" s="26"/>
      <c r="Z159" s="26" t="str">
        <f>IFERROR(VLOOKUP(E159,'Road Races'!BG:BQ,11,FALSE),"")</f>
        <v/>
      </c>
      <c r="AA159" s="27" t="str">
        <f>IFERROR(VLOOKUP(E159,'Road Races'!BU:CE,11,FALSE),"")</f>
        <v/>
      </c>
      <c r="AB159" s="27" t="str">
        <f>IFERROR(VLOOKUP(E159,'Road Races'!CI:CS,11,FALSE),"")</f>
        <v/>
      </c>
      <c r="AC159" s="26"/>
      <c r="AD159" s="26" t="str">
        <f>IFERROR(VLOOKUP(E159,SGP!AM:AR,6,FALSE),"")</f>
        <v/>
      </c>
      <c r="AE159" s="26" t="str">
        <f>IFERROR(VLOOKUP(E159,'Road Races'!CW:DG,11,FALSE),"")</f>
        <v/>
      </c>
      <c r="AF159" s="26" t="str">
        <f>IFERROR(VLOOKUP(E159,'Road Races'!DK:DU,11,FALSE),"")</f>
        <v/>
      </c>
      <c r="AG159" s="26"/>
      <c r="AH159" s="26" t="str">
        <f>IFERROR(VLOOKUP(E159,'Off Road - Trail'!AE:AO,11,FALSE),"")</f>
        <v/>
      </c>
      <c r="AI159" s="26" t="str">
        <f>IFERROR(VLOOKUP(E159,'Road Races'!DY:EI,11,FALSE),"")</f>
        <v/>
      </c>
      <c r="AJ159" s="26" t="str">
        <f>IFERROR(VLOOKUP(E159,SGP!BE:BJ,6,FALSE),"")</f>
        <v/>
      </c>
      <c r="AK159" s="25"/>
      <c r="AL159" s="25" t="str">
        <f t="shared" si="184"/>
        <v/>
      </c>
      <c r="AM159" s="25" t="str">
        <f t="shared" si="185"/>
        <v/>
      </c>
      <c r="AN159" s="25" t="str">
        <f t="shared" si="186"/>
        <v/>
      </c>
      <c r="AO159" s="25" t="str">
        <f t="shared" si="187"/>
        <v/>
      </c>
      <c r="AP159" s="25" t="str">
        <f t="shared" si="188"/>
        <v/>
      </c>
      <c r="AQ159" s="25" t="str">
        <f t="shared" si="189"/>
        <v/>
      </c>
      <c r="AR159" s="25" t="str">
        <f t="shared" si="190"/>
        <v/>
      </c>
      <c r="AS159" s="25" t="str">
        <f t="shared" si="191"/>
        <v/>
      </c>
      <c r="AT159" s="25" t="str">
        <f t="shared" si="192"/>
        <v/>
      </c>
      <c r="AU159" s="25" t="str">
        <f t="shared" si="193"/>
        <v/>
      </c>
      <c r="AV159" s="25" t="str">
        <f t="shared" si="194"/>
        <v/>
      </c>
      <c r="AW159" s="25" t="str">
        <f t="shared" si="195"/>
        <v/>
      </c>
      <c r="AX159" s="25" t="str">
        <f t="shared" si="196"/>
        <v/>
      </c>
      <c r="AY159" s="25" t="str">
        <f t="shared" si="197"/>
        <v/>
      </c>
      <c r="AZ159" s="25" t="str">
        <f t="shared" si="198"/>
        <v/>
      </c>
      <c r="BA159" s="25" t="str">
        <f t="shared" si="199"/>
        <v/>
      </c>
      <c r="BB159" s="25" t="str">
        <f t="shared" si="200"/>
        <v/>
      </c>
      <c r="BC159" s="25" t="str">
        <f t="shared" si="201"/>
        <v/>
      </c>
      <c r="BD159" s="25" t="str">
        <f t="shared" si="202"/>
        <v/>
      </c>
      <c r="BE159" s="25" t="str">
        <f t="shared" si="203"/>
        <v/>
      </c>
      <c r="BF159" s="25" t="str">
        <f t="shared" si="204"/>
        <v/>
      </c>
      <c r="BG159" s="25" t="str">
        <f t="shared" si="205"/>
        <v/>
      </c>
      <c r="BH159" s="25" t="str">
        <f t="shared" si="206"/>
        <v/>
      </c>
      <c r="BI159" s="25" t="str">
        <f t="shared" si="207"/>
        <v/>
      </c>
      <c r="BJ159" s="25" t="str">
        <f t="shared" si="208"/>
        <v/>
      </c>
      <c r="BK159" s="25" t="str">
        <f t="shared" si="209"/>
        <v/>
      </c>
      <c r="BL159" s="25" t="str">
        <f t="shared" si="210"/>
        <v/>
      </c>
      <c r="BM159" s="25" t="str">
        <f t="shared" si="211"/>
        <v/>
      </c>
      <c r="BN159" s="25" t="str">
        <f t="shared" si="212"/>
        <v/>
      </c>
      <c r="BO159" s="25" t="str">
        <f t="shared" si="213"/>
        <v/>
      </c>
      <c r="BP159" s="4"/>
    </row>
    <row r="160" spans="2:68" x14ac:dyDescent="0.25">
      <c r="B160" s="25">
        <v>154</v>
      </c>
      <c r="C160" s="25">
        <f t="shared" si="180"/>
        <v>0</v>
      </c>
      <c r="D160" s="25">
        <v>154</v>
      </c>
      <c r="E160" s="51"/>
      <c r="F160" s="112">
        <f t="shared" si="181"/>
        <v>0</v>
      </c>
      <c r="G160" s="111" t="str">
        <f t="shared" si="216"/>
        <v/>
      </c>
      <c r="H160" s="25" t="str">
        <f t="shared" si="214"/>
        <v/>
      </c>
      <c r="I160" s="25" t="str">
        <f t="shared" si="182"/>
        <v/>
      </c>
      <c r="J160" s="25" t="str">
        <f t="shared" si="183"/>
        <v/>
      </c>
      <c r="K160" s="115">
        <f t="shared" si="215"/>
        <v>0</v>
      </c>
      <c r="L160" s="114"/>
      <c r="M160" s="27" t="str">
        <f>IFERROR(VLOOKUP(E160,'Relays - track &amp; field'!C:M,11,FALSE),"")</f>
        <v/>
      </c>
      <c r="N160" s="27" t="str">
        <f>IFERROR(VLOOKUP(E160,'Relays - track &amp; field'!R:AB,11,FALSE),"")</f>
        <v/>
      </c>
      <c r="O160" s="26" t="str">
        <f>IFERROR(VLOOKUP(E160,'Road Races'!Q:AA,11,FALSE),"")</f>
        <v/>
      </c>
      <c r="P160" s="27" t="str">
        <f>IFERROR(VLOOKUP(E160,SGP!C:K,6,FALSE),"")</f>
        <v/>
      </c>
      <c r="Q160" s="26"/>
      <c r="R160" s="26" t="str">
        <f>IFERROR(VLOOKUP(E160,'Road Races'!AE:AO,11,FALSE),"")</f>
        <v/>
      </c>
      <c r="S160" s="26" t="str">
        <f>IFERROR(VLOOKUP(E160,'Relays - track &amp; field'!AF:AP,11,FALSE),"")</f>
        <v/>
      </c>
      <c r="T160" s="26" t="str">
        <f>IFERROR(VLOOKUP(E160,'Off Road - Trail'!C:M,11,FALSE),"")</f>
        <v/>
      </c>
      <c r="U160" s="26" t="str">
        <f>IFERROR(VLOOKUP(E160,'Road Races'!AS:BC,11,FALSE),"")</f>
        <v/>
      </c>
      <c r="V160" s="26" t="str">
        <f>IFERROR(VLOOKUP(E160,SGP!U:Z,6,FALSE),"")</f>
        <v/>
      </c>
      <c r="W160" s="27"/>
      <c r="X160" s="26" t="str">
        <f>IFERROR(VLOOKUP(E160,'Off Road - Trail'!Q:AA,11,FALSE),"")</f>
        <v/>
      </c>
      <c r="Y160" s="26"/>
      <c r="Z160" s="26" t="str">
        <f>IFERROR(VLOOKUP(E160,'Road Races'!BG:BQ,11,FALSE),"")</f>
        <v/>
      </c>
      <c r="AA160" s="27" t="str">
        <f>IFERROR(VLOOKUP(E160,'Road Races'!BU:CE,11,FALSE),"")</f>
        <v/>
      </c>
      <c r="AB160" s="27" t="str">
        <f>IFERROR(VLOOKUP(E160,'Road Races'!CI:CS,11,FALSE),"")</f>
        <v/>
      </c>
      <c r="AC160" s="26"/>
      <c r="AD160" s="26" t="str">
        <f>IFERROR(VLOOKUP(E160,SGP!AM:AR,6,FALSE),"")</f>
        <v/>
      </c>
      <c r="AE160" s="26" t="str">
        <f>IFERROR(VLOOKUP(E160,'Road Races'!CW:DG,11,FALSE),"")</f>
        <v/>
      </c>
      <c r="AF160" s="26" t="str">
        <f>IFERROR(VLOOKUP(E160,'Road Races'!DK:DU,11,FALSE),"")</f>
        <v/>
      </c>
      <c r="AG160" s="26"/>
      <c r="AH160" s="26" t="str">
        <f>IFERROR(VLOOKUP(E160,'Off Road - Trail'!AE:AO,11,FALSE),"")</f>
        <v/>
      </c>
      <c r="AI160" s="26" t="str">
        <f>IFERROR(VLOOKUP(E160,'Road Races'!DY:EI,11,FALSE),"")</f>
        <v/>
      </c>
      <c r="AJ160" s="26" t="str">
        <f>IFERROR(VLOOKUP(E160,SGP!BE:BJ,6,FALSE),"")</f>
        <v/>
      </c>
      <c r="AK160" s="25"/>
      <c r="AL160" s="25" t="str">
        <f t="shared" si="184"/>
        <v/>
      </c>
      <c r="AM160" s="25" t="str">
        <f t="shared" si="185"/>
        <v/>
      </c>
      <c r="AN160" s="25" t="str">
        <f t="shared" si="186"/>
        <v/>
      </c>
      <c r="AO160" s="25" t="str">
        <f t="shared" si="187"/>
        <v/>
      </c>
      <c r="AP160" s="25" t="str">
        <f t="shared" si="188"/>
        <v/>
      </c>
      <c r="AQ160" s="25" t="str">
        <f t="shared" si="189"/>
        <v/>
      </c>
      <c r="AR160" s="25" t="str">
        <f t="shared" si="190"/>
        <v/>
      </c>
      <c r="AS160" s="25" t="str">
        <f t="shared" si="191"/>
        <v/>
      </c>
      <c r="AT160" s="25" t="str">
        <f t="shared" si="192"/>
        <v/>
      </c>
      <c r="AU160" s="25" t="str">
        <f t="shared" si="193"/>
        <v/>
      </c>
      <c r="AV160" s="25" t="str">
        <f t="shared" si="194"/>
        <v/>
      </c>
      <c r="AW160" s="25" t="str">
        <f t="shared" si="195"/>
        <v/>
      </c>
      <c r="AX160" s="25" t="str">
        <f t="shared" si="196"/>
        <v/>
      </c>
      <c r="AY160" s="25" t="str">
        <f t="shared" si="197"/>
        <v/>
      </c>
      <c r="AZ160" s="25" t="str">
        <f t="shared" si="198"/>
        <v/>
      </c>
      <c r="BA160" s="25" t="str">
        <f t="shared" si="199"/>
        <v/>
      </c>
      <c r="BB160" s="25" t="str">
        <f t="shared" si="200"/>
        <v/>
      </c>
      <c r="BC160" s="25" t="str">
        <f t="shared" si="201"/>
        <v/>
      </c>
      <c r="BD160" s="25" t="str">
        <f t="shared" si="202"/>
        <v/>
      </c>
      <c r="BE160" s="25" t="str">
        <f t="shared" si="203"/>
        <v/>
      </c>
      <c r="BF160" s="25" t="str">
        <f t="shared" si="204"/>
        <v/>
      </c>
      <c r="BG160" s="25" t="str">
        <f t="shared" si="205"/>
        <v/>
      </c>
      <c r="BH160" s="25" t="str">
        <f t="shared" si="206"/>
        <v/>
      </c>
      <c r="BI160" s="25" t="str">
        <f t="shared" si="207"/>
        <v/>
      </c>
      <c r="BJ160" s="25" t="str">
        <f t="shared" si="208"/>
        <v/>
      </c>
      <c r="BK160" s="25" t="str">
        <f t="shared" si="209"/>
        <v/>
      </c>
      <c r="BL160" s="25" t="str">
        <f t="shared" si="210"/>
        <v/>
      </c>
      <c r="BM160" s="25" t="str">
        <f t="shared" si="211"/>
        <v/>
      </c>
      <c r="BN160" s="25" t="str">
        <f t="shared" si="212"/>
        <v/>
      </c>
      <c r="BO160" s="25" t="str">
        <f t="shared" si="213"/>
        <v/>
      </c>
      <c r="BP160" s="4"/>
    </row>
    <row r="161" spans="2:68" x14ac:dyDescent="0.25">
      <c r="B161" s="25">
        <v>155</v>
      </c>
      <c r="C161" s="25">
        <f t="shared" si="180"/>
        <v>0</v>
      </c>
      <c r="D161" s="25">
        <v>155</v>
      </c>
      <c r="E161" s="51"/>
      <c r="F161" s="112">
        <f t="shared" si="181"/>
        <v>0</v>
      </c>
      <c r="G161" s="111" t="str">
        <f t="shared" si="216"/>
        <v/>
      </c>
      <c r="H161" s="25" t="str">
        <f t="shared" si="214"/>
        <v/>
      </c>
      <c r="I161" s="25" t="str">
        <f t="shared" si="182"/>
        <v/>
      </c>
      <c r="J161" s="25" t="str">
        <f t="shared" si="183"/>
        <v/>
      </c>
      <c r="K161" s="115">
        <f t="shared" si="215"/>
        <v>0</v>
      </c>
      <c r="L161" s="114"/>
      <c r="M161" s="27" t="str">
        <f>IFERROR(VLOOKUP(E161,'Relays - track &amp; field'!C:M,11,FALSE),"")</f>
        <v/>
      </c>
      <c r="N161" s="27" t="str">
        <f>IFERROR(VLOOKUP(E161,'Relays - track &amp; field'!R:AB,11,FALSE),"")</f>
        <v/>
      </c>
      <c r="O161" s="26" t="str">
        <f>IFERROR(VLOOKUP(E161,'Road Races'!Q:AA,11,FALSE),"")</f>
        <v/>
      </c>
      <c r="P161" s="27" t="str">
        <f>IFERROR(VLOOKUP(E161,SGP!C:K,6,FALSE),"")</f>
        <v/>
      </c>
      <c r="Q161" s="26"/>
      <c r="R161" s="26" t="str">
        <f>IFERROR(VLOOKUP(E161,'Road Races'!AE:AO,11,FALSE),"")</f>
        <v/>
      </c>
      <c r="S161" s="26" t="str">
        <f>IFERROR(VLOOKUP(E161,'Relays - track &amp; field'!AF:AP,11,FALSE),"")</f>
        <v/>
      </c>
      <c r="T161" s="26" t="str">
        <f>IFERROR(VLOOKUP(E161,'Off Road - Trail'!C:M,11,FALSE),"")</f>
        <v/>
      </c>
      <c r="U161" s="26" t="str">
        <f>IFERROR(VLOOKUP(E161,'Road Races'!AS:BC,11,FALSE),"")</f>
        <v/>
      </c>
      <c r="V161" s="26" t="str">
        <f>IFERROR(VLOOKUP(E161,SGP!U:Z,6,FALSE),"")</f>
        <v/>
      </c>
      <c r="W161" s="27"/>
      <c r="X161" s="26" t="str">
        <f>IFERROR(VLOOKUP(E161,'Off Road - Trail'!Q:AA,11,FALSE),"")</f>
        <v/>
      </c>
      <c r="Y161" s="26"/>
      <c r="Z161" s="26" t="str">
        <f>IFERROR(VLOOKUP(E161,'Road Races'!BG:BQ,11,FALSE),"")</f>
        <v/>
      </c>
      <c r="AA161" s="27" t="str">
        <f>IFERROR(VLOOKUP(E161,'Road Races'!BU:CE,11,FALSE),"")</f>
        <v/>
      </c>
      <c r="AB161" s="27" t="str">
        <f>IFERROR(VLOOKUP(E161,'Road Races'!CI:CS,11,FALSE),"")</f>
        <v/>
      </c>
      <c r="AC161" s="26"/>
      <c r="AD161" s="26" t="str">
        <f>IFERROR(VLOOKUP(E161,SGP!AM:AR,6,FALSE),"")</f>
        <v/>
      </c>
      <c r="AE161" s="26" t="str">
        <f>IFERROR(VLOOKUP(E161,'Road Races'!CW:DG,11,FALSE),"")</f>
        <v/>
      </c>
      <c r="AF161" s="26" t="str">
        <f>IFERROR(VLOOKUP(E161,'Road Races'!DK:DU,11,FALSE),"")</f>
        <v/>
      </c>
      <c r="AG161" s="26"/>
      <c r="AH161" s="26" t="str">
        <f>IFERROR(VLOOKUP(E161,'Off Road - Trail'!AE:AO,11,FALSE),"")</f>
        <v/>
      </c>
      <c r="AI161" s="26" t="str">
        <f>IFERROR(VLOOKUP(E161,'Road Races'!DY:EI,11,FALSE),"")</f>
        <v/>
      </c>
      <c r="AJ161" s="26" t="str">
        <f>IFERROR(VLOOKUP(E161,SGP!BE:BJ,6,FALSE),"")</f>
        <v/>
      </c>
      <c r="AK161" s="25"/>
      <c r="AL161" s="25" t="str">
        <f t="shared" si="184"/>
        <v/>
      </c>
      <c r="AM161" s="25" t="str">
        <f t="shared" si="185"/>
        <v/>
      </c>
      <c r="AN161" s="25" t="str">
        <f t="shared" si="186"/>
        <v/>
      </c>
      <c r="AO161" s="25" t="str">
        <f t="shared" si="187"/>
        <v/>
      </c>
      <c r="AP161" s="25" t="str">
        <f t="shared" si="188"/>
        <v/>
      </c>
      <c r="AQ161" s="25" t="str">
        <f t="shared" si="189"/>
        <v/>
      </c>
      <c r="AR161" s="25" t="str">
        <f t="shared" si="190"/>
        <v/>
      </c>
      <c r="AS161" s="25" t="str">
        <f t="shared" si="191"/>
        <v/>
      </c>
      <c r="AT161" s="25" t="str">
        <f t="shared" si="192"/>
        <v/>
      </c>
      <c r="AU161" s="25" t="str">
        <f t="shared" si="193"/>
        <v/>
      </c>
      <c r="AV161" s="25" t="str">
        <f t="shared" si="194"/>
        <v/>
      </c>
      <c r="AW161" s="25" t="str">
        <f t="shared" si="195"/>
        <v/>
      </c>
      <c r="AX161" s="25" t="str">
        <f t="shared" si="196"/>
        <v/>
      </c>
      <c r="AY161" s="25" t="str">
        <f t="shared" si="197"/>
        <v/>
      </c>
      <c r="AZ161" s="25" t="str">
        <f t="shared" si="198"/>
        <v/>
      </c>
      <c r="BA161" s="25" t="str">
        <f t="shared" si="199"/>
        <v/>
      </c>
      <c r="BB161" s="25" t="str">
        <f t="shared" si="200"/>
        <v/>
      </c>
      <c r="BC161" s="25" t="str">
        <f t="shared" si="201"/>
        <v/>
      </c>
      <c r="BD161" s="25" t="str">
        <f t="shared" si="202"/>
        <v/>
      </c>
      <c r="BE161" s="25" t="str">
        <f t="shared" si="203"/>
        <v/>
      </c>
      <c r="BF161" s="25" t="str">
        <f t="shared" si="204"/>
        <v/>
      </c>
      <c r="BG161" s="25" t="str">
        <f t="shared" si="205"/>
        <v/>
      </c>
      <c r="BH161" s="25" t="str">
        <f t="shared" si="206"/>
        <v/>
      </c>
      <c r="BI161" s="25" t="str">
        <f t="shared" si="207"/>
        <v/>
      </c>
      <c r="BJ161" s="25" t="str">
        <f t="shared" si="208"/>
        <v/>
      </c>
      <c r="BK161" s="25" t="str">
        <f t="shared" si="209"/>
        <v/>
      </c>
      <c r="BL161" s="25" t="str">
        <f t="shared" si="210"/>
        <v/>
      </c>
      <c r="BM161" s="25" t="str">
        <f t="shared" si="211"/>
        <v/>
      </c>
      <c r="BN161" s="25" t="str">
        <f t="shared" si="212"/>
        <v/>
      </c>
      <c r="BO161" s="25" t="str">
        <f t="shared" si="213"/>
        <v/>
      </c>
      <c r="BP161" s="4"/>
    </row>
    <row r="162" spans="2:68" x14ac:dyDescent="0.25">
      <c r="B162" s="25">
        <v>156</v>
      </c>
      <c r="C162" s="25">
        <f t="shared" si="180"/>
        <v>0</v>
      </c>
      <c r="D162" s="25">
        <v>156</v>
      </c>
      <c r="E162" s="51"/>
      <c r="F162" s="112">
        <f t="shared" si="181"/>
        <v>0</v>
      </c>
      <c r="G162" s="111" t="str">
        <f t="shared" si="216"/>
        <v/>
      </c>
      <c r="H162" s="25" t="str">
        <f t="shared" si="214"/>
        <v/>
      </c>
      <c r="I162" s="25" t="str">
        <f t="shared" si="182"/>
        <v/>
      </c>
      <c r="J162" s="25" t="str">
        <f t="shared" si="183"/>
        <v/>
      </c>
      <c r="K162" s="115">
        <f t="shared" si="215"/>
        <v>0</v>
      </c>
      <c r="L162" s="114"/>
      <c r="M162" s="27" t="str">
        <f>IFERROR(VLOOKUP(E162,'Relays - track &amp; field'!C:M,11,FALSE),"")</f>
        <v/>
      </c>
      <c r="N162" s="27" t="str">
        <f>IFERROR(VLOOKUP(E162,'Relays - track &amp; field'!R:AB,11,FALSE),"")</f>
        <v/>
      </c>
      <c r="O162" s="26" t="str">
        <f>IFERROR(VLOOKUP(E162,'Road Races'!Q:AA,11,FALSE),"")</f>
        <v/>
      </c>
      <c r="P162" s="27" t="str">
        <f>IFERROR(VLOOKUP(E162,SGP!C:K,6,FALSE),"")</f>
        <v/>
      </c>
      <c r="Q162" s="26"/>
      <c r="R162" s="26" t="str">
        <f>IFERROR(VLOOKUP(E162,'Road Races'!AE:AO,11,FALSE),"")</f>
        <v/>
      </c>
      <c r="S162" s="26" t="str">
        <f>IFERROR(VLOOKUP(E162,'Relays - track &amp; field'!AF:AP,11,FALSE),"")</f>
        <v/>
      </c>
      <c r="T162" s="26" t="str">
        <f>IFERROR(VLOOKUP(E162,'Off Road - Trail'!C:M,11,FALSE),"")</f>
        <v/>
      </c>
      <c r="U162" s="26" t="str">
        <f>IFERROR(VLOOKUP(E162,'Road Races'!AS:BC,11,FALSE),"")</f>
        <v/>
      </c>
      <c r="V162" s="26" t="str">
        <f>IFERROR(VLOOKUP(E162,SGP!U:Z,6,FALSE),"")</f>
        <v/>
      </c>
      <c r="W162" s="27"/>
      <c r="X162" s="26" t="str">
        <f>IFERROR(VLOOKUP(E162,'Off Road - Trail'!Q:AA,11,FALSE),"")</f>
        <v/>
      </c>
      <c r="Y162" s="26"/>
      <c r="Z162" s="26" t="str">
        <f>IFERROR(VLOOKUP(E162,'Road Races'!BG:BQ,11,FALSE),"")</f>
        <v/>
      </c>
      <c r="AA162" s="27" t="str">
        <f>IFERROR(VLOOKUP(E162,'Road Races'!BU:CE,11,FALSE),"")</f>
        <v/>
      </c>
      <c r="AB162" s="27" t="str">
        <f>IFERROR(VLOOKUP(E162,'Road Races'!CI:CS,11,FALSE),"")</f>
        <v/>
      </c>
      <c r="AC162" s="26"/>
      <c r="AD162" s="26" t="str">
        <f>IFERROR(VLOOKUP(E162,SGP!AM:AR,6,FALSE),"")</f>
        <v/>
      </c>
      <c r="AE162" s="26" t="str">
        <f>IFERROR(VLOOKUP(E162,'Road Races'!CW:DG,11,FALSE),"")</f>
        <v/>
      </c>
      <c r="AF162" s="26" t="str">
        <f>IFERROR(VLOOKUP(E162,'Road Races'!DK:DU,11,FALSE),"")</f>
        <v/>
      </c>
      <c r="AG162" s="26"/>
      <c r="AH162" s="26" t="str">
        <f>IFERROR(VLOOKUP(E162,'Off Road - Trail'!AE:AO,11,FALSE),"")</f>
        <v/>
      </c>
      <c r="AI162" s="26" t="str">
        <f>IFERROR(VLOOKUP(E162,'Road Races'!DY:EI,11,FALSE),"")</f>
        <v/>
      </c>
      <c r="AJ162" s="26" t="str">
        <f>IFERROR(VLOOKUP(E162,SGP!BE:BJ,6,FALSE),"")</f>
        <v/>
      </c>
      <c r="AK162" s="25"/>
      <c r="AL162" s="25" t="str">
        <f t="shared" si="184"/>
        <v/>
      </c>
      <c r="AM162" s="25" t="str">
        <f t="shared" si="185"/>
        <v/>
      </c>
      <c r="AN162" s="25" t="str">
        <f t="shared" si="186"/>
        <v/>
      </c>
      <c r="AO162" s="25" t="str">
        <f t="shared" si="187"/>
        <v/>
      </c>
      <c r="AP162" s="25" t="str">
        <f t="shared" si="188"/>
        <v/>
      </c>
      <c r="AQ162" s="25" t="str">
        <f t="shared" si="189"/>
        <v/>
      </c>
      <c r="AR162" s="25" t="str">
        <f t="shared" si="190"/>
        <v/>
      </c>
      <c r="AS162" s="25" t="str">
        <f t="shared" si="191"/>
        <v/>
      </c>
      <c r="AT162" s="25" t="str">
        <f t="shared" si="192"/>
        <v/>
      </c>
      <c r="AU162" s="25" t="str">
        <f t="shared" si="193"/>
        <v/>
      </c>
      <c r="AV162" s="25" t="str">
        <f t="shared" si="194"/>
        <v/>
      </c>
      <c r="AW162" s="25" t="str">
        <f t="shared" si="195"/>
        <v/>
      </c>
      <c r="AX162" s="25" t="str">
        <f t="shared" si="196"/>
        <v/>
      </c>
      <c r="AY162" s="25" t="str">
        <f t="shared" si="197"/>
        <v/>
      </c>
      <c r="AZ162" s="25" t="str">
        <f t="shared" si="198"/>
        <v/>
      </c>
      <c r="BA162" s="25" t="str">
        <f t="shared" si="199"/>
        <v/>
      </c>
      <c r="BB162" s="25" t="str">
        <f t="shared" si="200"/>
        <v/>
      </c>
      <c r="BC162" s="25" t="str">
        <f t="shared" si="201"/>
        <v/>
      </c>
      <c r="BD162" s="25" t="str">
        <f t="shared" si="202"/>
        <v/>
      </c>
      <c r="BE162" s="25" t="str">
        <f t="shared" si="203"/>
        <v/>
      </c>
      <c r="BF162" s="25" t="str">
        <f t="shared" si="204"/>
        <v/>
      </c>
      <c r="BG162" s="25" t="str">
        <f t="shared" si="205"/>
        <v/>
      </c>
      <c r="BH162" s="25" t="str">
        <f t="shared" si="206"/>
        <v/>
      </c>
      <c r="BI162" s="25" t="str">
        <f t="shared" si="207"/>
        <v/>
      </c>
      <c r="BJ162" s="25" t="str">
        <f t="shared" si="208"/>
        <v/>
      </c>
      <c r="BK162" s="25" t="str">
        <f t="shared" si="209"/>
        <v/>
      </c>
      <c r="BL162" s="25" t="str">
        <f t="shared" si="210"/>
        <v/>
      </c>
      <c r="BM162" s="25" t="str">
        <f t="shared" si="211"/>
        <v/>
      </c>
      <c r="BN162" s="25" t="str">
        <f t="shared" si="212"/>
        <v/>
      </c>
      <c r="BO162" s="25" t="str">
        <f t="shared" si="213"/>
        <v/>
      </c>
      <c r="BP162" s="4"/>
    </row>
    <row r="163" spans="2:68" x14ac:dyDescent="0.25">
      <c r="B163" s="25">
        <v>157</v>
      </c>
      <c r="C163" s="25">
        <f t="shared" si="180"/>
        <v>0</v>
      </c>
      <c r="D163" s="25">
        <v>157</v>
      </c>
      <c r="E163" s="51"/>
      <c r="F163" s="112">
        <f t="shared" si="181"/>
        <v>0</v>
      </c>
      <c r="G163" s="111" t="str">
        <f t="shared" si="216"/>
        <v/>
      </c>
      <c r="H163" s="25" t="str">
        <f t="shared" si="214"/>
        <v/>
      </c>
      <c r="I163" s="25" t="str">
        <f t="shared" si="182"/>
        <v/>
      </c>
      <c r="J163" s="25" t="str">
        <f t="shared" si="183"/>
        <v/>
      </c>
      <c r="K163" s="115">
        <f t="shared" si="215"/>
        <v>0</v>
      </c>
      <c r="L163" s="114"/>
      <c r="M163" s="27" t="str">
        <f>IFERROR(VLOOKUP(E163,'Relays - track &amp; field'!C:M,11,FALSE),"")</f>
        <v/>
      </c>
      <c r="N163" s="27" t="str">
        <f>IFERROR(VLOOKUP(E163,'Relays - track &amp; field'!R:AB,11,FALSE),"")</f>
        <v/>
      </c>
      <c r="O163" s="26" t="str">
        <f>IFERROR(VLOOKUP(E163,'Road Races'!Q:AA,11,FALSE),"")</f>
        <v/>
      </c>
      <c r="P163" s="27" t="str">
        <f>IFERROR(VLOOKUP(E163,SGP!C:K,6,FALSE),"")</f>
        <v/>
      </c>
      <c r="Q163" s="26"/>
      <c r="R163" s="26" t="str">
        <f>IFERROR(VLOOKUP(E163,'Road Races'!AE:AO,11,FALSE),"")</f>
        <v/>
      </c>
      <c r="S163" s="26" t="str">
        <f>IFERROR(VLOOKUP(E163,'Relays - track &amp; field'!AF:AP,11,FALSE),"")</f>
        <v/>
      </c>
      <c r="T163" s="26" t="str">
        <f>IFERROR(VLOOKUP(E163,'Off Road - Trail'!C:M,11,FALSE),"")</f>
        <v/>
      </c>
      <c r="U163" s="26" t="str">
        <f>IFERROR(VLOOKUP(E163,'Road Races'!AS:BC,11,FALSE),"")</f>
        <v/>
      </c>
      <c r="V163" s="26" t="str">
        <f>IFERROR(VLOOKUP(E163,SGP!U:Z,6,FALSE),"")</f>
        <v/>
      </c>
      <c r="W163" s="27"/>
      <c r="X163" s="26" t="str">
        <f>IFERROR(VLOOKUP(E163,'Off Road - Trail'!Q:AA,11,FALSE),"")</f>
        <v/>
      </c>
      <c r="Y163" s="26"/>
      <c r="Z163" s="26" t="str">
        <f>IFERROR(VLOOKUP(E163,'Road Races'!BG:BQ,11,FALSE),"")</f>
        <v/>
      </c>
      <c r="AA163" s="27" t="str">
        <f>IFERROR(VLOOKUP(E163,'Road Races'!BU:CE,11,FALSE),"")</f>
        <v/>
      </c>
      <c r="AB163" s="27" t="str">
        <f>IFERROR(VLOOKUP(E163,'Road Races'!CI:CS,11,FALSE),"")</f>
        <v/>
      </c>
      <c r="AC163" s="26"/>
      <c r="AD163" s="26" t="str">
        <f>IFERROR(VLOOKUP(E163,SGP!AM:AR,6,FALSE),"")</f>
        <v/>
      </c>
      <c r="AE163" s="26" t="str">
        <f>IFERROR(VLOOKUP(E163,'Road Races'!CW:DG,11,FALSE),"")</f>
        <v/>
      </c>
      <c r="AF163" s="26" t="str">
        <f>IFERROR(VLOOKUP(E163,'Road Races'!DK:DU,11,FALSE),"")</f>
        <v/>
      </c>
      <c r="AG163" s="26"/>
      <c r="AH163" s="26" t="str">
        <f>IFERROR(VLOOKUP(E163,'Off Road - Trail'!AE:AO,11,FALSE),"")</f>
        <v/>
      </c>
      <c r="AI163" s="26" t="str">
        <f>IFERROR(VLOOKUP(E163,'Road Races'!DY:EI,11,FALSE),"")</f>
        <v/>
      </c>
      <c r="AJ163" s="26" t="str">
        <f>IFERROR(VLOOKUP(E163,SGP!BE:BJ,6,FALSE),"")</f>
        <v/>
      </c>
      <c r="AK163" s="25"/>
      <c r="AL163" s="25" t="str">
        <f t="shared" si="184"/>
        <v/>
      </c>
      <c r="AM163" s="25" t="str">
        <f t="shared" si="185"/>
        <v/>
      </c>
      <c r="AN163" s="25" t="str">
        <f t="shared" si="186"/>
        <v/>
      </c>
      <c r="AO163" s="25" t="str">
        <f t="shared" si="187"/>
        <v/>
      </c>
      <c r="AP163" s="25" t="str">
        <f t="shared" si="188"/>
        <v/>
      </c>
      <c r="AQ163" s="25" t="str">
        <f t="shared" si="189"/>
        <v/>
      </c>
      <c r="AR163" s="25" t="str">
        <f t="shared" si="190"/>
        <v/>
      </c>
      <c r="AS163" s="25" t="str">
        <f t="shared" si="191"/>
        <v/>
      </c>
      <c r="AT163" s="25" t="str">
        <f t="shared" si="192"/>
        <v/>
      </c>
      <c r="AU163" s="25" t="str">
        <f t="shared" si="193"/>
        <v/>
      </c>
      <c r="AV163" s="25" t="str">
        <f t="shared" si="194"/>
        <v/>
      </c>
      <c r="AW163" s="25" t="str">
        <f t="shared" si="195"/>
        <v/>
      </c>
      <c r="AX163" s="25" t="str">
        <f t="shared" si="196"/>
        <v/>
      </c>
      <c r="AY163" s="25" t="str">
        <f t="shared" si="197"/>
        <v/>
      </c>
      <c r="AZ163" s="25" t="str">
        <f t="shared" si="198"/>
        <v/>
      </c>
      <c r="BA163" s="25" t="str">
        <f t="shared" si="199"/>
        <v/>
      </c>
      <c r="BB163" s="25" t="str">
        <f t="shared" si="200"/>
        <v/>
      </c>
      <c r="BC163" s="25" t="str">
        <f t="shared" si="201"/>
        <v/>
      </c>
      <c r="BD163" s="25" t="str">
        <f t="shared" si="202"/>
        <v/>
      </c>
      <c r="BE163" s="25" t="str">
        <f t="shared" si="203"/>
        <v/>
      </c>
      <c r="BF163" s="25" t="str">
        <f t="shared" si="204"/>
        <v/>
      </c>
      <c r="BG163" s="25" t="str">
        <f t="shared" si="205"/>
        <v/>
      </c>
      <c r="BH163" s="25" t="str">
        <f t="shared" si="206"/>
        <v/>
      </c>
      <c r="BI163" s="25" t="str">
        <f t="shared" si="207"/>
        <v/>
      </c>
      <c r="BJ163" s="25" t="str">
        <f t="shared" si="208"/>
        <v/>
      </c>
      <c r="BK163" s="25" t="str">
        <f t="shared" si="209"/>
        <v/>
      </c>
      <c r="BL163" s="25" t="str">
        <f t="shared" si="210"/>
        <v/>
      </c>
      <c r="BM163" s="25" t="str">
        <f t="shared" si="211"/>
        <v/>
      </c>
      <c r="BN163" s="25" t="str">
        <f t="shared" si="212"/>
        <v/>
      </c>
      <c r="BO163" s="25" t="str">
        <f t="shared" si="213"/>
        <v/>
      </c>
      <c r="BP163" s="4"/>
    </row>
    <row r="164" spans="2:68" x14ac:dyDescent="0.25">
      <c r="B164" s="25">
        <v>158</v>
      </c>
      <c r="C164" s="25">
        <f t="shared" si="180"/>
        <v>0</v>
      </c>
      <c r="D164" s="25">
        <v>158</v>
      </c>
      <c r="E164" s="51"/>
      <c r="F164" s="112">
        <f t="shared" si="181"/>
        <v>0</v>
      </c>
      <c r="G164" s="111" t="str">
        <f t="shared" si="216"/>
        <v/>
      </c>
      <c r="H164" s="25" t="str">
        <f t="shared" si="214"/>
        <v/>
      </c>
      <c r="I164" s="25" t="str">
        <f t="shared" si="182"/>
        <v/>
      </c>
      <c r="J164" s="25" t="str">
        <f t="shared" si="183"/>
        <v/>
      </c>
      <c r="K164" s="115">
        <f t="shared" si="215"/>
        <v>0</v>
      </c>
      <c r="L164" s="114"/>
      <c r="M164" s="27" t="str">
        <f>IFERROR(VLOOKUP(E164,'Relays - track &amp; field'!C:M,11,FALSE),"")</f>
        <v/>
      </c>
      <c r="N164" s="27" t="str">
        <f>IFERROR(VLOOKUP(E164,'Relays - track &amp; field'!R:AB,11,FALSE),"")</f>
        <v/>
      </c>
      <c r="O164" s="26" t="str">
        <f>IFERROR(VLOOKUP(E164,'Road Races'!Q:AA,11,FALSE),"")</f>
        <v/>
      </c>
      <c r="P164" s="27" t="str">
        <f>IFERROR(VLOOKUP(E164,SGP!C:K,6,FALSE),"")</f>
        <v/>
      </c>
      <c r="Q164" s="26"/>
      <c r="R164" s="26" t="str">
        <f>IFERROR(VLOOKUP(E164,'Road Races'!AE:AO,11,FALSE),"")</f>
        <v/>
      </c>
      <c r="S164" s="26" t="str">
        <f>IFERROR(VLOOKUP(E164,'Relays - track &amp; field'!AF:AP,11,FALSE),"")</f>
        <v/>
      </c>
      <c r="T164" s="26" t="str">
        <f>IFERROR(VLOOKUP(E164,'Off Road - Trail'!C:M,11,FALSE),"")</f>
        <v/>
      </c>
      <c r="U164" s="26" t="str">
        <f>IFERROR(VLOOKUP(E164,'Road Races'!AS:BC,11,FALSE),"")</f>
        <v/>
      </c>
      <c r="V164" s="26" t="str">
        <f>IFERROR(VLOOKUP(E164,SGP!U:Z,6,FALSE),"")</f>
        <v/>
      </c>
      <c r="W164" s="27"/>
      <c r="X164" s="26" t="str">
        <f>IFERROR(VLOOKUP(E164,'Off Road - Trail'!Q:AA,11,FALSE),"")</f>
        <v/>
      </c>
      <c r="Y164" s="26"/>
      <c r="Z164" s="26" t="str">
        <f>IFERROR(VLOOKUP(E164,'Road Races'!BG:BQ,11,FALSE),"")</f>
        <v/>
      </c>
      <c r="AA164" s="27" t="str">
        <f>IFERROR(VLOOKUP(E164,'Road Races'!BU:CE,11,FALSE),"")</f>
        <v/>
      </c>
      <c r="AB164" s="27" t="str">
        <f>IFERROR(VLOOKUP(E164,'Road Races'!CI:CS,11,FALSE),"")</f>
        <v/>
      </c>
      <c r="AC164" s="26"/>
      <c r="AD164" s="26" t="str">
        <f>IFERROR(VLOOKUP(E164,SGP!AM:AR,6,FALSE),"")</f>
        <v/>
      </c>
      <c r="AE164" s="26" t="str">
        <f>IFERROR(VLOOKUP(E164,'Road Races'!CW:DG,11,FALSE),"")</f>
        <v/>
      </c>
      <c r="AF164" s="26" t="str">
        <f>IFERROR(VLOOKUP(E164,'Road Races'!DK:DU,11,FALSE),"")</f>
        <v/>
      </c>
      <c r="AG164" s="26"/>
      <c r="AH164" s="26" t="str">
        <f>IFERROR(VLOOKUP(E164,'Off Road - Trail'!AE:AO,11,FALSE),"")</f>
        <v/>
      </c>
      <c r="AI164" s="26" t="str">
        <f>IFERROR(VLOOKUP(E164,'Road Races'!DY:EI,11,FALSE),"")</f>
        <v/>
      </c>
      <c r="AJ164" s="26" t="str">
        <f>IFERROR(VLOOKUP(E164,SGP!BE:BJ,6,FALSE),"")</f>
        <v/>
      </c>
      <c r="AK164" s="25"/>
      <c r="AL164" s="25" t="str">
        <f t="shared" si="184"/>
        <v/>
      </c>
      <c r="AM164" s="25" t="str">
        <f t="shared" si="185"/>
        <v/>
      </c>
      <c r="AN164" s="25" t="str">
        <f t="shared" si="186"/>
        <v/>
      </c>
      <c r="AO164" s="25" t="str">
        <f t="shared" si="187"/>
        <v/>
      </c>
      <c r="AP164" s="25" t="str">
        <f t="shared" si="188"/>
        <v/>
      </c>
      <c r="AQ164" s="25" t="str">
        <f t="shared" si="189"/>
        <v/>
      </c>
      <c r="AR164" s="25" t="str">
        <f t="shared" si="190"/>
        <v/>
      </c>
      <c r="AS164" s="25" t="str">
        <f t="shared" si="191"/>
        <v/>
      </c>
      <c r="AT164" s="25" t="str">
        <f t="shared" si="192"/>
        <v/>
      </c>
      <c r="AU164" s="25" t="str">
        <f t="shared" si="193"/>
        <v/>
      </c>
      <c r="AV164" s="25" t="str">
        <f t="shared" si="194"/>
        <v/>
      </c>
      <c r="AW164" s="25" t="str">
        <f t="shared" si="195"/>
        <v/>
      </c>
      <c r="AX164" s="25" t="str">
        <f t="shared" si="196"/>
        <v/>
      </c>
      <c r="AY164" s="25" t="str">
        <f t="shared" si="197"/>
        <v/>
      </c>
      <c r="AZ164" s="25" t="str">
        <f t="shared" si="198"/>
        <v/>
      </c>
      <c r="BA164" s="25" t="str">
        <f t="shared" si="199"/>
        <v/>
      </c>
      <c r="BB164" s="25" t="str">
        <f t="shared" si="200"/>
        <v/>
      </c>
      <c r="BC164" s="25" t="str">
        <f t="shared" si="201"/>
        <v/>
      </c>
      <c r="BD164" s="25" t="str">
        <f t="shared" si="202"/>
        <v/>
      </c>
      <c r="BE164" s="25" t="str">
        <f t="shared" si="203"/>
        <v/>
      </c>
      <c r="BF164" s="25" t="str">
        <f t="shared" si="204"/>
        <v/>
      </c>
      <c r="BG164" s="25" t="str">
        <f t="shared" si="205"/>
        <v/>
      </c>
      <c r="BH164" s="25" t="str">
        <f t="shared" si="206"/>
        <v/>
      </c>
      <c r="BI164" s="25" t="str">
        <f t="shared" si="207"/>
        <v/>
      </c>
      <c r="BJ164" s="25" t="str">
        <f t="shared" si="208"/>
        <v/>
      </c>
      <c r="BK164" s="25" t="str">
        <f t="shared" si="209"/>
        <v/>
      </c>
      <c r="BL164" s="25" t="str">
        <f t="shared" si="210"/>
        <v/>
      </c>
      <c r="BM164" s="25" t="str">
        <f t="shared" si="211"/>
        <v/>
      </c>
      <c r="BN164" s="25" t="str">
        <f t="shared" si="212"/>
        <v/>
      </c>
      <c r="BO164" s="25" t="str">
        <f t="shared" si="213"/>
        <v/>
      </c>
      <c r="BP164" s="4"/>
    </row>
    <row r="165" spans="2:68" x14ac:dyDescent="0.25">
      <c r="B165" s="25">
        <v>159</v>
      </c>
      <c r="C165" s="25">
        <f t="shared" si="180"/>
        <v>0</v>
      </c>
      <c r="D165" s="25">
        <v>159</v>
      </c>
      <c r="E165" s="51"/>
      <c r="F165" s="112">
        <f t="shared" si="181"/>
        <v>0</v>
      </c>
      <c r="G165" s="111" t="str">
        <f t="shared" si="216"/>
        <v/>
      </c>
      <c r="H165" s="25" t="str">
        <f t="shared" si="214"/>
        <v/>
      </c>
      <c r="I165" s="25" t="str">
        <f t="shared" si="182"/>
        <v/>
      </c>
      <c r="J165" s="25" t="str">
        <f t="shared" si="183"/>
        <v/>
      </c>
      <c r="K165" s="115">
        <f t="shared" si="215"/>
        <v>0</v>
      </c>
      <c r="L165" s="114"/>
      <c r="M165" s="27" t="str">
        <f>IFERROR(VLOOKUP(E165,'Relays - track &amp; field'!C:M,11,FALSE),"")</f>
        <v/>
      </c>
      <c r="N165" s="27" t="str">
        <f>IFERROR(VLOOKUP(E165,'Relays - track &amp; field'!R:AB,11,FALSE),"")</f>
        <v/>
      </c>
      <c r="O165" s="26" t="str">
        <f>IFERROR(VLOOKUP(E165,'Road Races'!Q:AA,11,FALSE),"")</f>
        <v/>
      </c>
      <c r="P165" s="27" t="str">
        <f>IFERROR(VLOOKUP(E165,SGP!C:K,6,FALSE),"")</f>
        <v/>
      </c>
      <c r="Q165" s="26"/>
      <c r="R165" s="26" t="str">
        <f>IFERROR(VLOOKUP(E165,'Road Races'!AE:AO,11,FALSE),"")</f>
        <v/>
      </c>
      <c r="S165" s="26" t="str">
        <f>IFERROR(VLOOKUP(E165,'Relays - track &amp; field'!AF:AP,11,FALSE),"")</f>
        <v/>
      </c>
      <c r="T165" s="26" t="str">
        <f>IFERROR(VLOOKUP(E165,'Off Road - Trail'!C:M,11,FALSE),"")</f>
        <v/>
      </c>
      <c r="U165" s="26" t="str">
        <f>IFERROR(VLOOKUP(E165,'Road Races'!AS:BC,11,FALSE),"")</f>
        <v/>
      </c>
      <c r="V165" s="26" t="str">
        <f>IFERROR(VLOOKUP(E165,SGP!U:Z,6,FALSE),"")</f>
        <v/>
      </c>
      <c r="W165" s="27"/>
      <c r="X165" s="26" t="str">
        <f>IFERROR(VLOOKUP(E165,'Off Road - Trail'!Q:AA,11,FALSE),"")</f>
        <v/>
      </c>
      <c r="Y165" s="26"/>
      <c r="Z165" s="26" t="str">
        <f>IFERROR(VLOOKUP(E165,'Road Races'!BG:BQ,11,FALSE),"")</f>
        <v/>
      </c>
      <c r="AA165" s="27" t="str">
        <f>IFERROR(VLOOKUP(E165,'Road Races'!BU:CE,11,FALSE),"")</f>
        <v/>
      </c>
      <c r="AB165" s="27" t="str">
        <f>IFERROR(VLOOKUP(E165,'Road Races'!CI:CS,11,FALSE),"")</f>
        <v/>
      </c>
      <c r="AC165" s="26"/>
      <c r="AD165" s="26" t="str">
        <f>IFERROR(VLOOKUP(E165,SGP!AM:AR,6,FALSE),"")</f>
        <v/>
      </c>
      <c r="AE165" s="26" t="str">
        <f>IFERROR(VLOOKUP(E165,'Road Races'!CW:DG,11,FALSE),"")</f>
        <v/>
      </c>
      <c r="AF165" s="26" t="str">
        <f>IFERROR(VLOOKUP(E165,'Road Races'!DK:DU,11,FALSE),"")</f>
        <v/>
      </c>
      <c r="AG165" s="26"/>
      <c r="AH165" s="26" t="str">
        <f>IFERROR(VLOOKUP(E165,'Off Road - Trail'!AE:AO,11,FALSE),"")</f>
        <v/>
      </c>
      <c r="AI165" s="26" t="str">
        <f>IFERROR(VLOOKUP(E165,'Road Races'!DY:EI,11,FALSE),"")</f>
        <v/>
      </c>
      <c r="AJ165" s="26" t="str">
        <f>IFERROR(VLOOKUP(E165,SGP!BE:BJ,6,FALSE),"")</f>
        <v/>
      </c>
      <c r="AK165" s="25"/>
      <c r="AL165" s="25" t="str">
        <f t="shared" si="184"/>
        <v/>
      </c>
      <c r="AM165" s="25" t="str">
        <f t="shared" si="185"/>
        <v/>
      </c>
      <c r="AN165" s="25" t="str">
        <f t="shared" si="186"/>
        <v/>
      </c>
      <c r="AO165" s="25" t="str">
        <f t="shared" si="187"/>
        <v/>
      </c>
      <c r="AP165" s="25" t="str">
        <f t="shared" si="188"/>
        <v/>
      </c>
      <c r="AQ165" s="25" t="str">
        <f t="shared" si="189"/>
        <v/>
      </c>
      <c r="AR165" s="25" t="str">
        <f t="shared" si="190"/>
        <v/>
      </c>
      <c r="AS165" s="25" t="str">
        <f t="shared" si="191"/>
        <v/>
      </c>
      <c r="AT165" s="25" t="str">
        <f t="shared" si="192"/>
        <v/>
      </c>
      <c r="AU165" s="25" t="str">
        <f t="shared" si="193"/>
        <v/>
      </c>
      <c r="AV165" s="25" t="str">
        <f t="shared" si="194"/>
        <v/>
      </c>
      <c r="AW165" s="25" t="str">
        <f t="shared" si="195"/>
        <v/>
      </c>
      <c r="AX165" s="25" t="str">
        <f t="shared" si="196"/>
        <v/>
      </c>
      <c r="AY165" s="25" t="str">
        <f t="shared" si="197"/>
        <v/>
      </c>
      <c r="AZ165" s="25" t="str">
        <f t="shared" si="198"/>
        <v/>
      </c>
      <c r="BA165" s="25" t="str">
        <f t="shared" si="199"/>
        <v/>
      </c>
      <c r="BB165" s="25" t="str">
        <f t="shared" si="200"/>
        <v/>
      </c>
      <c r="BC165" s="25" t="str">
        <f t="shared" si="201"/>
        <v/>
      </c>
      <c r="BD165" s="25" t="str">
        <f t="shared" si="202"/>
        <v/>
      </c>
      <c r="BE165" s="25" t="str">
        <f t="shared" si="203"/>
        <v/>
      </c>
      <c r="BF165" s="25" t="str">
        <f t="shared" si="204"/>
        <v/>
      </c>
      <c r="BG165" s="25" t="str">
        <f t="shared" si="205"/>
        <v/>
      </c>
      <c r="BH165" s="25" t="str">
        <f t="shared" si="206"/>
        <v/>
      </c>
      <c r="BI165" s="25" t="str">
        <f t="shared" si="207"/>
        <v/>
      </c>
      <c r="BJ165" s="25" t="str">
        <f t="shared" si="208"/>
        <v/>
      </c>
      <c r="BK165" s="25" t="str">
        <f t="shared" si="209"/>
        <v/>
      </c>
      <c r="BL165" s="25" t="str">
        <f t="shared" si="210"/>
        <v/>
      </c>
      <c r="BM165" s="25" t="str">
        <f t="shared" si="211"/>
        <v/>
      </c>
      <c r="BN165" s="25" t="str">
        <f t="shared" si="212"/>
        <v/>
      </c>
      <c r="BO165" s="25" t="str">
        <f t="shared" si="213"/>
        <v/>
      </c>
      <c r="BP165" s="4"/>
    </row>
    <row r="166" spans="2:68" x14ac:dyDescent="0.25">
      <c r="B166" s="25">
        <v>160</v>
      </c>
      <c r="C166" s="25">
        <f t="shared" si="180"/>
        <v>0</v>
      </c>
      <c r="D166" s="25">
        <v>160</v>
      </c>
      <c r="E166" s="51"/>
      <c r="F166" s="112">
        <f t="shared" si="181"/>
        <v>0</v>
      </c>
      <c r="G166" s="111" t="str">
        <f t="shared" si="216"/>
        <v/>
      </c>
      <c r="H166" s="25" t="str">
        <f t="shared" si="214"/>
        <v/>
      </c>
      <c r="I166" s="25" t="str">
        <f t="shared" si="182"/>
        <v/>
      </c>
      <c r="J166" s="25" t="str">
        <f t="shared" si="183"/>
        <v/>
      </c>
      <c r="K166" s="115">
        <f t="shared" si="215"/>
        <v>0</v>
      </c>
      <c r="L166" s="114"/>
      <c r="M166" s="27" t="str">
        <f>IFERROR(VLOOKUP(E166,'Relays - track &amp; field'!C:M,11,FALSE),"")</f>
        <v/>
      </c>
      <c r="N166" s="27" t="str">
        <f>IFERROR(VLOOKUP(E166,'Relays - track &amp; field'!R:AB,11,FALSE),"")</f>
        <v/>
      </c>
      <c r="O166" s="26" t="str">
        <f>IFERROR(VLOOKUP(E166,'Road Races'!Q:AA,11,FALSE),"")</f>
        <v/>
      </c>
      <c r="P166" s="27" t="str">
        <f>IFERROR(VLOOKUP(E166,SGP!C:K,6,FALSE),"")</f>
        <v/>
      </c>
      <c r="Q166" s="26"/>
      <c r="R166" s="26" t="str">
        <f>IFERROR(VLOOKUP(E166,'Road Races'!AE:AO,11,FALSE),"")</f>
        <v/>
      </c>
      <c r="S166" s="26" t="str">
        <f>IFERROR(VLOOKUP(E166,'Relays - track &amp; field'!AF:AP,11,FALSE),"")</f>
        <v/>
      </c>
      <c r="T166" s="26" t="str">
        <f>IFERROR(VLOOKUP(E166,'Off Road - Trail'!C:M,11,FALSE),"")</f>
        <v/>
      </c>
      <c r="U166" s="26" t="str">
        <f>IFERROR(VLOOKUP(E166,'Road Races'!AS:BC,11,FALSE),"")</f>
        <v/>
      </c>
      <c r="V166" s="26" t="str">
        <f>IFERROR(VLOOKUP(E166,SGP!U:Z,6,FALSE),"")</f>
        <v/>
      </c>
      <c r="W166" s="27"/>
      <c r="X166" s="26" t="str">
        <f>IFERROR(VLOOKUP(E166,'Off Road - Trail'!Q:AA,11,FALSE),"")</f>
        <v/>
      </c>
      <c r="Y166" s="26"/>
      <c r="Z166" s="26" t="str">
        <f>IFERROR(VLOOKUP(E166,'Road Races'!BG:BQ,11,FALSE),"")</f>
        <v/>
      </c>
      <c r="AA166" s="27" t="str">
        <f>IFERROR(VLOOKUP(E166,'Road Races'!BU:CE,11,FALSE),"")</f>
        <v/>
      </c>
      <c r="AB166" s="27" t="str">
        <f>IFERROR(VLOOKUP(E166,'Road Races'!CI:CS,11,FALSE),"")</f>
        <v/>
      </c>
      <c r="AC166" s="26"/>
      <c r="AD166" s="26" t="str">
        <f>IFERROR(VLOOKUP(E166,SGP!AM:AR,6,FALSE),"")</f>
        <v/>
      </c>
      <c r="AE166" s="26" t="str">
        <f>IFERROR(VLOOKUP(E166,'Road Races'!CW:DG,11,FALSE),"")</f>
        <v/>
      </c>
      <c r="AF166" s="26" t="str">
        <f>IFERROR(VLOOKUP(E166,'Road Races'!DK:DU,11,FALSE),"")</f>
        <v/>
      </c>
      <c r="AG166" s="26"/>
      <c r="AH166" s="26" t="str">
        <f>IFERROR(VLOOKUP(E166,'Off Road - Trail'!AE:AO,11,FALSE),"")</f>
        <v/>
      </c>
      <c r="AI166" s="26" t="str">
        <f>IFERROR(VLOOKUP(E166,'Road Races'!DY:EI,11,FALSE),"")</f>
        <v/>
      </c>
      <c r="AJ166" s="26" t="str">
        <f>IFERROR(VLOOKUP(E166,SGP!BE:BJ,6,FALSE),"")</f>
        <v/>
      </c>
      <c r="AK166" s="25"/>
      <c r="AL166" s="25" t="str">
        <f t="shared" si="184"/>
        <v/>
      </c>
      <c r="AM166" s="25" t="str">
        <f t="shared" si="185"/>
        <v/>
      </c>
      <c r="AN166" s="25" t="str">
        <f t="shared" si="186"/>
        <v/>
      </c>
      <c r="AO166" s="25" t="str">
        <f t="shared" si="187"/>
        <v/>
      </c>
      <c r="AP166" s="25" t="str">
        <f t="shared" si="188"/>
        <v/>
      </c>
      <c r="AQ166" s="25" t="str">
        <f t="shared" si="189"/>
        <v/>
      </c>
      <c r="AR166" s="25" t="str">
        <f t="shared" si="190"/>
        <v/>
      </c>
      <c r="AS166" s="25" t="str">
        <f t="shared" si="191"/>
        <v/>
      </c>
      <c r="AT166" s="25" t="str">
        <f t="shared" si="192"/>
        <v/>
      </c>
      <c r="AU166" s="25" t="str">
        <f t="shared" si="193"/>
        <v/>
      </c>
      <c r="AV166" s="25" t="str">
        <f t="shared" si="194"/>
        <v/>
      </c>
      <c r="AW166" s="25" t="str">
        <f t="shared" si="195"/>
        <v/>
      </c>
      <c r="AX166" s="25" t="str">
        <f t="shared" si="196"/>
        <v/>
      </c>
      <c r="AY166" s="25" t="str">
        <f t="shared" si="197"/>
        <v/>
      </c>
      <c r="AZ166" s="25" t="str">
        <f t="shared" si="198"/>
        <v/>
      </c>
      <c r="BA166" s="25" t="str">
        <f t="shared" si="199"/>
        <v/>
      </c>
      <c r="BB166" s="25" t="str">
        <f t="shared" si="200"/>
        <v/>
      </c>
      <c r="BC166" s="25" t="str">
        <f t="shared" si="201"/>
        <v/>
      </c>
      <c r="BD166" s="25" t="str">
        <f t="shared" si="202"/>
        <v/>
      </c>
      <c r="BE166" s="25" t="str">
        <f t="shared" si="203"/>
        <v/>
      </c>
      <c r="BF166" s="25" t="str">
        <f t="shared" si="204"/>
        <v/>
      </c>
      <c r="BG166" s="25" t="str">
        <f t="shared" si="205"/>
        <v/>
      </c>
      <c r="BH166" s="25" t="str">
        <f t="shared" si="206"/>
        <v/>
      </c>
      <c r="BI166" s="25" t="str">
        <f t="shared" si="207"/>
        <v/>
      </c>
      <c r="BJ166" s="25" t="str">
        <f t="shared" si="208"/>
        <v/>
      </c>
      <c r="BK166" s="25" t="str">
        <f t="shared" si="209"/>
        <v/>
      </c>
      <c r="BL166" s="25" t="str">
        <f t="shared" si="210"/>
        <v/>
      </c>
      <c r="BM166" s="25" t="str">
        <f t="shared" si="211"/>
        <v/>
      </c>
      <c r="BN166" s="25" t="str">
        <f t="shared" si="212"/>
        <v/>
      </c>
      <c r="BO166" s="25" t="str">
        <f t="shared" si="213"/>
        <v/>
      </c>
      <c r="BP166" s="4"/>
    </row>
    <row r="167" spans="2:68" x14ac:dyDescent="0.25">
      <c r="B167" s="25">
        <v>161</v>
      </c>
      <c r="C167" s="25">
        <f t="shared" ref="C167:C170" si="217">B167-D167</f>
        <v>0</v>
      </c>
      <c r="D167" s="25">
        <v>161</v>
      </c>
      <c r="E167" s="51"/>
      <c r="F167" s="112">
        <f t="shared" ref="F167:F170" si="218">SUM(G167:J167)+K167+Y167</f>
        <v>0</v>
      </c>
      <c r="G167" s="111" t="str">
        <f t="shared" si="216"/>
        <v/>
      </c>
      <c r="H167" s="25" t="str">
        <f t="shared" si="214"/>
        <v/>
      </c>
      <c r="I167" s="25" t="str">
        <f t="shared" si="182"/>
        <v/>
      </c>
      <c r="J167" s="25" t="str">
        <f t="shared" si="183"/>
        <v/>
      </c>
      <c r="K167" s="115">
        <f t="shared" si="215"/>
        <v>0</v>
      </c>
      <c r="L167" s="114"/>
      <c r="M167" s="27" t="str">
        <f>IFERROR(VLOOKUP(E167,'Relays - track &amp; field'!C:M,11,FALSE),"")</f>
        <v/>
      </c>
      <c r="N167" s="27" t="str">
        <f>IFERROR(VLOOKUP(E167,'Relays - track &amp; field'!R:AB,11,FALSE),"")</f>
        <v/>
      </c>
      <c r="O167" s="26" t="str">
        <f>IFERROR(VLOOKUP(E167,'Road Races'!Q:AA,11,FALSE),"")</f>
        <v/>
      </c>
      <c r="P167" s="27" t="str">
        <f>IFERROR(VLOOKUP(E167,SGP!C:K,6,FALSE),"")</f>
        <v/>
      </c>
      <c r="Q167" s="26"/>
      <c r="R167" s="26" t="str">
        <f>IFERROR(VLOOKUP(E167,'Road Races'!AE:AO,11,FALSE),"")</f>
        <v/>
      </c>
      <c r="S167" s="26" t="str">
        <f>IFERROR(VLOOKUP(E167,'Relays - track &amp; field'!AF:AP,11,FALSE),"")</f>
        <v/>
      </c>
      <c r="T167" s="26" t="str">
        <f>IFERROR(VLOOKUP(E167,'Off Road - Trail'!C:M,11,FALSE),"")</f>
        <v/>
      </c>
      <c r="U167" s="26" t="str">
        <f>IFERROR(VLOOKUP(E167,'Road Races'!AS:BC,11,FALSE),"")</f>
        <v/>
      </c>
      <c r="V167" s="26" t="str">
        <f>IFERROR(VLOOKUP(E167,SGP!U:Z,6,FALSE),"")</f>
        <v/>
      </c>
      <c r="W167" s="27"/>
      <c r="X167" s="26" t="str">
        <f>IFERROR(VLOOKUP(E167,'Off Road - Trail'!Q:AA,11,FALSE),"")</f>
        <v/>
      </c>
      <c r="Y167" s="26"/>
      <c r="Z167" s="26" t="str">
        <f>IFERROR(VLOOKUP(E167,'Road Races'!BG:BQ,11,FALSE),"")</f>
        <v/>
      </c>
      <c r="AA167" s="27" t="str">
        <f>IFERROR(VLOOKUP(E167,'Road Races'!BU:CE,11,FALSE),"")</f>
        <v/>
      </c>
      <c r="AB167" s="27" t="str">
        <f>IFERROR(VLOOKUP(E167,'Road Races'!CI:CS,11,FALSE),"")</f>
        <v/>
      </c>
      <c r="AC167" s="26"/>
      <c r="AD167" s="26" t="str">
        <f>IFERROR(VLOOKUP(E167,SGP!AM:AR,6,FALSE),"")</f>
        <v/>
      </c>
      <c r="AE167" s="26" t="str">
        <f>IFERROR(VLOOKUP(E167,'Road Races'!CW:DG,11,FALSE),"")</f>
        <v/>
      </c>
      <c r="AF167" s="26" t="str">
        <f>IFERROR(VLOOKUP(E167,'Road Races'!DK:DU,11,FALSE),"")</f>
        <v/>
      </c>
      <c r="AG167" s="26"/>
      <c r="AH167" s="26" t="str">
        <f>IFERROR(VLOOKUP(E167,'Off Road - Trail'!AE:AO,11,FALSE),"")</f>
        <v/>
      </c>
      <c r="AI167" s="26" t="str">
        <f>IFERROR(VLOOKUP(E167,'Road Races'!DY:EI,11,FALSE),"")</f>
        <v/>
      </c>
      <c r="AJ167" s="26" t="str">
        <f>IFERROR(VLOOKUP(E167,SGP!BE:BJ,6,FALSE),"")</f>
        <v/>
      </c>
      <c r="AK167" s="25"/>
      <c r="AL167" s="25" t="str">
        <f t="shared" si="184"/>
        <v/>
      </c>
      <c r="AM167" s="25" t="str">
        <f t="shared" si="185"/>
        <v/>
      </c>
      <c r="AN167" s="25" t="str">
        <f t="shared" si="186"/>
        <v/>
      </c>
      <c r="AO167" s="25" t="str">
        <f t="shared" si="187"/>
        <v/>
      </c>
      <c r="AP167" s="25" t="str">
        <f t="shared" ref="AP167:AP170" si="219">IF(COUNT(AL167:AO167)&gt;=1,(LARGE(AL167:AO167,1)),"")</f>
        <v/>
      </c>
      <c r="AQ167" s="25" t="str">
        <f t="shared" si="189"/>
        <v/>
      </c>
      <c r="AR167" s="25" t="str">
        <f t="shared" si="190"/>
        <v/>
      </c>
      <c r="AS167" s="25" t="str">
        <f t="shared" si="191"/>
        <v/>
      </c>
      <c r="AT167" s="25" t="str">
        <f t="shared" si="192"/>
        <v/>
      </c>
      <c r="AU167" s="25" t="str">
        <f t="shared" si="193"/>
        <v/>
      </c>
      <c r="AV167" s="25" t="str">
        <f t="shared" si="194"/>
        <v/>
      </c>
      <c r="AW167" s="25" t="str">
        <f t="shared" si="195"/>
        <v/>
      </c>
      <c r="AX167" s="25" t="str">
        <f t="shared" si="196"/>
        <v/>
      </c>
      <c r="AY167" s="25" t="str">
        <f t="shared" si="197"/>
        <v/>
      </c>
      <c r="AZ167" s="25" t="str">
        <f t="shared" si="198"/>
        <v/>
      </c>
      <c r="BA167" s="25" t="str">
        <f t="shared" si="199"/>
        <v/>
      </c>
      <c r="BB167" s="25" t="str">
        <f t="shared" ref="BB167:BB170" si="220">IF(COUNT(AR167:BA167)&gt;=1,(LARGE(AR167:BA167,1)),"")</f>
        <v/>
      </c>
      <c r="BC167" s="25" t="str">
        <f t="shared" si="201"/>
        <v/>
      </c>
      <c r="BD167" s="25" t="str">
        <f t="shared" si="202"/>
        <v/>
      </c>
      <c r="BE167" s="25" t="str">
        <f t="shared" si="203"/>
        <v/>
      </c>
      <c r="BF167" s="25" t="str">
        <f t="shared" si="204"/>
        <v/>
      </c>
      <c r="BG167" s="25" t="str">
        <f t="shared" ref="BG167:BG170" si="221">IF(COUNT(BD167:BF167)&gt;=1,(LARGE(BD167:BF167,1)),"")</f>
        <v/>
      </c>
      <c r="BH167" s="25" t="str">
        <f t="shared" si="206"/>
        <v/>
      </c>
      <c r="BI167" s="25" t="str">
        <f t="shared" si="207"/>
        <v/>
      </c>
      <c r="BJ167" s="25" t="str">
        <f t="shared" si="208"/>
        <v/>
      </c>
      <c r="BK167" s="25" t="str">
        <f t="shared" si="209"/>
        <v/>
      </c>
      <c r="BL167" s="25" t="str">
        <f t="shared" si="210"/>
        <v/>
      </c>
      <c r="BM167" s="25" t="str">
        <f t="shared" si="211"/>
        <v/>
      </c>
      <c r="BN167" s="25" t="str">
        <f t="shared" si="212"/>
        <v/>
      </c>
      <c r="BO167" s="25" t="str">
        <f t="shared" ref="BO167:BO170" si="222">IF(COUNT(BH167:BN167)&gt;=1,(LARGE(BH167:BN167,1)),"")</f>
        <v/>
      </c>
      <c r="BP167" s="4"/>
    </row>
    <row r="168" spans="2:68" x14ac:dyDescent="0.25">
      <c r="B168" s="25">
        <v>162</v>
      </c>
      <c r="C168" s="25">
        <f t="shared" si="217"/>
        <v>0</v>
      </c>
      <c r="D168" s="25">
        <v>162</v>
      </c>
      <c r="E168" s="51"/>
      <c r="F168" s="112">
        <f t="shared" si="218"/>
        <v>0</v>
      </c>
      <c r="G168" s="111" t="str">
        <f t="shared" si="216"/>
        <v/>
      </c>
      <c r="H168" s="25" t="str">
        <f t="shared" si="214"/>
        <v/>
      </c>
      <c r="I168" s="25" t="str">
        <f t="shared" si="182"/>
        <v/>
      </c>
      <c r="J168" s="25" t="str">
        <f t="shared" si="183"/>
        <v/>
      </c>
      <c r="K168" s="115">
        <f t="shared" si="215"/>
        <v>0</v>
      </c>
      <c r="L168" s="114"/>
      <c r="M168" s="27" t="str">
        <f>IFERROR(VLOOKUP(E168,'Relays - track &amp; field'!C:M,11,FALSE),"")</f>
        <v/>
      </c>
      <c r="N168" s="27" t="str">
        <f>IFERROR(VLOOKUP(E168,'Relays - track &amp; field'!R:AB,11,FALSE),"")</f>
        <v/>
      </c>
      <c r="O168" s="26" t="str">
        <f>IFERROR(VLOOKUP(E168,'Road Races'!Q:AA,11,FALSE),"")</f>
        <v/>
      </c>
      <c r="P168" s="27" t="str">
        <f>IFERROR(VLOOKUP(E168,SGP!C:K,6,FALSE),"")</f>
        <v/>
      </c>
      <c r="Q168" s="26"/>
      <c r="R168" s="26" t="str">
        <f>IFERROR(VLOOKUP(E168,'Road Races'!AE:AO,11,FALSE),"")</f>
        <v/>
      </c>
      <c r="S168" s="26" t="str">
        <f>IFERROR(VLOOKUP(E168,'Relays - track &amp; field'!AF:AP,11,FALSE),"")</f>
        <v/>
      </c>
      <c r="T168" s="26" t="str">
        <f>IFERROR(VLOOKUP(E168,'Off Road - Trail'!C:M,11,FALSE),"")</f>
        <v/>
      </c>
      <c r="U168" s="26" t="str">
        <f>IFERROR(VLOOKUP(E168,'Road Races'!AS:BC,11,FALSE),"")</f>
        <v/>
      </c>
      <c r="V168" s="26" t="str">
        <f>IFERROR(VLOOKUP(E168,SGP!U:Z,6,FALSE),"")</f>
        <v/>
      </c>
      <c r="W168" s="27"/>
      <c r="X168" s="26" t="str">
        <f>IFERROR(VLOOKUP(E168,'Off Road - Trail'!Q:AA,11,FALSE),"")</f>
        <v/>
      </c>
      <c r="Y168" s="26"/>
      <c r="Z168" s="26" t="str">
        <f>IFERROR(VLOOKUP(E168,'Road Races'!BG:BQ,11,FALSE),"")</f>
        <v/>
      </c>
      <c r="AA168" s="27" t="str">
        <f>IFERROR(VLOOKUP(E168,'Road Races'!BU:CE,11,FALSE),"")</f>
        <v/>
      </c>
      <c r="AB168" s="27" t="str">
        <f>IFERROR(VLOOKUP(E168,'Road Races'!CI:CS,11,FALSE),"")</f>
        <v/>
      </c>
      <c r="AC168" s="26"/>
      <c r="AD168" s="26" t="str">
        <f>IFERROR(VLOOKUP(E168,SGP!AM:AR,6,FALSE),"")</f>
        <v/>
      </c>
      <c r="AE168" s="26" t="str">
        <f>IFERROR(VLOOKUP(E168,'Road Races'!CW:DG,11,FALSE),"")</f>
        <v/>
      </c>
      <c r="AF168" s="26" t="str">
        <f>IFERROR(VLOOKUP(E168,'Road Races'!DK:DU,11,FALSE),"")</f>
        <v/>
      </c>
      <c r="AG168" s="26"/>
      <c r="AH168" s="26" t="str">
        <f>IFERROR(VLOOKUP(E168,'Off Road - Trail'!AE:AO,11,FALSE),"")</f>
        <v/>
      </c>
      <c r="AI168" s="26" t="str">
        <f>IFERROR(VLOOKUP(E168,'Road Races'!DY:EI,11,FALSE),"")</f>
        <v/>
      </c>
      <c r="AJ168" s="26" t="str">
        <f>IFERROR(VLOOKUP(E168,SGP!BE:BJ,6,FALSE),"")</f>
        <v/>
      </c>
      <c r="AK168" s="25"/>
      <c r="AL168" s="25" t="str">
        <f t="shared" si="184"/>
        <v/>
      </c>
      <c r="AM168" s="25" t="str">
        <f t="shared" si="185"/>
        <v/>
      </c>
      <c r="AN168" s="25" t="str">
        <f t="shared" si="186"/>
        <v/>
      </c>
      <c r="AO168" s="25" t="str">
        <f t="shared" si="187"/>
        <v/>
      </c>
      <c r="AP168" s="25" t="str">
        <f t="shared" si="219"/>
        <v/>
      </c>
      <c r="AQ168" s="25" t="str">
        <f t="shared" si="189"/>
        <v/>
      </c>
      <c r="AR168" s="25" t="str">
        <f t="shared" si="190"/>
        <v/>
      </c>
      <c r="AS168" s="25" t="str">
        <f t="shared" si="191"/>
        <v/>
      </c>
      <c r="AT168" s="25" t="str">
        <f t="shared" si="192"/>
        <v/>
      </c>
      <c r="AU168" s="25" t="str">
        <f t="shared" si="193"/>
        <v/>
      </c>
      <c r="AV168" s="25" t="str">
        <f t="shared" si="194"/>
        <v/>
      </c>
      <c r="AW168" s="25" t="str">
        <f t="shared" si="195"/>
        <v/>
      </c>
      <c r="AX168" s="25" t="str">
        <f t="shared" si="196"/>
        <v/>
      </c>
      <c r="AY168" s="25" t="str">
        <f t="shared" si="197"/>
        <v/>
      </c>
      <c r="AZ168" s="25" t="str">
        <f t="shared" si="198"/>
        <v/>
      </c>
      <c r="BA168" s="25" t="str">
        <f t="shared" si="199"/>
        <v/>
      </c>
      <c r="BB168" s="25" t="str">
        <f t="shared" si="220"/>
        <v/>
      </c>
      <c r="BC168" s="25" t="str">
        <f t="shared" si="201"/>
        <v/>
      </c>
      <c r="BD168" s="25" t="str">
        <f t="shared" si="202"/>
        <v/>
      </c>
      <c r="BE168" s="25" t="str">
        <f t="shared" si="203"/>
        <v/>
      </c>
      <c r="BF168" s="25" t="str">
        <f t="shared" si="204"/>
        <v/>
      </c>
      <c r="BG168" s="25" t="str">
        <f t="shared" si="221"/>
        <v/>
      </c>
      <c r="BH168" s="25" t="str">
        <f t="shared" si="206"/>
        <v/>
      </c>
      <c r="BI168" s="25" t="str">
        <f t="shared" si="207"/>
        <v/>
      </c>
      <c r="BJ168" s="25" t="str">
        <f t="shared" si="208"/>
        <v/>
      </c>
      <c r="BK168" s="25" t="str">
        <f t="shared" si="209"/>
        <v/>
      </c>
      <c r="BL168" s="25" t="str">
        <f t="shared" si="210"/>
        <v/>
      </c>
      <c r="BM168" s="25" t="str">
        <f t="shared" si="211"/>
        <v/>
      </c>
      <c r="BN168" s="25" t="str">
        <f t="shared" si="212"/>
        <v/>
      </c>
      <c r="BO168" s="25" t="str">
        <f t="shared" si="222"/>
        <v/>
      </c>
      <c r="BP168" s="4"/>
    </row>
    <row r="169" spans="2:68" x14ac:dyDescent="0.25">
      <c r="B169" s="25">
        <v>163</v>
      </c>
      <c r="C169" s="25">
        <f t="shared" si="217"/>
        <v>0</v>
      </c>
      <c r="D169" s="25">
        <v>163</v>
      </c>
      <c r="E169" s="51"/>
      <c r="F169" s="112">
        <f t="shared" si="218"/>
        <v>0</v>
      </c>
      <c r="G169" s="111" t="str">
        <f t="shared" si="216"/>
        <v/>
      </c>
      <c r="H169" s="25" t="str">
        <f t="shared" si="214"/>
        <v/>
      </c>
      <c r="I169" s="25" t="str">
        <f t="shared" si="182"/>
        <v/>
      </c>
      <c r="J169" s="25" t="str">
        <f t="shared" si="183"/>
        <v/>
      </c>
      <c r="K169" s="115">
        <f t="shared" si="215"/>
        <v>0</v>
      </c>
      <c r="L169" s="114"/>
      <c r="M169" s="27" t="str">
        <f>IFERROR(VLOOKUP(E169,'Relays - track &amp; field'!C:M,11,FALSE),"")</f>
        <v/>
      </c>
      <c r="N169" s="27" t="str">
        <f>IFERROR(VLOOKUP(E169,'Relays - track &amp; field'!R:AB,11,FALSE),"")</f>
        <v/>
      </c>
      <c r="O169" s="26" t="str">
        <f>IFERROR(VLOOKUP(E169,'Road Races'!Q:AA,11,FALSE),"")</f>
        <v/>
      </c>
      <c r="P169" s="27" t="str">
        <f>IFERROR(VLOOKUP(E169,SGP!C:K,6,FALSE),"")</f>
        <v/>
      </c>
      <c r="Q169" s="26"/>
      <c r="R169" s="26" t="str">
        <f>IFERROR(VLOOKUP(E169,'Road Races'!AE:AO,11,FALSE),"")</f>
        <v/>
      </c>
      <c r="S169" s="26" t="str">
        <f>IFERROR(VLOOKUP(E169,'Relays - track &amp; field'!AF:AP,11,FALSE),"")</f>
        <v/>
      </c>
      <c r="T169" s="26" t="str">
        <f>IFERROR(VLOOKUP(E169,'Off Road - Trail'!C:M,11,FALSE),"")</f>
        <v/>
      </c>
      <c r="U169" s="26" t="str">
        <f>IFERROR(VLOOKUP(E169,'Road Races'!AS:BC,11,FALSE),"")</f>
        <v/>
      </c>
      <c r="V169" s="26" t="str">
        <f>IFERROR(VLOOKUP(E169,SGP!U:Z,6,FALSE),"")</f>
        <v/>
      </c>
      <c r="W169" s="27"/>
      <c r="X169" s="26" t="str">
        <f>IFERROR(VLOOKUP(E169,'Off Road - Trail'!Q:AA,11,FALSE),"")</f>
        <v/>
      </c>
      <c r="Y169" s="26"/>
      <c r="Z169" s="26" t="str">
        <f>IFERROR(VLOOKUP(E169,'Road Races'!BG:BQ,11,FALSE),"")</f>
        <v/>
      </c>
      <c r="AA169" s="27" t="str">
        <f>IFERROR(VLOOKUP(E169,'Road Races'!BU:CE,11,FALSE),"")</f>
        <v/>
      </c>
      <c r="AB169" s="27" t="str">
        <f>IFERROR(VLOOKUP(E169,'Road Races'!CI:CS,11,FALSE),"")</f>
        <v/>
      </c>
      <c r="AC169" s="26"/>
      <c r="AD169" s="26" t="str">
        <f>IFERROR(VLOOKUP(E169,SGP!AM:AR,6,FALSE),"")</f>
        <v/>
      </c>
      <c r="AE169" s="26" t="str">
        <f>IFERROR(VLOOKUP(E169,'Road Races'!CW:DG,11,FALSE),"")</f>
        <v/>
      </c>
      <c r="AF169" s="26" t="str">
        <f>IFERROR(VLOOKUP(E169,'Road Races'!DK:DU,11,FALSE),"")</f>
        <v/>
      </c>
      <c r="AG169" s="26"/>
      <c r="AH169" s="26" t="str">
        <f>IFERROR(VLOOKUP(E169,'Off Road - Trail'!AE:AO,11,FALSE),"")</f>
        <v/>
      </c>
      <c r="AI169" s="26" t="str">
        <f>IFERROR(VLOOKUP(E169,'Road Races'!DY:EI,11,FALSE),"")</f>
        <v/>
      </c>
      <c r="AJ169" s="26" t="str">
        <f>IFERROR(VLOOKUP(E169,SGP!BE:BJ,6,FALSE),"")</f>
        <v/>
      </c>
      <c r="AK169" s="25"/>
      <c r="AL169" s="25" t="str">
        <f t="shared" si="184"/>
        <v/>
      </c>
      <c r="AM169" s="25" t="str">
        <f t="shared" si="185"/>
        <v/>
      </c>
      <c r="AN169" s="25" t="str">
        <f t="shared" si="186"/>
        <v/>
      </c>
      <c r="AO169" s="25" t="str">
        <f t="shared" si="187"/>
        <v/>
      </c>
      <c r="AP169" s="25" t="str">
        <f t="shared" si="219"/>
        <v/>
      </c>
      <c r="AQ169" s="25" t="str">
        <f t="shared" si="189"/>
        <v/>
      </c>
      <c r="AR169" s="25" t="str">
        <f t="shared" si="190"/>
        <v/>
      </c>
      <c r="AS169" s="25" t="str">
        <f t="shared" si="191"/>
        <v/>
      </c>
      <c r="AT169" s="25" t="str">
        <f t="shared" si="192"/>
        <v/>
      </c>
      <c r="AU169" s="25" t="str">
        <f t="shared" si="193"/>
        <v/>
      </c>
      <c r="AV169" s="25" t="str">
        <f t="shared" si="194"/>
        <v/>
      </c>
      <c r="AW169" s="25" t="str">
        <f t="shared" si="195"/>
        <v/>
      </c>
      <c r="AX169" s="25" t="str">
        <f t="shared" si="196"/>
        <v/>
      </c>
      <c r="AY169" s="25" t="str">
        <f t="shared" si="197"/>
        <v/>
      </c>
      <c r="AZ169" s="25" t="str">
        <f t="shared" si="198"/>
        <v/>
      </c>
      <c r="BA169" s="25" t="str">
        <f t="shared" si="199"/>
        <v/>
      </c>
      <c r="BB169" s="25" t="str">
        <f t="shared" si="220"/>
        <v/>
      </c>
      <c r="BC169" s="25" t="str">
        <f t="shared" si="201"/>
        <v/>
      </c>
      <c r="BD169" s="25" t="str">
        <f t="shared" si="202"/>
        <v/>
      </c>
      <c r="BE169" s="25" t="str">
        <f t="shared" si="203"/>
        <v/>
      </c>
      <c r="BF169" s="25" t="str">
        <f t="shared" si="204"/>
        <v/>
      </c>
      <c r="BG169" s="25" t="str">
        <f t="shared" si="221"/>
        <v/>
      </c>
      <c r="BH169" s="25" t="str">
        <f t="shared" si="206"/>
        <v/>
      </c>
      <c r="BI169" s="25" t="str">
        <f t="shared" si="207"/>
        <v/>
      </c>
      <c r="BJ169" s="25" t="str">
        <f t="shared" si="208"/>
        <v/>
      </c>
      <c r="BK169" s="25" t="str">
        <f t="shared" si="209"/>
        <v/>
      </c>
      <c r="BL169" s="25" t="str">
        <f t="shared" si="210"/>
        <v/>
      </c>
      <c r="BM169" s="25" t="str">
        <f t="shared" si="211"/>
        <v/>
      </c>
      <c r="BN169" s="25" t="str">
        <f t="shared" si="212"/>
        <v/>
      </c>
      <c r="BO169" s="25" t="str">
        <f t="shared" si="222"/>
        <v/>
      </c>
      <c r="BP169" s="4"/>
    </row>
    <row r="170" spans="2:68" x14ac:dyDescent="0.25">
      <c r="B170" s="25">
        <v>164</v>
      </c>
      <c r="C170" s="25">
        <f t="shared" si="217"/>
        <v>0</v>
      </c>
      <c r="D170" s="25">
        <v>164</v>
      </c>
      <c r="E170" s="51"/>
      <c r="F170" s="113">
        <f t="shared" si="218"/>
        <v>0</v>
      </c>
      <c r="G170" s="111" t="str">
        <f t="shared" si="216"/>
        <v/>
      </c>
      <c r="H170" s="25" t="str">
        <f t="shared" si="214"/>
        <v/>
      </c>
      <c r="I170" s="25" t="str">
        <f t="shared" si="182"/>
        <v/>
      </c>
      <c r="J170" s="25" t="str">
        <f t="shared" si="183"/>
        <v/>
      </c>
      <c r="K170" s="115">
        <f t="shared" si="215"/>
        <v>0</v>
      </c>
      <c r="L170" s="114"/>
      <c r="M170" s="27" t="str">
        <f>IFERROR(VLOOKUP(E170,'Relays - track &amp; field'!C:M,11,FALSE),"")</f>
        <v/>
      </c>
      <c r="N170" s="27" t="str">
        <f>IFERROR(VLOOKUP(E170,'Relays - track &amp; field'!R:AB,11,FALSE),"")</f>
        <v/>
      </c>
      <c r="O170" s="26" t="str">
        <f>IFERROR(VLOOKUP(E170,'Road Races'!Q:AA,11,FALSE),"")</f>
        <v/>
      </c>
      <c r="P170" s="27" t="str">
        <f>IFERROR(VLOOKUP(E170,SGP!C:K,6,FALSE),"")</f>
        <v/>
      </c>
      <c r="Q170" s="26"/>
      <c r="R170" s="26" t="str">
        <f>IFERROR(VLOOKUP(E170,'Road Races'!AE:AO,11,FALSE),"")</f>
        <v/>
      </c>
      <c r="S170" s="26" t="str">
        <f>IFERROR(VLOOKUP(E170,'Relays - track &amp; field'!AF:AP,11,FALSE),"")</f>
        <v/>
      </c>
      <c r="T170" s="26" t="str">
        <f>IFERROR(VLOOKUP(E170,'Off Road - Trail'!C:M,11,FALSE),"")</f>
        <v/>
      </c>
      <c r="U170" s="26" t="str">
        <f>IFERROR(VLOOKUP(E170,'Road Races'!AS:BC,11,FALSE),"")</f>
        <v/>
      </c>
      <c r="V170" s="26" t="str">
        <f>IFERROR(VLOOKUP(E170,SGP!U:Z,6,FALSE),"")</f>
        <v/>
      </c>
      <c r="W170" s="27"/>
      <c r="X170" s="26" t="str">
        <f>IFERROR(VLOOKUP(E170,'Off Road - Trail'!Q:AA,11,FALSE),"")</f>
        <v/>
      </c>
      <c r="Y170" s="26"/>
      <c r="Z170" s="26" t="str">
        <f>IFERROR(VLOOKUP(E170,'Road Races'!BG:BQ,11,FALSE),"")</f>
        <v/>
      </c>
      <c r="AA170" s="27" t="str">
        <f>IFERROR(VLOOKUP(E170,'Road Races'!BU:CE,11,FALSE),"")</f>
        <v/>
      </c>
      <c r="AB170" s="27" t="str">
        <f>IFERROR(VLOOKUP(E170,'Road Races'!CI:CS,11,FALSE),"")</f>
        <v/>
      </c>
      <c r="AC170" s="26"/>
      <c r="AD170" s="26" t="str">
        <f>IFERROR(VLOOKUP(E170,SGP!AM:AR,6,FALSE),"")</f>
        <v/>
      </c>
      <c r="AE170" s="26" t="str">
        <f>IFERROR(VLOOKUP(E170,'Road Races'!CW:DG,11,FALSE),"")</f>
        <v/>
      </c>
      <c r="AF170" s="26" t="str">
        <f>IFERROR(VLOOKUP(E170,'Road Races'!DK:DU,11,FALSE),"")</f>
        <v/>
      </c>
      <c r="AG170" s="26"/>
      <c r="AH170" s="26" t="str">
        <f>IFERROR(VLOOKUP(E170,'Off Road - Trail'!AE:AO,11,FALSE),"")</f>
        <v/>
      </c>
      <c r="AI170" s="26" t="str">
        <f>IFERROR(VLOOKUP(E170,'Road Races'!DY:EI,11,FALSE),"")</f>
        <v/>
      </c>
      <c r="AJ170" s="26" t="str">
        <f>IFERROR(VLOOKUP(E170,SGP!BE:BJ,6,FALSE),"")</f>
        <v/>
      </c>
      <c r="AK170" s="25"/>
      <c r="AL170" s="25" t="str">
        <f t="shared" si="184"/>
        <v/>
      </c>
      <c r="AM170" s="25" t="str">
        <f t="shared" si="185"/>
        <v/>
      </c>
      <c r="AN170" s="25" t="str">
        <f t="shared" si="186"/>
        <v/>
      </c>
      <c r="AO170" s="25" t="str">
        <f t="shared" si="187"/>
        <v/>
      </c>
      <c r="AP170" s="25" t="str">
        <f t="shared" si="219"/>
        <v/>
      </c>
      <c r="AQ170" s="25" t="str">
        <f t="shared" si="189"/>
        <v/>
      </c>
      <c r="AR170" s="25" t="str">
        <f t="shared" si="190"/>
        <v/>
      </c>
      <c r="AS170" s="25" t="str">
        <f t="shared" si="191"/>
        <v/>
      </c>
      <c r="AT170" s="25" t="str">
        <f t="shared" si="192"/>
        <v/>
      </c>
      <c r="AU170" s="25" t="str">
        <f t="shared" si="193"/>
        <v/>
      </c>
      <c r="AV170" s="25" t="str">
        <f t="shared" si="194"/>
        <v/>
      </c>
      <c r="AW170" s="25" t="str">
        <f t="shared" si="195"/>
        <v/>
      </c>
      <c r="AX170" s="25" t="str">
        <f t="shared" si="196"/>
        <v/>
      </c>
      <c r="AY170" s="25" t="str">
        <f t="shared" si="197"/>
        <v/>
      </c>
      <c r="AZ170" s="25" t="str">
        <f t="shared" si="198"/>
        <v/>
      </c>
      <c r="BA170" s="25" t="str">
        <f t="shared" si="199"/>
        <v/>
      </c>
      <c r="BB170" s="25" t="str">
        <f t="shared" si="220"/>
        <v/>
      </c>
      <c r="BC170" s="25" t="str">
        <f t="shared" si="201"/>
        <v/>
      </c>
      <c r="BD170" s="25" t="str">
        <f t="shared" si="202"/>
        <v/>
      </c>
      <c r="BE170" s="25" t="str">
        <f t="shared" si="203"/>
        <v/>
      </c>
      <c r="BF170" s="25" t="str">
        <f t="shared" si="204"/>
        <v/>
      </c>
      <c r="BG170" s="25" t="str">
        <f t="shared" si="221"/>
        <v/>
      </c>
      <c r="BH170" s="25" t="str">
        <f t="shared" si="206"/>
        <v/>
      </c>
      <c r="BI170" s="25" t="str">
        <f t="shared" si="207"/>
        <v/>
      </c>
      <c r="BJ170" s="25" t="str">
        <f t="shared" si="208"/>
        <v/>
      </c>
      <c r="BK170" s="25" t="str">
        <f t="shared" si="209"/>
        <v/>
      </c>
      <c r="BL170" s="25" t="str">
        <f t="shared" si="210"/>
        <v/>
      </c>
      <c r="BM170" s="25" t="str">
        <f t="shared" si="211"/>
        <v/>
      </c>
      <c r="BN170" s="25" t="str">
        <f t="shared" si="212"/>
        <v/>
      </c>
      <c r="BO170" s="25" t="str">
        <f t="shared" si="222"/>
        <v/>
      </c>
      <c r="BP170" s="4"/>
    </row>
  </sheetData>
  <sortState ref="D7:AJ104">
    <sortCondition descending="1" ref="F7:F104"/>
  </sortState>
  <phoneticPr fontId="3" type="noConversion"/>
  <conditionalFormatting sqref="C7:C170">
    <cfRule type="iconSet" priority="4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Names!$A$2:$A$217</xm:f>
          </x14:formula1>
          <xm:sqref>E100:E104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9"/>
  <sheetViews>
    <sheetView topLeftCell="AK1" workbookViewId="0">
      <selection activeCell="BS8" sqref="BS8"/>
    </sheetView>
  </sheetViews>
  <sheetFormatPr defaultRowHeight="15" x14ac:dyDescent="0.25"/>
  <cols>
    <col min="1" max="1" width="3.5703125" style="1" customWidth="1"/>
    <col min="2" max="2" width="7" style="2" customWidth="1"/>
    <col min="3" max="3" width="9.140625" style="1"/>
    <col min="4" max="4" width="9.7109375" style="1" customWidth="1"/>
    <col min="5" max="5" width="8.140625" style="1" bestFit="1" customWidth="1"/>
    <col min="6" max="6" width="9.140625" style="1"/>
    <col min="7" max="7" width="11.42578125" style="1" bestFit="1" customWidth="1"/>
    <col min="8" max="8" width="6.5703125" style="1" bestFit="1" customWidth="1"/>
    <col min="9" max="9" width="2.140625" style="1" customWidth="1"/>
    <col min="10" max="10" width="3" style="1" customWidth="1"/>
    <col min="11" max="11" width="4.140625" style="1" bestFit="1" customWidth="1"/>
    <col min="12" max="12" width="9.140625" style="1"/>
    <col min="13" max="13" width="10.42578125" style="1" customWidth="1"/>
    <col min="14" max="14" width="8.140625" style="1" bestFit="1" customWidth="1"/>
    <col min="15" max="15" width="9.140625" style="1" bestFit="1" customWidth="1"/>
    <col min="16" max="16" width="11.42578125" style="1" bestFit="1" customWidth="1"/>
    <col min="17" max="17" width="4.140625" style="1" bestFit="1" customWidth="1"/>
    <col min="18" max="18" width="3.7109375" style="1" customWidth="1"/>
    <col min="19" max="19" width="5.28515625" style="52" customWidth="1"/>
    <col min="20" max="20" width="5.85546875" style="1" bestFit="1" customWidth="1"/>
    <col min="21" max="21" width="12" style="1" customWidth="1"/>
    <col min="22" max="24" width="9.140625" style="1"/>
    <col min="25" max="25" width="11.42578125" style="1" bestFit="1" customWidth="1"/>
    <col min="26" max="26" width="9.140625" style="1"/>
    <col min="27" max="28" width="2.5703125" style="1" customWidth="1"/>
    <col min="29" max="29" width="4.140625" style="1" bestFit="1" customWidth="1"/>
    <col min="30" max="33" width="9.140625" style="1"/>
    <col min="34" max="34" width="11.42578125" style="1" bestFit="1" customWidth="1"/>
    <col min="35" max="35" width="4.42578125" style="1" customWidth="1"/>
    <col min="36" max="36" width="2" style="1" customWidth="1"/>
    <col min="37" max="37" width="4" style="1" customWidth="1"/>
    <col min="38" max="38" width="5.85546875" style="1" bestFit="1" customWidth="1"/>
    <col min="39" max="39" width="17.7109375" style="1" customWidth="1"/>
    <col min="40" max="43" width="9.140625" style="1"/>
    <col min="44" max="44" width="6.5703125" style="1" bestFit="1" customWidth="1"/>
    <col min="45" max="46" width="5" style="1" customWidth="1"/>
    <col min="47" max="47" width="4.140625" style="1" bestFit="1" customWidth="1"/>
    <col min="48" max="49" width="9.140625" style="1"/>
    <col min="50" max="50" width="8.140625" style="1" bestFit="1" customWidth="1"/>
    <col min="51" max="52" width="9.140625" style="1"/>
    <col min="53" max="53" width="4.85546875" style="1" customWidth="1"/>
    <col min="54" max="54" width="3" style="1" customWidth="1"/>
    <col min="55" max="55" width="4.5703125" style="1" customWidth="1"/>
    <col min="56" max="56" width="5.85546875" style="1" bestFit="1" customWidth="1"/>
    <col min="57" max="61" width="9.140625" style="1"/>
    <col min="62" max="62" width="6.5703125" style="1" bestFit="1" customWidth="1"/>
    <col min="63" max="64" width="5.7109375" style="1" customWidth="1"/>
    <col min="65" max="65" width="4.140625" style="1" bestFit="1" customWidth="1"/>
    <col min="66" max="70" width="9.140625" style="1"/>
    <col min="71" max="71" width="5.28515625" style="1" customWidth="1"/>
    <col min="72" max="16384" width="9.140625" style="1"/>
  </cols>
  <sheetData>
    <row r="1" spans="1:71" ht="15.75" thickBot="1" x14ac:dyDescent="0.3">
      <c r="A1" s="5"/>
      <c r="B1" s="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M1" s="67"/>
      <c r="AN1" s="67"/>
      <c r="BE1" s="67"/>
      <c r="BF1" s="67"/>
      <c r="BG1" s="67"/>
      <c r="BH1" s="67"/>
      <c r="BI1" s="67"/>
    </row>
    <row r="2" spans="1:71" ht="21" x14ac:dyDescent="0.35">
      <c r="A2" s="59"/>
      <c r="B2" s="60"/>
      <c r="C2" s="69"/>
      <c r="D2" s="96" t="s">
        <v>152</v>
      </c>
      <c r="E2" s="69"/>
      <c r="F2" s="69"/>
      <c r="G2" s="143">
        <v>42857</v>
      </c>
      <c r="H2" s="144"/>
      <c r="I2" s="144"/>
      <c r="J2" s="145"/>
      <c r="K2" s="7"/>
      <c r="L2" s="7"/>
      <c r="M2" s="7"/>
      <c r="N2" s="7"/>
      <c r="O2" s="7"/>
      <c r="P2" s="7"/>
      <c r="Q2" s="95"/>
      <c r="S2" s="76"/>
      <c r="T2" s="60"/>
      <c r="U2" s="69"/>
      <c r="V2" s="96" t="s">
        <v>152</v>
      </c>
      <c r="W2" s="69"/>
      <c r="X2" s="69"/>
      <c r="Y2" s="143">
        <v>42885</v>
      </c>
      <c r="Z2" s="144"/>
      <c r="AA2" s="144"/>
      <c r="AB2" s="145"/>
      <c r="AC2" s="7"/>
      <c r="AD2" s="7"/>
      <c r="AE2" s="7"/>
      <c r="AF2" s="7"/>
      <c r="AG2" s="7"/>
      <c r="AH2" s="7"/>
      <c r="AI2" s="95"/>
      <c r="AK2" s="59"/>
      <c r="AL2" s="60"/>
      <c r="AN2" s="96" t="s">
        <v>152</v>
      </c>
      <c r="AO2" s="60"/>
      <c r="AP2" s="60"/>
      <c r="AQ2" s="60"/>
      <c r="AR2" s="143">
        <v>42934</v>
      </c>
      <c r="AS2" s="144"/>
      <c r="AT2" s="144"/>
      <c r="AU2" s="145"/>
      <c r="AV2" s="61"/>
      <c r="AW2" s="61"/>
      <c r="AX2" s="61"/>
      <c r="AY2" s="61"/>
      <c r="AZ2" s="61"/>
      <c r="BA2" s="62"/>
      <c r="BC2" s="59"/>
      <c r="BD2" s="60"/>
      <c r="BE2" s="7"/>
      <c r="BF2" s="97" t="s">
        <v>152</v>
      </c>
      <c r="BG2" s="69"/>
      <c r="BH2" s="69"/>
      <c r="BI2" s="69"/>
      <c r="BJ2" s="143">
        <v>42969</v>
      </c>
      <c r="BK2" s="144"/>
      <c r="BL2" s="144"/>
      <c r="BM2" s="145"/>
      <c r="BN2" s="61"/>
      <c r="BO2" s="61"/>
      <c r="BP2" s="61"/>
      <c r="BQ2" s="61"/>
      <c r="BR2" s="61"/>
      <c r="BS2" s="62"/>
    </row>
    <row r="3" spans="1:71" x14ac:dyDescent="0.25">
      <c r="A3" s="63"/>
      <c r="B3" s="49" t="s">
        <v>19</v>
      </c>
      <c r="C3" s="54"/>
      <c r="D3" s="54"/>
      <c r="E3" s="54"/>
      <c r="F3" s="54"/>
      <c r="G3" s="54"/>
      <c r="H3" s="9"/>
      <c r="I3" s="9"/>
      <c r="J3" s="9"/>
      <c r="Q3" s="64"/>
      <c r="S3" s="77"/>
      <c r="T3" s="49" t="s">
        <v>19</v>
      </c>
      <c r="U3" s="54"/>
      <c r="V3" s="54"/>
      <c r="W3" s="54"/>
      <c r="X3" s="54"/>
      <c r="Y3" s="54"/>
      <c r="Z3" s="9"/>
      <c r="AA3" s="9"/>
      <c r="AB3" s="9"/>
      <c r="AI3" s="64"/>
      <c r="AK3" s="63"/>
      <c r="AL3" s="49" t="s">
        <v>19</v>
      </c>
      <c r="AM3" s="54"/>
      <c r="AN3" s="54"/>
      <c r="AO3" s="54"/>
      <c r="AP3" s="54"/>
      <c r="AQ3" s="54"/>
      <c r="AR3" s="9"/>
      <c r="AS3" s="9"/>
      <c r="AT3" s="9"/>
      <c r="BA3" s="64"/>
      <c r="BC3" s="63"/>
      <c r="BD3" s="49" t="s">
        <v>19</v>
      </c>
      <c r="BE3" s="54"/>
      <c r="BF3" s="54"/>
      <c r="BG3" s="54"/>
      <c r="BH3" s="54"/>
      <c r="BI3" s="54"/>
      <c r="BJ3" s="9"/>
      <c r="BK3" s="9"/>
      <c r="BL3" s="9"/>
      <c r="BS3" s="64"/>
    </row>
    <row r="4" spans="1:71" x14ac:dyDescent="0.25">
      <c r="A4" s="63"/>
      <c r="B4" s="56"/>
      <c r="C4" s="142" t="s">
        <v>3</v>
      </c>
      <c r="D4" s="142"/>
      <c r="E4" s="142"/>
      <c r="F4" s="142"/>
      <c r="G4" s="142"/>
      <c r="H4" s="9"/>
      <c r="I4" s="9"/>
      <c r="J4" s="9"/>
      <c r="K4" s="56"/>
      <c r="L4" s="142" t="s">
        <v>8</v>
      </c>
      <c r="M4" s="142"/>
      <c r="N4" s="142"/>
      <c r="O4" s="142"/>
      <c r="P4" s="142"/>
      <c r="Q4" s="64"/>
      <c r="S4" s="77"/>
      <c r="T4" s="56"/>
      <c r="U4" s="142" t="s">
        <v>3</v>
      </c>
      <c r="V4" s="142"/>
      <c r="W4" s="142"/>
      <c r="X4" s="142"/>
      <c r="Y4" s="142"/>
      <c r="Z4" s="9"/>
      <c r="AA4" s="9"/>
      <c r="AB4" s="9"/>
      <c r="AC4" s="56"/>
      <c r="AD4" s="142" t="s">
        <v>8</v>
      </c>
      <c r="AE4" s="142"/>
      <c r="AF4" s="142"/>
      <c r="AG4" s="142"/>
      <c r="AH4" s="142"/>
      <c r="AI4" s="64"/>
      <c r="AK4" s="63"/>
      <c r="AL4" s="56"/>
      <c r="AM4" s="142" t="s">
        <v>3</v>
      </c>
      <c r="AN4" s="142"/>
      <c r="AO4" s="142"/>
      <c r="AP4" s="142"/>
      <c r="AQ4" s="142"/>
      <c r="AR4" s="9"/>
      <c r="AS4" s="9"/>
      <c r="AT4" s="9"/>
      <c r="AU4" s="56"/>
      <c r="AV4" s="142" t="s">
        <v>8</v>
      </c>
      <c r="AW4" s="142"/>
      <c r="AX4" s="142"/>
      <c r="AY4" s="142"/>
      <c r="AZ4" s="142"/>
      <c r="BA4" s="64"/>
      <c r="BC4" s="63"/>
      <c r="BD4" s="56"/>
      <c r="BE4" s="142" t="s">
        <v>3</v>
      </c>
      <c r="BF4" s="142"/>
      <c r="BG4" s="142"/>
      <c r="BH4" s="142"/>
      <c r="BI4" s="142"/>
      <c r="BJ4" s="9"/>
      <c r="BK4" s="9"/>
      <c r="BL4" s="9"/>
      <c r="BM4" s="56"/>
      <c r="BN4" s="142" t="s">
        <v>8</v>
      </c>
      <c r="BO4" s="142"/>
      <c r="BP4" s="142"/>
      <c r="BQ4" s="142"/>
      <c r="BR4" s="142"/>
      <c r="BS4" s="64"/>
    </row>
    <row r="5" spans="1:71" x14ac:dyDescent="0.25">
      <c r="A5" s="63"/>
      <c r="B5" s="56"/>
      <c r="C5" s="54"/>
      <c r="D5" s="54"/>
      <c r="E5" s="54"/>
      <c r="F5" s="54"/>
      <c r="G5" s="54"/>
      <c r="H5" s="9"/>
      <c r="I5" s="9"/>
      <c r="J5" s="9"/>
      <c r="K5" s="56"/>
      <c r="L5" s="54"/>
      <c r="M5" s="54"/>
      <c r="N5" s="54"/>
      <c r="O5" s="54"/>
      <c r="P5" s="54"/>
      <c r="Q5" s="64"/>
      <c r="S5" s="77"/>
      <c r="T5" s="56"/>
      <c r="U5" s="54"/>
      <c r="V5" s="54"/>
      <c r="W5" s="54"/>
      <c r="X5" s="54"/>
      <c r="Y5" s="54"/>
      <c r="Z5" s="9"/>
      <c r="AA5" s="9"/>
      <c r="AB5" s="9"/>
      <c r="AC5" s="56"/>
      <c r="AD5" s="54"/>
      <c r="AE5" s="54"/>
      <c r="AF5" s="54"/>
      <c r="AG5" s="54"/>
      <c r="AH5" s="54"/>
      <c r="AI5" s="64"/>
      <c r="AK5" s="63"/>
      <c r="AL5" s="56"/>
      <c r="AM5" s="54"/>
      <c r="AN5" s="54"/>
      <c r="AO5" s="54"/>
      <c r="AP5" s="54"/>
      <c r="AQ5" s="54"/>
      <c r="AR5" s="9"/>
      <c r="AS5" s="9"/>
      <c r="AT5" s="9"/>
      <c r="AU5" s="56"/>
      <c r="AV5" s="54"/>
      <c r="AW5" s="54"/>
      <c r="AX5" s="54"/>
      <c r="AY5" s="54"/>
      <c r="AZ5" s="54"/>
      <c r="BA5" s="64"/>
      <c r="BC5" s="63"/>
      <c r="BD5" s="56"/>
      <c r="BE5" s="54"/>
      <c r="BF5" s="54"/>
      <c r="BG5" s="54"/>
      <c r="BH5" s="54"/>
      <c r="BI5" s="54"/>
      <c r="BJ5" s="9"/>
      <c r="BK5" s="9"/>
      <c r="BL5" s="9"/>
      <c r="BM5" s="56"/>
      <c r="BN5" s="54"/>
      <c r="BO5" s="54"/>
      <c r="BP5" s="54"/>
      <c r="BQ5" s="54"/>
      <c r="BR5" s="54"/>
      <c r="BS5" s="64"/>
    </row>
    <row r="6" spans="1:71" x14ac:dyDescent="0.25">
      <c r="A6" s="63"/>
      <c r="B6" s="54" t="s">
        <v>4</v>
      </c>
      <c r="C6" s="10" t="s">
        <v>0</v>
      </c>
      <c r="D6" s="10"/>
      <c r="E6" s="54" t="s">
        <v>5</v>
      </c>
      <c r="F6" s="54" t="s">
        <v>2</v>
      </c>
      <c r="G6" s="54" t="s">
        <v>6</v>
      </c>
      <c r="H6" s="54" t="s">
        <v>7</v>
      </c>
      <c r="I6" s="55"/>
      <c r="J6" s="14"/>
      <c r="K6" s="54" t="s">
        <v>4</v>
      </c>
      <c r="L6" s="10" t="s">
        <v>0</v>
      </c>
      <c r="M6" s="10"/>
      <c r="N6" s="54" t="s">
        <v>5</v>
      </c>
      <c r="O6" s="54" t="s">
        <v>2</v>
      </c>
      <c r="P6" s="54" t="s">
        <v>6</v>
      </c>
      <c r="Q6" s="64"/>
      <c r="S6" s="77"/>
      <c r="T6" s="54" t="s">
        <v>4</v>
      </c>
      <c r="U6" s="10" t="s">
        <v>0</v>
      </c>
      <c r="V6" s="10"/>
      <c r="W6" s="54" t="s">
        <v>5</v>
      </c>
      <c r="X6" s="54" t="s">
        <v>2</v>
      </c>
      <c r="Y6" s="54" t="s">
        <v>6</v>
      </c>
      <c r="Z6" s="54" t="s">
        <v>7</v>
      </c>
      <c r="AA6" s="55"/>
      <c r="AB6" s="14"/>
      <c r="AC6" s="54" t="s">
        <v>4</v>
      </c>
      <c r="AD6" s="10" t="s">
        <v>0</v>
      </c>
      <c r="AE6" s="10"/>
      <c r="AF6" s="54" t="s">
        <v>5</v>
      </c>
      <c r="AG6" s="54" t="s">
        <v>2</v>
      </c>
      <c r="AH6" s="54" t="s">
        <v>6</v>
      </c>
      <c r="AI6" s="64"/>
      <c r="AK6" s="63"/>
      <c r="AL6" s="54" t="s">
        <v>4</v>
      </c>
      <c r="AM6" s="10" t="s">
        <v>0</v>
      </c>
      <c r="AN6" s="10"/>
      <c r="AO6" s="54" t="s">
        <v>5</v>
      </c>
      <c r="AP6" s="54" t="s">
        <v>2</v>
      </c>
      <c r="AQ6" s="54" t="s">
        <v>6</v>
      </c>
      <c r="AR6" s="54" t="s">
        <v>7</v>
      </c>
      <c r="AS6" s="55"/>
      <c r="AT6" s="14"/>
      <c r="AU6" s="54" t="s">
        <v>4</v>
      </c>
      <c r="AV6" s="10" t="s">
        <v>0</v>
      </c>
      <c r="AW6" s="10"/>
      <c r="AX6" s="54" t="s">
        <v>5</v>
      </c>
      <c r="AY6" s="54" t="s">
        <v>2</v>
      </c>
      <c r="AZ6" s="54" t="s">
        <v>6</v>
      </c>
      <c r="BA6" s="64"/>
      <c r="BC6" s="77"/>
      <c r="BD6" s="54" t="s">
        <v>4</v>
      </c>
      <c r="BE6" s="10" t="s">
        <v>0</v>
      </c>
      <c r="BF6" s="10"/>
      <c r="BG6" s="54" t="s">
        <v>5</v>
      </c>
      <c r="BH6" s="54" t="s">
        <v>2</v>
      </c>
      <c r="BI6" s="54" t="s">
        <v>6</v>
      </c>
      <c r="BJ6" s="54" t="s">
        <v>7</v>
      </c>
      <c r="BK6" s="55"/>
      <c r="BL6" s="14"/>
      <c r="BM6" s="54" t="s">
        <v>4</v>
      </c>
      <c r="BN6" s="10" t="s">
        <v>0</v>
      </c>
      <c r="BO6" s="10"/>
      <c r="BP6" s="54" t="s">
        <v>5</v>
      </c>
      <c r="BQ6" s="54" t="s">
        <v>2</v>
      </c>
      <c r="BR6" s="54" t="s">
        <v>6</v>
      </c>
      <c r="BS6" s="64"/>
    </row>
    <row r="7" spans="1:71" x14ac:dyDescent="0.25">
      <c r="A7" s="63"/>
      <c r="B7" s="56">
        <v>1</v>
      </c>
      <c r="C7" s="1" t="s">
        <v>74</v>
      </c>
      <c r="E7" s="11">
        <v>1.2708333333333334E-2</v>
      </c>
      <c r="F7" s="12">
        <v>4.1666666666666666E-3</v>
      </c>
      <c r="G7" s="12">
        <f t="shared" ref="G7:G24" si="0">E7-F7</f>
        <v>8.5416666666666662E-3</v>
      </c>
      <c r="H7" s="56">
        <v>50</v>
      </c>
      <c r="I7" s="13"/>
      <c r="J7" s="15"/>
      <c r="K7" s="56">
        <v>1</v>
      </c>
      <c r="L7" s="1" t="s">
        <v>80</v>
      </c>
      <c r="N7" s="11">
        <v>1.3414351851851851E-2</v>
      </c>
      <c r="O7" s="12">
        <v>6.0185185185185177E-3</v>
      </c>
      <c r="P7" s="12">
        <f t="shared" ref="P7:P47" si="1">N7-O7</f>
        <v>7.3958333333333333E-3</v>
      </c>
      <c r="Q7" s="100" t="s">
        <v>181</v>
      </c>
      <c r="S7" s="77">
        <f>COUNTIF(Table!E:E,U7)</f>
        <v>1</v>
      </c>
      <c r="T7" s="56">
        <v>1</v>
      </c>
      <c r="U7" s="1" t="s">
        <v>86</v>
      </c>
      <c r="W7" s="11">
        <v>1.247685185185185E-2</v>
      </c>
      <c r="X7" s="12">
        <v>1.9675925925925928E-3</v>
      </c>
      <c r="Y7" s="12">
        <f t="shared" ref="Y7:Y24" si="2">W7-X7</f>
        <v>1.0509259259259256E-2</v>
      </c>
      <c r="Z7" s="56">
        <v>50</v>
      </c>
      <c r="AA7" s="13"/>
      <c r="AB7" s="15"/>
      <c r="AC7" s="56">
        <v>1</v>
      </c>
      <c r="AD7" s="1" t="s">
        <v>144</v>
      </c>
      <c r="AF7" s="11">
        <v>1.3379629629629628E-2</v>
      </c>
      <c r="AG7" s="12">
        <v>5.7870370370370376E-3</v>
      </c>
      <c r="AH7" s="12">
        <f t="shared" ref="AH7:AH43" si="3">AF7-AG7</f>
        <v>7.5925925925925909E-3</v>
      </c>
      <c r="AI7" s="64"/>
      <c r="AK7" s="77">
        <f>COUNTIF(Table!E:E,AM7)</f>
        <v>1</v>
      </c>
      <c r="AL7" s="56">
        <v>1</v>
      </c>
      <c r="AM7" s="1" t="s">
        <v>29</v>
      </c>
      <c r="AO7" s="11">
        <v>1.3854166666666666E-2</v>
      </c>
      <c r="AP7" s="12">
        <v>5.7870370370370376E-3</v>
      </c>
      <c r="AQ7" s="12">
        <v>8.067129629629629E-3</v>
      </c>
      <c r="AR7" s="56">
        <v>50</v>
      </c>
      <c r="AS7" s="13"/>
      <c r="AT7" s="15"/>
      <c r="AU7" s="56">
        <v>1</v>
      </c>
      <c r="AV7" s="1" t="s">
        <v>24</v>
      </c>
      <c r="AX7" s="11">
        <v>1.4201388888888888E-2</v>
      </c>
      <c r="AY7" s="12">
        <v>6.5972222222222222E-3</v>
      </c>
      <c r="AZ7" s="12">
        <v>7.6041666666666662E-3</v>
      </c>
      <c r="BA7" s="64"/>
      <c r="BC7" s="77">
        <f>COUNTIF(Table!E:E,BE7)</f>
        <v>1</v>
      </c>
      <c r="BD7" s="56">
        <v>1</v>
      </c>
      <c r="BE7" s="1" t="s">
        <v>14</v>
      </c>
      <c r="BG7" s="11">
        <v>1.2824074074074073E-2</v>
      </c>
      <c r="BH7" s="12">
        <v>2.4305555555555556E-3</v>
      </c>
      <c r="BI7" s="12">
        <f>BG7-BH7</f>
        <v>1.0393518518518517E-2</v>
      </c>
      <c r="BJ7" s="56">
        <v>50</v>
      </c>
      <c r="BK7" s="13"/>
      <c r="BL7" s="15"/>
      <c r="BM7" s="56">
        <v>1</v>
      </c>
      <c r="BN7" s="1" t="s">
        <v>80</v>
      </c>
      <c r="BP7" s="11">
        <v>1.300925925925926E-2</v>
      </c>
      <c r="BQ7" s="12">
        <v>5.9027777777777776E-3</v>
      </c>
      <c r="BR7" s="12">
        <f t="shared" ref="BR7:BR30" si="4">BP7-BQ7</f>
        <v>7.1064814814814827E-3</v>
      </c>
      <c r="BS7" s="100" t="s">
        <v>181</v>
      </c>
    </row>
    <row r="8" spans="1:71" x14ac:dyDescent="0.25">
      <c r="A8" s="63"/>
      <c r="B8" s="56">
        <v>2</v>
      </c>
      <c r="C8" s="1" t="s">
        <v>178</v>
      </c>
      <c r="E8" s="11">
        <v>1.283564814814815E-2</v>
      </c>
      <c r="F8" s="12">
        <v>4.6296296296296302E-3</v>
      </c>
      <c r="G8" s="12">
        <f t="shared" si="0"/>
        <v>8.2060185185185187E-3</v>
      </c>
      <c r="H8" s="56">
        <v>49</v>
      </c>
      <c r="I8" s="13"/>
      <c r="J8" s="15"/>
      <c r="K8" s="56">
        <v>2</v>
      </c>
      <c r="L8" s="1" t="s">
        <v>13</v>
      </c>
      <c r="N8" s="11">
        <v>1.3229166666666667E-2</v>
      </c>
      <c r="O8" s="12">
        <v>5.6712962962962958E-3</v>
      </c>
      <c r="P8" s="12">
        <f t="shared" si="1"/>
        <v>7.557870370370371E-3</v>
      </c>
      <c r="Q8" s="64"/>
      <c r="S8" s="77">
        <f>COUNTIF(Table!E:E,U8)</f>
        <v>1</v>
      </c>
      <c r="T8" s="56">
        <v>2</v>
      </c>
      <c r="U8" s="1" t="s">
        <v>238</v>
      </c>
      <c r="W8" s="11">
        <v>1.2488425925925925E-2</v>
      </c>
      <c r="X8" s="12">
        <v>1.9675925925925928E-3</v>
      </c>
      <c r="Y8" s="12">
        <f t="shared" si="2"/>
        <v>1.0520833333333333E-2</v>
      </c>
      <c r="Z8" s="56">
        <v>49</v>
      </c>
      <c r="AA8" s="13"/>
      <c r="AB8" s="15"/>
      <c r="AC8" s="56">
        <v>2</v>
      </c>
      <c r="AD8" s="1" t="s">
        <v>24</v>
      </c>
      <c r="AF8" s="11">
        <v>1.3541666666666667E-2</v>
      </c>
      <c r="AG8" s="12">
        <v>5.9027777777777776E-3</v>
      </c>
      <c r="AH8" s="12">
        <f t="shared" si="3"/>
        <v>7.6388888888888895E-3</v>
      </c>
      <c r="AI8" s="64"/>
      <c r="AK8" s="77">
        <f>COUNTIF(Table!E:E,AM8)</f>
        <v>1</v>
      </c>
      <c r="AL8" s="56">
        <v>2</v>
      </c>
      <c r="AM8" s="1" t="s">
        <v>13</v>
      </c>
      <c r="AO8" s="11">
        <v>1.4085648148148151E-2</v>
      </c>
      <c r="AP8" s="12">
        <v>6.4814814814814813E-3</v>
      </c>
      <c r="AQ8" s="12">
        <v>7.6041666666666697E-3</v>
      </c>
      <c r="AR8" s="56">
        <v>49</v>
      </c>
      <c r="AS8" s="13"/>
      <c r="AT8" s="15"/>
      <c r="AU8" s="56">
        <v>2</v>
      </c>
      <c r="AV8" s="1" t="s">
        <v>13</v>
      </c>
      <c r="AX8" s="11">
        <v>1.4085648148148151E-2</v>
      </c>
      <c r="AY8" s="12">
        <v>6.4814814814814813E-3</v>
      </c>
      <c r="AZ8" s="12">
        <v>7.6041666666666697E-3</v>
      </c>
      <c r="BA8" s="64"/>
      <c r="BC8" s="77">
        <f>COUNTIF(Table!E:E,BE8)</f>
        <v>1</v>
      </c>
      <c r="BD8" s="56">
        <v>2</v>
      </c>
      <c r="BE8" s="1" t="s">
        <v>72</v>
      </c>
      <c r="BG8" s="11">
        <v>1.2847222222222223E-2</v>
      </c>
      <c r="BH8" s="12">
        <v>5.0925925925925921E-3</v>
      </c>
      <c r="BI8" s="12">
        <f t="shared" ref="BI8:BI30" si="5">BG8-BH8</f>
        <v>7.7546296296296313E-3</v>
      </c>
      <c r="BJ8" s="56">
        <v>49</v>
      </c>
      <c r="BK8" s="13"/>
      <c r="BL8" s="15"/>
      <c r="BM8" s="56">
        <v>2</v>
      </c>
      <c r="BN8" s="1" t="s">
        <v>72</v>
      </c>
      <c r="BP8" s="11">
        <v>1.2847222222222223E-2</v>
      </c>
      <c r="BQ8" s="12">
        <v>5.0925925925925921E-3</v>
      </c>
      <c r="BR8" s="12">
        <f t="shared" si="4"/>
        <v>7.7546296296296313E-3</v>
      </c>
      <c r="BS8" s="64"/>
    </row>
    <row r="9" spans="1:71" x14ac:dyDescent="0.25">
      <c r="A9" s="63"/>
      <c r="B9" s="56">
        <v>3</v>
      </c>
      <c r="C9" s="1" t="s">
        <v>140</v>
      </c>
      <c r="E9" s="11">
        <v>1.3090277777777779E-2</v>
      </c>
      <c r="F9" s="12">
        <v>4.6296296296296302E-3</v>
      </c>
      <c r="G9" s="12">
        <f t="shared" si="0"/>
        <v>8.4606481481481477E-3</v>
      </c>
      <c r="H9" s="56">
        <v>48</v>
      </c>
      <c r="I9" s="13"/>
      <c r="J9" s="15"/>
      <c r="K9" s="56">
        <v>3</v>
      </c>
      <c r="L9" s="1" t="s">
        <v>144</v>
      </c>
      <c r="N9" s="11">
        <v>1.3506944444444445E-2</v>
      </c>
      <c r="O9" s="12">
        <v>5.9027777777777776E-3</v>
      </c>
      <c r="P9" s="12">
        <f t="shared" si="1"/>
        <v>7.6041666666666671E-3</v>
      </c>
      <c r="Q9" s="64"/>
      <c r="S9" s="77">
        <f>COUNTIF(Table!E:E,U9)</f>
        <v>1</v>
      </c>
      <c r="T9" s="56">
        <v>3</v>
      </c>
      <c r="U9" s="1" t="s">
        <v>174</v>
      </c>
      <c r="W9" s="11">
        <v>1.2534722222222223E-2</v>
      </c>
      <c r="X9" s="12">
        <v>2.3148148148148146E-4</v>
      </c>
      <c r="Y9" s="12">
        <f t="shared" si="2"/>
        <v>1.2303240740740741E-2</v>
      </c>
      <c r="Z9" s="56">
        <v>48</v>
      </c>
      <c r="AA9" s="13"/>
      <c r="AB9" s="15"/>
      <c r="AC9" s="56">
        <v>3</v>
      </c>
      <c r="AD9" s="1" t="s">
        <v>122</v>
      </c>
      <c r="AF9" s="11">
        <v>1.3587962962962963E-2</v>
      </c>
      <c r="AG9" s="12">
        <v>5.7870370370370376E-3</v>
      </c>
      <c r="AH9" s="12">
        <f t="shared" si="3"/>
        <v>7.8009259259259256E-3</v>
      </c>
      <c r="AI9" s="64"/>
      <c r="AK9" s="77">
        <f>COUNTIF(Table!E:E,AM9)</f>
        <v>1</v>
      </c>
      <c r="AL9" s="56">
        <v>3</v>
      </c>
      <c r="AM9" s="1" t="s">
        <v>69</v>
      </c>
      <c r="AO9" s="11">
        <v>1.4120370370370368E-2</v>
      </c>
      <c r="AP9" s="12">
        <v>5.3240740740740748E-3</v>
      </c>
      <c r="AQ9" s="12">
        <v>8.7962962962962934E-3</v>
      </c>
      <c r="AR9" s="56">
        <v>48</v>
      </c>
      <c r="AS9" s="13"/>
      <c r="AT9" s="15"/>
      <c r="AU9" s="56">
        <v>3</v>
      </c>
      <c r="AV9" s="1" t="s">
        <v>122</v>
      </c>
      <c r="AX9" s="11">
        <v>1.4189814814814815E-2</v>
      </c>
      <c r="AY9" s="12">
        <v>6.4814814814814813E-3</v>
      </c>
      <c r="AZ9" s="12">
        <v>7.7083333333333335E-3</v>
      </c>
      <c r="BA9" s="64"/>
      <c r="BC9" s="77">
        <f>COUNTIF(Table!E:E,BE9)</f>
        <v>1</v>
      </c>
      <c r="BD9" s="56">
        <v>3</v>
      </c>
      <c r="BE9" s="1" t="s">
        <v>80</v>
      </c>
      <c r="BG9" s="11">
        <v>1.300925925925926E-2</v>
      </c>
      <c r="BH9" s="12">
        <v>5.9027777777777776E-3</v>
      </c>
      <c r="BI9" s="12">
        <f t="shared" si="5"/>
        <v>7.1064814814814827E-3</v>
      </c>
      <c r="BJ9" s="56">
        <v>48</v>
      </c>
      <c r="BK9" s="13"/>
      <c r="BL9" s="15"/>
      <c r="BM9" s="56">
        <v>3</v>
      </c>
      <c r="BN9" s="1" t="s">
        <v>36</v>
      </c>
      <c r="BP9" s="11">
        <v>1.3611111111111114E-2</v>
      </c>
      <c r="BQ9" s="12">
        <v>5.5555555555555558E-3</v>
      </c>
      <c r="BR9" s="12">
        <f t="shared" si="4"/>
        <v>8.0555555555555589E-3</v>
      </c>
      <c r="BS9" s="64"/>
    </row>
    <row r="10" spans="1:71" x14ac:dyDescent="0.25">
      <c r="A10" s="63"/>
      <c r="B10" s="56">
        <v>4</v>
      </c>
      <c r="C10" s="1" t="s">
        <v>85</v>
      </c>
      <c r="E10" s="11">
        <v>1.3125E-2</v>
      </c>
      <c r="F10" s="12">
        <v>4.2824074074074075E-3</v>
      </c>
      <c r="G10" s="12">
        <f t="shared" si="0"/>
        <v>8.8425925925925929E-3</v>
      </c>
      <c r="H10" s="56">
        <v>47</v>
      </c>
      <c r="I10" s="13"/>
      <c r="J10" s="15"/>
      <c r="K10" s="56">
        <v>4</v>
      </c>
      <c r="L10" s="1" t="s">
        <v>24</v>
      </c>
      <c r="N10" s="11">
        <v>1.3645833333333331E-2</v>
      </c>
      <c r="O10" s="12">
        <v>5.9027777777777776E-3</v>
      </c>
      <c r="P10" s="12">
        <f t="shared" si="1"/>
        <v>7.7430555555555534E-3</v>
      </c>
      <c r="Q10" s="64"/>
      <c r="S10" s="77">
        <f>COUNTIF(Table!E:E,U10)</f>
        <v>1</v>
      </c>
      <c r="T10" s="56">
        <v>4</v>
      </c>
      <c r="U10" s="1" t="s">
        <v>118</v>
      </c>
      <c r="W10" s="11">
        <v>1.3101851851851852E-2</v>
      </c>
      <c r="X10" s="12">
        <v>1.5046296296296294E-3</v>
      </c>
      <c r="Y10" s="12">
        <f t="shared" si="2"/>
        <v>1.1597222222222222E-2</v>
      </c>
      <c r="Z10" s="56">
        <v>47</v>
      </c>
      <c r="AA10" s="13"/>
      <c r="AB10" s="15"/>
      <c r="AC10" s="56">
        <v>4</v>
      </c>
      <c r="AD10" s="1" t="s">
        <v>13</v>
      </c>
      <c r="AF10" s="11">
        <v>1.3599537037037037E-2</v>
      </c>
      <c r="AG10" s="12">
        <v>5.6712962962962958E-3</v>
      </c>
      <c r="AH10" s="12">
        <f t="shared" si="3"/>
        <v>7.9282407407407409E-3</v>
      </c>
      <c r="AI10" s="64"/>
      <c r="AK10" s="77">
        <f>COUNTIF(Table!E:E,AM10)</f>
        <v>1</v>
      </c>
      <c r="AL10" s="56">
        <v>4</v>
      </c>
      <c r="AM10" s="1" t="s">
        <v>122</v>
      </c>
      <c r="AO10" s="11">
        <v>1.4189814814814815E-2</v>
      </c>
      <c r="AP10" s="12">
        <v>6.4814814814814813E-3</v>
      </c>
      <c r="AQ10" s="12">
        <v>7.7083333333333335E-3</v>
      </c>
      <c r="AR10" s="56">
        <v>47</v>
      </c>
      <c r="AS10" s="13"/>
      <c r="AT10" s="15"/>
      <c r="AU10" s="56">
        <v>4</v>
      </c>
      <c r="AV10" s="1" t="s">
        <v>36</v>
      </c>
      <c r="AX10" s="11">
        <v>1.4398148148148148E-2</v>
      </c>
      <c r="AY10" s="12">
        <v>6.3657407407407404E-3</v>
      </c>
      <c r="AZ10" s="12">
        <v>8.0324074074074082E-3</v>
      </c>
      <c r="BA10" s="64"/>
      <c r="BC10" s="77">
        <f>COUNTIF(Table!E:E,BE10)</f>
        <v>1</v>
      </c>
      <c r="BD10" s="56">
        <v>4</v>
      </c>
      <c r="BE10" s="1" t="s">
        <v>137</v>
      </c>
      <c r="BG10" s="11">
        <v>1.3194444444444444E-2</v>
      </c>
      <c r="BH10" s="12">
        <v>2.3148148148148151E-3</v>
      </c>
      <c r="BI10" s="12">
        <f t="shared" si="5"/>
        <v>1.087962962962963E-2</v>
      </c>
      <c r="BJ10" s="56">
        <v>47</v>
      </c>
      <c r="BK10" s="13"/>
      <c r="BL10" s="15"/>
      <c r="BM10" s="56">
        <v>4</v>
      </c>
      <c r="BN10" s="1" t="s">
        <v>178</v>
      </c>
      <c r="BP10" s="11">
        <v>1.3321759259259261E-2</v>
      </c>
      <c r="BQ10" s="12">
        <v>5.0925925925925921E-3</v>
      </c>
      <c r="BR10" s="12">
        <f t="shared" si="4"/>
        <v>8.2291666666666693E-3</v>
      </c>
      <c r="BS10" s="64"/>
    </row>
    <row r="11" spans="1:71" x14ac:dyDescent="0.25">
      <c r="A11" s="63"/>
      <c r="B11" s="56">
        <v>5</v>
      </c>
      <c r="C11" s="1" t="s">
        <v>175</v>
      </c>
      <c r="E11" s="11">
        <v>1.3229166666666667E-2</v>
      </c>
      <c r="F11" s="12">
        <v>2.8935185185185188E-3</v>
      </c>
      <c r="G11" s="12">
        <f t="shared" si="0"/>
        <v>1.0335648148148148E-2</v>
      </c>
      <c r="H11" s="56">
        <v>46</v>
      </c>
      <c r="I11" s="13"/>
      <c r="J11" s="15"/>
      <c r="K11" s="56">
        <v>5</v>
      </c>
      <c r="L11" s="1" t="s">
        <v>26</v>
      </c>
      <c r="N11" s="11">
        <v>1.3518518518518518E-2</v>
      </c>
      <c r="O11" s="12">
        <v>5.6712962962962958E-3</v>
      </c>
      <c r="P11" s="12">
        <f t="shared" si="1"/>
        <v>7.8472222222222224E-3</v>
      </c>
      <c r="Q11" s="64"/>
      <c r="S11" s="77">
        <f>COUNTIF(Table!E:E,U11)</f>
        <v>1</v>
      </c>
      <c r="T11" s="56">
        <v>5</v>
      </c>
      <c r="U11" s="1" t="s">
        <v>93</v>
      </c>
      <c r="W11" s="11">
        <v>1.3101851851851852E-2</v>
      </c>
      <c r="X11" s="12">
        <v>4.5138888888888893E-3</v>
      </c>
      <c r="Y11" s="12">
        <f t="shared" si="2"/>
        <v>8.5879629629629639E-3</v>
      </c>
      <c r="Z11" s="56">
        <v>46</v>
      </c>
      <c r="AA11" s="13"/>
      <c r="AB11" s="15"/>
      <c r="AC11" s="56">
        <v>5</v>
      </c>
      <c r="AD11" s="1" t="s">
        <v>36</v>
      </c>
      <c r="AF11" s="11">
        <v>1.3634259259259257E-2</v>
      </c>
      <c r="AG11" s="12">
        <v>5.6712962962962958E-3</v>
      </c>
      <c r="AH11" s="12">
        <f t="shared" si="3"/>
        <v>7.9629629629629616E-3</v>
      </c>
      <c r="AI11" s="64"/>
      <c r="AK11" s="77">
        <f>COUNTIF(Table!E:E,AM11)</f>
        <v>1</v>
      </c>
      <c r="AL11" s="56">
        <v>5</v>
      </c>
      <c r="AM11" s="1" t="s">
        <v>24</v>
      </c>
      <c r="AO11" s="11">
        <v>1.4201388888888888E-2</v>
      </c>
      <c r="AP11" s="12">
        <v>6.5972222222222222E-3</v>
      </c>
      <c r="AQ11" s="12">
        <v>7.6041666666666662E-3</v>
      </c>
      <c r="AR11" s="56">
        <v>46</v>
      </c>
      <c r="AS11" s="13"/>
      <c r="AT11" s="15"/>
      <c r="AU11" s="56">
        <v>5</v>
      </c>
      <c r="AV11" s="1" t="s">
        <v>29</v>
      </c>
      <c r="AX11" s="11">
        <v>1.3854166666666666E-2</v>
      </c>
      <c r="AY11" s="12">
        <v>5.7870370370370376E-3</v>
      </c>
      <c r="AZ11" s="12">
        <v>8.067129629629629E-3</v>
      </c>
      <c r="BA11" s="64"/>
      <c r="BC11" s="77">
        <f>COUNTIF(Table!E:E,BE11)</f>
        <v>1</v>
      </c>
      <c r="BD11" s="56">
        <v>5</v>
      </c>
      <c r="BE11" s="1" t="s">
        <v>69</v>
      </c>
      <c r="BG11" s="11">
        <v>1.3194444444444444E-2</v>
      </c>
      <c r="BH11" s="12">
        <v>4.3981481481481484E-3</v>
      </c>
      <c r="BI11" s="12">
        <f t="shared" si="5"/>
        <v>8.7962962962962951E-3</v>
      </c>
      <c r="BJ11" s="56">
        <v>46</v>
      </c>
      <c r="BK11" s="13"/>
      <c r="BL11" s="15"/>
      <c r="BM11" s="56">
        <v>5</v>
      </c>
      <c r="BN11" s="1" t="s">
        <v>26</v>
      </c>
      <c r="BP11" s="11">
        <v>1.3981481481481482E-2</v>
      </c>
      <c r="BQ11" s="12">
        <v>5.4398148148148149E-3</v>
      </c>
      <c r="BR11" s="12">
        <f t="shared" si="4"/>
        <v>8.5416666666666662E-3</v>
      </c>
      <c r="BS11" s="64"/>
    </row>
    <row r="12" spans="1:71" x14ac:dyDescent="0.25">
      <c r="A12" s="63"/>
      <c r="B12" s="56">
        <v>6</v>
      </c>
      <c r="C12" s="1" t="s">
        <v>13</v>
      </c>
      <c r="E12" s="11">
        <v>1.3229166666666667E-2</v>
      </c>
      <c r="F12" s="12">
        <v>5.6712962962962958E-3</v>
      </c>
      <c r="G12" s="12">
        <f t="shared" si="0"/>
        <v>7.557870370370371E-3</v>
      </c>
      <c r="H12" s="56">
        <v>45</v>
      </c>
      <c r="I12" s="13"/>
      <c r="J12" s="15"/>
      <c r="K12" s="56">
        <v>6</v>
      </c>
      <c r="L12" s="1" t="s">
        <v>36</v>
      </c>
      <c r="N12" s="11">
        <v>1.3622685185185184E-2</v>
      </c>
      <c r="O12" s="12">
        <v>5.6712962962962958E-3</v>
      </c>
      <c r="P12" s="12">
        <f t="shared" si="1"/>
        <v>7.951388888888888E-3</v>
      </c>
      <c r="Q12" s="64"/>
      <c r="S12" s="77">
        <f>COUNTIF(Table!E:E,U12)</f>
        <v>1</v>
      </c>
      <c r="T12" s="56">
        <v>6</v>
      </c>
      <c r="U12" s="1" t="s">
        <v>175</v>
      </c>
      <c r="W12" s="11">
        <v>1.324074074074074E-2</v>
      </c>
      <c r="X12" s="12">
        <v>2.8935185185185188E-3</v>
      </c>
      <c r="Y12" s="12">
        <f t="shared" si="2"/>
        <v>1.0347222222222221E-2</v>
      </c>
      <c r="Z12" s="56">
        <v>45</v>
      </c>
      <c r="AA12" s="13"/>
      <c r="AB12" s="15"/>
      <c r="AC12" s="56">
        <v>6</v>
      </c>
      <c r="AD12" s="1" t="s">
        <v>26</v>
      </c>
      <c r="AF12" s="11">
        <v>1.3796296296296298E-2</v>
      </c>
      <c r="AG12" s="12">
        <v>5.6712962962962958E-3</v>
      </c>
      <c r="AH12" s="12">
        <f t="shared" si="3"/>
        <v>8.125000000000002E-3</v>
      </c>
      <c r="AI12" s="64"/>
      <c r="AK12" s="77">
        <f>COUNTIF(Table!E:E,AM12)</f>
        <v>1</v>
      </c>
      <c r="AL12" s="56">
        <v>6</v>
      </c>
      <c r="AM12" s="1" t="s">
        <v>140</v>
      </c>
      <c r="AO12" s="11">
        <v>1.4293981481481482E-2</v>
      </c>
      <c r="AP12" s="12">
        <v>5.7870370370370376E-3</v>
      </c>
      <c r="AQ12" s="12">
        <v>8.5069444444444454E-3</v>
      </c>
      <c r="AR12" s="56">
        <v>45</v>
      </c>
      <c r="AS12" s="13"/>
      <c r="AT12" s="15"/>
      <c r="AU12" s="56">
        <v>6</v>
      </c>
      <c r="AV12" s="1" t="s">
        <v>178</v>
      </c>
      <c r="AX12" s="11">
        <v>1.4409722222222221E-2</v>
      </c>
      <c r="AY12" s="12">
        <v>6.2499999999999995E-3</v>
      </c>
      <c r="AZ12" s="12">
        <v>8.159722222222221E-3</v>
      </c>
      <c r="BA12" s="64"/>
      <c r="BC12" s="77">
        <f>COUNTIF(Table!E:E,BE12)</f>
        <v>1</v>
      </c>
      <c r="BD12" s="56">
        <v>6</v>
      </c>
      <c r="BE12" s="1" t="s">
        <v>91</v>
      </c>
      <c r="BG12" s="11">
        <v>1.3229166666666667E-2</v>
      </c>
      <c r="BH12" s="12">
        <v>3.2407407407407406E-3</v>
      </c>
      <c r="BI12" s="12">
        <f t="shared" si="5"/>
        <v>9.9884259259259266E-3</v>
      </c>
      <c r="BJ12" s="56">
        <v>45</v>
      </c>
      <c r="BK12" s="13"/>
      <c r="BL12" s="15"/>
      <c r="BM12" s="56">
        <v>6</v>
      </c>
      <c r="BN12" s="1" t="s">
        <v>139</v>
      </c>
      <c r="BP12" s="11">
        <v>1.4108796296296295E-2</v>
      </c>
      <c r="BQ12" s="12">
        <v>5.3240740740740748E-3</v>
      </c>
      <c r="BR12" s="12">
        <f t="shared" si="4"/>
        <v>8.7847222222222198E-3</v>
      </c>
      <c r="BS12" s="64"/>
    </row>
    <row r="13" spans="1:71" x14ac:dyDescent="0.25">
      <c r="A13" s="63"/>
      <c r="B13" s="56">
        <v>7</v>
      </c>
      <c r="C13" s="1" t="s">
        <v>139</v>
      </c>
      <c r="E13" s="11">
        <v>1.329861111111111E-2</v>
      </c>
      <c r="F13" s="12">
        <v>5.0925925925925921E-3</v>
      </c>
      <c r="G13" s="12">
        <f t="shared" si="0"/>
        <v>8.2060185185185187E-3</v>
      </c>
      <c r="H13" s="56">
        <v>44</v>
      </c>
      <c r="I13" s="13"/>
      <c r="J13" s="15"/>
      <c r="K13" s="56">
        <v>7</v>
      </c>
      <c r="L13" s="1" t="s">
        <v>56</v>
      </c>
      <c r="N13" s="11">
        <v>1.3761574074074074E-2</v>
      </c>
      <c r="O13" s="12">
        <v>5.6712962962962958E-3</v>
      </c>
      <c r="P13" s="12">
        <f t="shared" si="1"/>
        <v>8.0902777777777778E-3</v>
      </c>
      <c r="Q13" s="64"/>
      <c r="S13" s="77">
        <f>COUNTIF(Table!E:E,U13)</f>
        <v>1</v>
      </c>
      <c r="T13" s="56">
        <v>7</v>
      </c>
      <c r="U13" s="1" t="s">
        <v>178</v>
      </c>
      <c r="W13" s="11">
        <v>1.3252314814814814E-2</v>
      </c>
      <c r="X13" s="12">
        <v>5.0925925925925921E-3</v>
      </c>
      <c r="Y13" s="12">
        <f t="shared" si="2"/>
        <v>8.159722222222221E-3</v>
      </c>
      <c r="Z13" s="56">
        <v>44</v>
      </c>
      <c r="AA13" s="13"/>
      <c r="AB13" s="15"/>
      <c r="AC13" s="56">
        <v>7</v>
      </c>
      <c r="AD13" s="1" t="s">
        <v>178</v>
      </c>
      <c r="AF13" s="11">
        <v>1.3252314814814814E-2</v>
      </c>
      <c r="AG13" s="12">
        <v>5.0925925925925921E-3</v>
      </c>
      <c r="AH13" s="12">
        <f t="shared" si="3"/>
        <v>8.159722222222221E-3</v>
      </c>
      <c r="AI13" s="64"/>
      <c r="AK13" s="77">
        <f>COUNTIF(Table!E:E,AM13)</f>
        <v>1</v>
      </c>
      <c r="AL13" s="56">
        <v>7</v>
      </c>
      <c r="AM13" s="1" t="s">
        <v>25</v>
      </c>
      <c r="AO13" s="11">
        <v>1.4386574074074072E-2</v>
      </c>
      <c r="AP13" s="12">
        <v>5.7870370370370376E-3</v>
      </c>
      <c r="AQ13" s="12">
        <v>8.599537037037034E-3</v>
      </c>
      <c r="AR13" s="56">
        <v>44</v>
      </c>
      <c r="AS13" s="13"/>
      <c r="AT13" s="15"/>
      <c r="AU13" s="56">
        <v>7</v>
      </c>
      <c r="AV13" s="1" t="s">
        <v>139</v>
      </c>
      <c r="AX13" s="11">
        <v>1.4837962962962963E-2</v>
      </c>
      <c r="AY13" s="12">
        <v>6.3657407407407404E-3</v>
      </c>
      <c r="AZ13" s="12">
        <v>8.4722222222222213E-3</v>
      </c>
      <c r="BA13" s="64"/>
      <c r="BC13" s="77">
        <f>COUNTIF(Table!E:E,BE13)</f>
        <v>1</v>
      </c>
      <c r="BD13" s="56">
        <v>7</v>
      </c>
      <c r="BE13" s="1" t="s">
        <v>176</v>
      </c>
      <c r="BG13" s="11">
        <v>1.3275462962962963E-2</v>
      </c>
      <c r="BH13" s="12">
        <v>2.4305555555555556E-3</v>
      </c>
      <c r="BI13" s="12">
        <f t="shared" si="5"/>
        <v>1.0844907407407407E-2</v>
      </c>
      <c r="BJ13" s="56">
        <v>44</v>
      </c>
      <c r="BK13" s="13"/>
      <c r="BL13" s="15"/>
      <c r="BM13" s="56">
        <v>7</v>
      </c>
      <c r="BN13" s="1" t="s">
        <v>69</v>
      </c>
      <c r="BP13" s="11">
        <v>1.3194444444444444E-2</v>
      </c>
      <c r="BQ13" s="12">
        <v>4.3981481481481484E-3</v>
      </c>
      <c r="BR13" s="12">
        <f t="shared" si="4"/>
        <v>8.7962962962962951E-3</v>
      </c>
      <c r="BS13" s="100"/>
    </row>
    <row r="14" spans="1:71" x14ac:dyDescent="0.25">
      <c r="A14" s="63"/>
      <c r="B14" s="56">
        <v>8</v>
      </c>
      <c r="C14" s="1" t="s">
        <v>136</v>
      </c>
      <c r="E14" s="11">
        <v>1.3344907407407408E-2</v>
      </c>
      <c r="F14" s="12">
        <v>3.2407407407407406E-3</v>
      </c>
      <c r="G14" s="12">
        <f t="shared" si="0"/>
        <v>1.0104166666666668E-2</v>
      </c>
      <c r="H14" s="56">
        <v>43</v>
      </c>
      <c r="I14" s="13"/>
      <c r="J14" s="15"/>
      <c r="K14" s="56">
        <v>8</v>
      </c>
      <c r="L14" s="1" t="s">
        <v>178</v>
      </c>
      <c r="N14" s="11">
        <v>1.283564814814815E-2</v>
      </c>
      <c r="O14" s="12">
        <v>4.6296296296296302E-3</v>
      </c>
      <c r="P14" s="12">
        <f t="shared" si="1"/>
        <v>8.2060185185185187E-3</v>
      </c>
      <c r="Q14" s="64"/>
      <c r="S14" s="77">
        <f>COUNTIF(Table!E:E,U14)</f>
        <v>1</v>
      </c>
      <c r="T14" s="56">
        <v>8</v>
      </c>
      <c r="U14" s="1" t="s">
        <v>74</v>
      </c>
      <c r="W14" s="11">
        <v>1.3287037037037036E-2</v>
      </c>
      <c r="X14" s="12">
        <v>4.8611111111111112E-3</v>
      </c>
      <c r="Y14" s="12">
        <f t="shared" si="2"/>
        <v>8.4259259259259253E-3</v>
      </c>
      <c r="Z14" s="56">
        <v>43</v>
      </c>
      <c r="AA14" s="13"/>
      <c r="AB14" s="15"/>
      <c r="AC14" s="56">
        <v>8</v>
      </c>
      <c r="AD14" s="1" t="s">
        <v>139</v>
      </c>
      <c r="AF14" s="11">
        <v>1.3414351851851851E-2</v>
      </c>
      <c r="AG14" s="12">
        <v>5.208333333333333E-3</v>
      </c>
      <c r="AH14" s="12">
        <f t="shared" si="3"/>
        <v>8.2060185185185187E-3</v>
      </c>
      <c r="AI14" s="64"/>
      <c r="AK14" s="77">
        <f>COUNTIF(Table!E:E,AM14)</f>
        <v>1</v>
      </c>
      <c r="AL14" s="56">
        <v>8</v>
      </c>
      <c r="AM14" s="1" t="s">
        <v>36</v>
      </c>
      <c r="AO14" s="11">
        <v>1.4398148148148148E-2</v>
      </c>
      <c r="AP14" s="12">
        <v>6.3657407407407404E-3</v>
      </c>
      <c r="AQ14" s="12">
        <v>8.0324074074074082E-3</v>
      </c>
      <c r="AR14" s="56">
        <v>43</v>
      </c>
      <c r="AS14" s="13"/>
      <c r="AT14" s="15"/>
      <c r="AU14" s="56">
        <v>8</v>
      </c>
      <c r="AV14" s="1" t="s">
        <v>140</v>
      </c>
      <c r="AX14" s="11">
        <v>1.4293981481481482E-2</v>
      </c>
      <c r="AY14" s="12">
        <v>5.7870370370370376E-3</v>
      </c>
      <c r="AZ14" s="12">
        <v>8.5069444444444454E-3</v>
      </c>
      <c r="BA14" s="64"/>
      <c r="BC14" s="77">
        <f>COUNTIF(Table!E:E,BE14)</f>
        <v>1</v>
      </c>
      <c r="BD14" s="56">
        <v>8</v>
      </c>
      <c r="BE14" s="1" t="s">
        <v>178</v>
      </c>
      <c r="BG14" s="11">
        <v>1.3321759259259261E-2</v>
      </c>
      <c r="BH14" s="12">
        <v>5.0925925925925921E-3</v>
      </c>
      <c r="BI14" s="12">
        <f t="shared" si="5"/>
        <v>8.2291666666666693E-3</v>
      </c>
      <c r="BJ14" s="56">
        <v>43</v>
      </c>
      <c r="BK14" s="13"/>
      <c r="BL14" s="15"/>
      <c r="BM14" s="56">
        <v>8</v>
      </c>
      <c r="BN14" s="1" t="s">
        <v>94</v>
      </c>
      <c r="BP14" s="11">
        <v>1.3668981481481482E-2</v>
      </c>
      <c r="BQ14" s="12">
        <v>4.2824074074074075E-3</v>
      </c>
      <c r="BR14" s="12">
        <f t="shared" si="4"/>
        <v>9.386574074074075E-3</v>
      </c>
      <c r="BS14" s="64"/>
    </row>
    <row r="15" spans="1:71" x14ac:dyDescent="0.25">
      <c r="A15" s="63"/>
      <c r="B15" s="56">
        <v>9</v>
      </c>
      <c r="C15" s="1" t="s">
        <v>37</v>
      </c>
      <c r="E15" s="11">
        <v>1.3391203703703704E-2</v>
      </c>
      <c r="F15" s="12">
        <v>3.2407407407407406E-3</v>
      </c>
      <c r="G15" s="12">
        <f t="shared" si="0"/>
        <v>1.0150462962962964E-2</v>
      </c>
      <c r="H15" s="56">
        <v>42</v>
      </c>
      <c r="I15" s="13"/>
      <c r="J15" s="15"/>
      <c r="K15" s="56">
        <v>9</v>
      </c>
      <c r="L15" s="1" t="s">
        <v>139</v>
      </c>
      <c r="N15" s="11">
        <v>1.329861111111111E-2</v>
      </c>
      <c r="O15" s="12">
        <v>5.0925925925925921E-3</v>
      </c>
      <c r="P15" s="12">
        <f t="shared" si="1"/>
        <v>8.2060185185185187E-3</v>
      </c>
      <c r="Q15" s="64"/>
      <c r="S15" s="77">
        <f>COUNTIF(Table!E:E,U15)</f>
        <v>1</v>
      </c>
      <c r="T15" s="56">
        <v>9</v>
      </c>
      <c r="U15" s="1" t="s">
        <v>85</v>
      </c>
      <c r="W15" s="11">
        <v>1.329861111111111E-2</v>
      </c>
      <c r="X15" s="12">
        <v>4.3981481481481484E-3</v>
      </c>
      <c r="Y15" s="12">
        <f t="shared" si="2"/>
        <v>8.9004629629629607E-3</v>
      </c>
      <c r="Z15" s="56">
        <v>42</v>
      </c>
      <c r="AA15" s="13"/>
      <c r="AB15" s="15"/>
      <c r="AC15" s="56">
        <v>9</v>
      </c>
      <c r="AD15" s="1" t="s">
        <v>72</v>
      </c>
      <c r="AF15" s="11">
        <v>1.3495370370370371E-2</v>
      </c>
      <c r="AG15" s="12">
        <v>5.0925925925925921E-3</v>
      </c>
      <c r="AH15" s="12">
        <f t="shared" si="3"/>
        <v>8.4027777777777798E-3</v>
      </c>
      <c r="AI15" s="64"/>
      <c r="AK15" s="77">
        <f>COUNTIF(Table!E:E,AM15)</f>
        <v>1</v>
      </c>
      <c r="AL15" s="56">
        <v>9</v>
      </c>
      <c r="AM15" s="1" t="s">
        <v>178</v>
      </c>
      <c r="AO15" s="11">
        <v>1.4409722222222221E-2</v>
      </c>
      <c r="AP15" s="12">
        <v>6.2499999999999995E-3</v>
      </c>
      <c r="AQ15" s="12">
        <v>8.159722222222221E-3</v>
      </c>
      <c r="AR15" s="56">
        <v>42</v>
      </c>
      <c r="AS15" s="13"/>
      <c r="AT15" s="15"/>
      <c r="AU15" s="56">
        <v>9</v>
      </c>
      <c r="AV15" s="1" t="s">
        <v>74</v>
      </c>
      <c r="AX15" s="11">
        <v>1.4456018518518519E-2</v>
      </c>
      <c r="AY15" s="12">
        <v>5.9027777777777776E-3</v>
      </c>
      <c r="AZ15" s="12">
        <v>8.5532407407407415E-3</v>
      </c>
      <c r="BA15" s="64"/>
      <c r="BC15" s="77">
        <f>COUNTIF(Table!E:E,BE15)</f>
        <v>1</v>
      </c>
      <c r="BD15" s="56">
        <v>9</v>
      </c>
      <c r="BE15" s="1" t="s">
        <v>42</v>
      </c>
      <c r="BG15" s="11">
        <v>1.3379629629629628E-2</v>
      </c>
      <c r="BH15" s="12">
        <v>2.0833333333333333E-3</v>
      </c>
      <c r="BI15" s="12">
        <f t="shared" si="5"/>
        <v>1.1296296296296296E-2</v>
      </c>
      <c r="BJ15" s="56">
        <v>42</v>
      </c>
      <c r="BK15" s="13"/>
      <c r="BL15" s="15"/>
      <c r="BM15" s="56">
        <v>9</v>
      </c>
      <c r="BN15" s="1" t="s">
        <v>140</v>
      </c>
      <c r="BP15" s="11">
        <v>1.4305555555555557E-2</v>
      </c>
      <c r="BQ15" s="12">
        <v>4.7453703703703703E-3</v>
      </c>
      <c r="BR15" s="12">
        <f t="shared" si="4"/>
        <v>9.5601851851851872E-3</v>
      </c>
      <c r="BS15" s="64"/>
    </row>
    <row r="16" spans="1:71" x14ac:dyDescent="0.25">
      <c r="A16" s="63"/>
      <c r="B16" s="56">
        <v>10</v>
      </c>
      <c r="C16" s="1" t="s">
        <v>80</v>
      </c>
      <c r="E16" s="11">
        <v>1.3414351851851851E-2</v>
      </c>
      <c r="F16" s="12">
        <v>6.0185185185185177E-3</v>
      </c>
      <c r="G16" s="12">
        <f t="shared" si="0"/>
        <v>7.3958333333333333E-3</v>
      </c>
      <c r="H16" s="56">
        <v>41</v>
      </c>
      <c r="I16" s="13"/>
      <c r="J16" s="15"/>
      <c r="K16" s="56">
        <v>10</v>
      </c>
      <c r="L16" s="1" t="s">
        <v>140</v>
      </c>
      <c r="N16" s="11">
        <v>1.3090277777777779E-2</v>
      </c>
      <c r="O16" s="12">
        <v>4.6296296296296302E-3</v>
      </c>
      <c r="P16" s="12">
        <f t="shared" si="1"/>
        <v>8.4606481481481477E-3</v>
      </c>
      <c r="Q16" s="64"/>
      <c r="S16" s="77">
        <f>COUNTIF(Table!E:E,U16)</f>
        <v>1</v>
      </c>
      <c r="T16" s="56">
        <v>10</v>
      </c>
      <c r="U16" s="1" t="s">
        <v>82</v>
      </c>
      <c r="W16" s="11">
        <v>1.3344907407407408E-2</v>
      </c>
      <c r="X16" s="12">
        <v>4.8611111111111112E-3</v>
      </c>
      <c r="Y16" s="12">
        <f t="shared" si="2"/>
        <v>8.4837962962962966E-3</v>
      </c>
      <c r="Z16" s="56">
        <v>41</v>
      </c>
      <c r="AA16" s="13"/>
      <c r="AB16" s="15"/>
      <c r="AC16" s="56">
        <v>10</v>
      </c>
      <c r="AD16" s="1" t="s">
        <v>74</v>
      </c>
      <c r="AF16" s="11">
        <v>1.3287037037037036E-2</v>
      </c>
      <c r="AG16" s="12">
        <v>4.8611111111111112E-3</v>
      </c>
      <c r="AH16" s="12">
        <f t="shared" si="3"/>
        <v>8.4259259259259253E-3</v>
      </c>
      <c r="AI16" s="64"/>
      <c r="AK16" s="77">
        <f>COUNTIF(Table!E:E,AM16)</f>
        <v>1</v>
      </c>
      <c r="AL16" s="56">
        <v>10</v>
      </c>
      <c r="AM16" s="1" t="s">
        <v>177</v>
      </c>
      <c r="AO16" s="11">
        <v>1.4421296296296295E-2</v>
      </c>
      <c r="AP16" s="12">
        <v>5.208333333333333E-3</v>
      </c>
      <c r="AQ16" s="12">
        <v>9.212962962962961E-3</v>
      </c>
      <c r="AR16" s="56">
        <v>41</v>
      </c>
      <c r="AS16" s="13"/>
      <c r="AT16" s="15"/>
      <c r="AU16" s="56">
        <v>10</v>
      </c>
      <c r="AV16" s="1" t="s">
        <v>25</v>
      </c>
      <c r="AX16" s="11">
        <v>1.4386574074074072E-2</v>
      </c>
      <c r="AY16" s="12">
        <v>5.7870370370370376E-3</v>
      </c>
      <c r="AZ16" s="12">
        <v>8.599537037037034E-3</v>
      </c>
      <c r="BA16" s="64"/>
      <c r="BC16" s="77">
        <f>COUNTIF(Table!E:E,BE16)</f>
        <v>1</v>
      </c>
      <c r="BD16" s="56">
        <v>10</v>
      </c>
      <c r="BE16" s="1" t="s">
        <v>37</v>
      </c>
      <c r="BG16" s="11">
        <v>1.3472222222222221E-2</v>
      </c>
      <c r="BH16" s="12">
        <v>3.1249999999999997E-3</v>
      </c>
      <c r="BI16" s="12">
        <f t="shared" si="5"/>
        <v>1.0347222222222221E-2</v>
      </c>
      <c r="BJ16" s="56">
        <v>41</v>
      </c>
      <c r="BK16" s="13"/>
      <c r="BL16" s="15"/>
      <c r="BM16" s="56">
        <v>10</v>
      </c>
      <c r="BN16" s="1" t="s">
        <v>30</v>
      </c>
      <c r="BP16" s="11">
        <v>1.3692129629629629E-2</v>
      </c>
      <c r="BQ16" s="12">
        <v>4.0509259259259257E-3</v>
      </c>
      <c r="BR16" s="12">
        <f t="shared" si="4"/>
        <v>9.6412037037037039E-3</v>
      </c>
      <c r="BS16" s="64"/>
    </row>
    <row r="17" spans="1:71" x14ac:dyDescent="0.25">
      <c r="A17" s="63"/>
      <c r="B17" s="56">
        <v>11</v>
      </c>
      <c r="C17" s="1" t="s">
        <v>23</v>
      </c>
      <c r="E17" s="11">
        <v>1.3425925925925924E-2</v>
      </c>
      <c r="F17" s="12">
        <v>3.9351851851851857E-3</v>
      </c>
      <c r="G17" s="12">
        <f t="shared" si="0"/>
        <v>9.4907407407407388E-3</v>
      </c>
      <c r="H17" s="56">
        <v>40</v>
      </c>
      <c r="I17" s="13"/>
      <c r="J17" s="15"/>
      <c r="K17" s="56">
        <v>11</v>
      </c>
      <c r="L17" s="1" t="s">
        <v>29</v>
      </c>
      <c r="N17" s="11">
        <v>1.3564814814814816E-2</v>
      </c>
      <c r="O17" s="12">
        <v>5.0925925925925921E-3</v>
      </c>
      <c r="P17" s="12">
        <f t="shared" si="1"/>
        <v>8.4722222222222247E-3</v>
      </c>
      <c r="Q17" s="64"/>
      <c r="S17" s="77">
        <f>COUNTIF(Table!E:E,U17)</f>
        <v>1</v>
      </c>
      <c r="T17" s="56">
        <v>11</v>
      </c>
      <c r="U17" t="s">
        <v>176</v>
      </c>
      <c r="W17" s="11">
        <v>1.3368055555555557E-2</v>
      </c>
      <c r="X17" s="12">
        <v>2.4305555555555556E-3</v>
      </c>
      <c r="Y17" s="12">
        <f t="shared" si="2"/>
        <v>1.0937500000000001E-2</v>
      </c>
      <c r="Z17" s="56">
        <v>40</v>
      </c>
      <c r="AA17" s="13"/>
      <c r="AB17" s="15"/>
      <c r="AC17" s="56">
        <v>11</v>
      </c>
      <c r="AD17" s="99" t="s">
        <v>82</v>
      </c>
      <c r="AF17" s="11">
        <v>1.3344907407407408E-2</v>
      </c>
      <c r="AG17" s="12">
        <v>4.8611111111111112E-3</v>
      </c>
      <c r="AH17" s="12">
        <f t="shared" si="3"/>
        <v>8.4837962962962966E-3</v>
      </c>
      <c r="AI17" s="64"/>
      <c r="AK17" s="77">
        <f>COUNTIF(Table!E:E,AM17)</f>
        <v>1</v>
      </c>
      <c r="AL17" s="56">
        <v>11</v>
      </c>
      <c r="AM17" s="1" t="s">
        <v>74</v>
      </c>
      <c r="AO17" s="11">
        <v>1.4456018518518519E-2</v>
      </c>
      <c r="AP17" s="12">
        <v>5.9027777777777776E-3</v>
      </c>
      <c r="AQ17" s="12">
        <v>8.5532407407407415E-3</v>
      </c>
      <c r="AR17" s="56">
        <v>40</v>
      </c>
      <c r="AS17" s="13"/>
      <c r="AT17" s="15"/>
      <c r="AU17" s="56">
        <v>11</v>
      </c>
      <c r="AV17" s="1" t="s">
        <v>69</v>
      </c>
      <c r="AX17" s="11">
        <v>1.4120370370370368E-2</v>
      </c>
      <c r="AY17" s="12">
        <v>5.3240740740740748E-3</v>
      </c>
      <c r="AZ17" s="12">
        <v>8.7962962962962934E-3</v>
      </c>
      <c r="BA17" s="100" t="s">
        <v>181</v>
      </c>
      <c r="BC17" s="77">
        <f>COUNTIF(Table!E:E,BE17)</f>
        <v>1</v>
      </c>
      <c r="BD17" s="56">
        <v>11</v>
      </c>
      <c r="BE17" s="1" t="s">
        <v>22</v>
      </c>
      <c r="BG17" s="11">
        <v>1.5625E-2</v>
      </c>
      <c r="BH17" s="12">
        <v>0</v>
      </c>
      <c r="BI17" s="12">
        <f t="shared" si="5"/>
        <v>1.5625E-2</v>
      </c>
      <c r="BJ17" s="56">
        <v>40</v>
      </c>
      <c r="BK17" s="13"/>
      <c r="BL17" s="15"/>
      <c r="BM17" s="56">
        <v>11</v>
      </c>
      <c r="BN17" s="1" t="s">
        <v>91</v>
      </c>
      <c r="BP17" s="11">
        <v>1.3229166666666667E-2</v>
      </c>
      <c r="BQ17" s="12">
        <v>3.2407407407407406E-3</v>
      </c>
      <c r="BR17" s="12">
        <f t="shared" si="4"/>
        <v>9.9884259259259266E-3</v>
      </c>
      <c r="BS17" s="64"/>
    </row>
    <row r="18" spans="1:71" x14ac:dyDescent="0.25">
      <c r="A18" s="63"/>
      <c r="B18" s="56">
        <v>12</v>
      </c>
      <c r="C18" s="1" t="s">
        <v>41</v>
      </c>
      <c r="E18" s="11">
        <v>1.3425925925925924E-2</v>
      </c>
      <c r="F18" s="12">
        <v>2.8935185185185188E-3</v>
      </c>
      <c r="G18" s="12">
        <f t="shared" si="0"/>
        <v>1.0532407407407405E-2</v>
      </c>
      <c r="H18" s="56">
        <v>39</v>
      </c>
      <c r="I18" s="13"/>
      <c r="J18" s="15"/>
      <c r="K18" s="56">
        <v>12</v>
      </c>
      <c r="L18" s="1" t="s">
        <v>74</v>
      </c>
      <c r="N18" s="11">
        <v>1.2708333333333334E-2</v>
      </c>
      <c r="O18" s="12">
        <v>4.1666666666666666E-3</v>
      </c>
      <c r="P18" s="12">
        <f t="shared" si="1"/>
        <v>8.5416666666666662E-3</v>
      </c>
      <c r="Q18" s="64"/>
      <c r="S18" s="77">
        <f>COUNTIF(Table!E:E,U18)</f>
        <v>1</v>
      </c>
      <c r="T18" s="56">
        <v>12</v>
      </c>
      <c r="U18" s="1" t="s">
        <v>144</v>
      </c>
      <c r="W18" s="11">
        <v>1.3379629629629628E-2</v>
      </c>
      <c r="X18" s="12">
        <v>5.7870370370370376E-3</v>
      </c>
      <c r="Y18" s="12">
        <f t="shared" si="2"/>
        <v>7.5925925925925909E-3</v>
      </c>
      <c r="Z18" s="56">
        <v>39</v>
      </c>
      <c r="AA18" s="13"/>
      <c r="AB18" s="15"/>
      <c r="AC18" s="56">
        <v>12</v>
      </c>
      <c r="AD18" s="1" t="s">
        <v>93</v>
      </c>
      <c r="AF18" s="11">
        <v>1.3101851851851852E-2</v>
      </c>
      <c r="AG18" s="12">
        <v>4.5138888888888893E-3</v>
      </c>
      <c r="AH18" s="12">
        <f t="shared" si="3"/>
        <v>8.5879629629629639E-3</v>
      </c>
      <c r="AI18" s="64"/>
      <c r="AK18" s="77">
        <f>COUNTIF(Table!E:E,AM18)</f>
        <v>1</v>
      </c>
      <c r="AL18" s="56">
        <v>12</v>
      </c>
      <c r="AM18" s="1" t="s">
        <v>48</v>
      </c>
      <c r="AO18" s="11">
        <v>1.4710648148148148E-2</v>
      </c>
      <c r="AP18" s="12">
        <v>5.6712962962962958E-3</v>
      </c>
      <c r="AQ18" s="12">
        <v>9.0393518518518522E-3</v>
      </c>
      <c r="AR18" s="56">
        <v>39</v>
      </c>
      <c r="AS18" s="13"/>
      <c r="AT18" s="15"/>
      <c r="AU18" s="56">
        <v>12</v>
      </c>
      <c r="AV18" s="1" t="s">
        <v>26</v>
      </c>
      <c r="AX18" s="11">
        <v>1.5347222222222222E-2</v>
      </c>
      <c r="AY18" s="12">
        <v>6.4814814814814813E-3</v>
      </c>
      <c r="AZ18" s="12">
        <v>8.86574074074074E-3</v>
      </c>
      <c r="BA18" s="64"/>
      <c r="BC18" s="77">
        <f>COUNTIF(Table!E:E,BE18)</f>
        <v>1</v>
      </c>
      <c r="BD18" s="56">
        <v>12</v>
      </c>
      <c r="BE18" s="1" t="s">
        <v>36</v>
      </c>
      <c r="BG18" s="11">
        <v>1.3611111111111114E-2</v>
      </c>
      <c r="BH18" s="12">
        <v>5.5555555555555558E-3</v>
      </c>
      <c r="BI18" s="12">
        <f t="shared" si="5"/>
        <v>8.0555555555555589E-3</v>
      </c>
      <c r="BJ18" s="56">
        <v>39</v>
      </c>
      <c r="BK18" s="13"/>
      <c r="BL18" s="15"/>
      <c r="BM18" s="56">
        <v>12</v>
      </c>
      <c r="BN18" s="1" t="s">
        <v>51</v>
      </c>
      <c r="BP18" s="11">
        <v>1.3715277777777778E-2</v>
      </c>
      <c r="BQ18" s="12">
        <v>3.5879629629629629E-3</v>
      </c>
      <c r="BR18" s="12">
        <f t="shared" si="4"/>
        <v>1.0127314814814815E-2</v>
      </c>
      <c r="BS18" s="64"/>
    </row>
    <row r="19" spans="1:71" x14ac:dyDescent="0.25">
      <c r="A19" s="63"/>
      <c r="B19" s="56">
        <v>13</v>
      </c>
      <c r="C19" s="1" t="s">
        <v>84</v>
      </c>
      <c r="E19" s="11">
        <v>1.3449074074074073E-2</v>
      </c>
      <c r="F19" s="12">
        <v>3.3564814814814811E-3</v>
      </c>
      <c r="G19" s="12">
        <f t="shared" si="0"/>
        <v>1.0092592592592592E-2</v>
      </c>
      <c r="H19" s="56">
        <v>38</v>
      </c>
      <c r="I19" s="13"/>
      <c r="J19" s="15"/>
      <c r="K19" s="56">
        <v>13</v>
      </c>
      <c r="L19" s="1" t="s">
        <v>93</v>
      </c>
      <c r="N19" s="11">
        <v>1.4004629629629631E-2</v>
      </c>
      <c r="O19" s="12">
        <v>5.208333333333333E-3</v>
      </c>
      <c r="P19" s="12">
        <f t="shared" si="1"/>
        <v>8.7962962962962986E-3</v>
      </c>
      <c r="Q19" s="64"/>
      <c r="S19" s="77">
        <f>COUNTIF(Table!E:E,U19)</f>
        <v>1</v>
      </c>
      <c r="T19" s="56">
        <v>13</v>
      </c>
      <c r="U19" s="1" t="s">
        <v>139</v>
      </c>
      <c r="W19" s="11">
        <v>1.3414351851851851E-2</v>
      </c>
      <c r="X19" s="12">
        <v>5.208333333333333E-3</v>
      </c>
      <c r="Y19" s="12">
        <f t="shared" si="2"/>
        <v>8.2060185185185187E-3</v>
      </c>
      <c r="Z19" s="56">
        <v>38</v>
      </c>
      <c r="AA19" s="13"/>
      <c r="AB19" s="15"/>
      <c r="AC19" s="56">
        <v>13</v>
      </c>
      <c r="AD19" s="1" t="s">
        <v>140</v>
      </c>
      <c r="AF19" s="11">
        <v>1.3425925925925924E-2</v>
      </c>
      <c r="AG19" s="12">
        <v>4.7453703703703703E-3</v>
      </c>
      <c r="AH19" s="12">
        <f t="shared" si="3"/>
        <v>8.6805555555555542E-3</v>
      </c>
      <c r="AI19" s="64"/>
      <c r="AK19" s="77">
        <f>COUNTIF(Table!E:E,AM19)</f>
        <v>1</v>
      </c>
      <c r="AL19" s="56">
        <v>13</v>
      </c>
      <c r="AM19" s="1" t="s">
        <v>84</v>
      </c>
      <c r="AO19" s="11">
        <v>1.4756944444444446E-2</v>
      </c>
      <c r="AP19" s="12">
        <v>4.9768518518518521E-3</v>
      </c>
      <c r="AQ19" s="12">
        <v>9.7800925925925937E-3</v>
      </c>
      <c r="AR19" s="56">
        <v>38</v>
      </c>
      <c r="AS19" s="13"/>
      <c r="AT19" s="15"/>
      <c r="AU19" s="56">
        <v>13</v>
      </c>
      <c r="AV19" s="1" t="s">
        <v>48</v>
      </c>
      <c r="AX19" s="11">
        <v>1.4710648148148148E-2</v>
      </c>
      <c r="AY19" s="12">
        <v>5.6712962962962958E-3</v>
      </c>
      <c r="AZ19" s="12">
        <v>9.0393518518518522E-3</v>
      </c>
      <c r="BA19" s="64"/>
      <c r="BC19" s="77">
        <f>COUNTIF(Table!E:E,BE19)</f>
        <v>1</v>
      </c>
      <c r="BD19" s="56">
        <v>13</v>
      </c>
      <c r="BE19" s="1" t="s">
        <v>94</v>
      </c>
      <c r="BG19" s="11">
        <v>1.3668981481481482E-2</v>
      </c>
      <c r="BH19" s="12">
        <v>4.2824074074074075E-3</v>
      </c>
      <c r="BI19" s="12">
        <f t="shared" si="5"/>
        <v>9.386574074074075E-3</v>
      </c>
      <c r="BJ19" s="56">
        <v>38</v>
      </c>
      <c r="BK19" s="13"/>
      <c r="BL19" s="15"/>
      <c r="BM19" s="56">
        <v>13</v>
      </c>
      <c r="BN19" s="1" t="s">
        <v>37</v>
      </c>
      <c r="BP19" s="11">
        <v>1.3472222222222221E-2</v>
      </c>
      <c r="BQ19" s="12">
        <v>3.1249999999999997E-3</v>
      </c>
      <c r="BR19" s="12">
        <f t="shared" si="4"/>
        <v>1.0347222222222221E-2</v>
      </c>
      <c r="BS19" s="64"/>
    </row>
    <row r="20" spans="1:71" x14ac:dyDescent="0.25">
      <c r="A20" s="63"/>
      <c r="B20" s="56">
        <v>14</v>
      </c>
      <c r="C20" s="1" t="s">
        <v>51</v>
      </c>
      <c r="E20" s="11">
        <v>1.3495370370370371E-2</v>
      </c>
      <c r="F20" s="12">
        <v>3.8194444444444443E-3</v>
      </c>
      <c r="G20" s="12">
        <f t="shared" si="0"/>
        <v>9.6759259259259264E-3</v>
      </c>
      <c r="H20" s="56">
        <v>37</v>
      </c>
      <c r="I20" s="13"/>
      <c r="J20" s="15"/>
      <c r="K20" s="56">
        <v>14</v>
      </c>
      <c r="L20" s="1" t="s">
        <v>48</v>
      </c>
      <c r="N20" s="11">
        <v>1.3668981481481482E-2</v>
      </c>
      <c r="O20" s="12">
        <v>4.8611111111111112E-3</v>
      </c>
      <c r="P20" s="12">
        <f t="shared" si="1"/>
        <v>8.8078703703703704E-3</v>
      </c>
      <c r="Q20" s="100" t="s">
        <v>181</v>
      </c>
      <c r="S20" s="77">
        <f>COUNTIF(Table!E:E,U20)</f>
        <v>1</v>
      </c>
      <c r="T20" s="56">
        <v>14</v>
      </c>
      <c r="U20" s="1" t="s">
        <v>41</v>
      </c>
      <c r="W20" s="11">
        <v>1.3425925925925924E-2</v>
      </c>
      <c r="X20" s="12">
        <v>2.6620370370370374E-3</v>
      </c>
      <c r="Y20" s="12">
        <f t="shared" si="2"/>
        <v>1.0763888888888887E-2</v>
      </c>
      <c r="Z20" s="56">
        <v>37</v>
      </c>
      <c r="AA20" s="13"/>
      <c r="AB20" s="15"/>
      <c r="AC20" s="56">
        <v>14</v>
      </c>
      <c r="AD20" s="1" t="s">
        <v>240</v>
      </c>
      <c r="AF20" s="11">
        <v>1.3611111111111114E-2</v>
      </c>
      <c r="AG20" s="12">
        <v>4.7453703703703703E-3</v>
      </c>
      <c r="AH20" s="12">
        <f t="shared" si="3"/>
        <v>8.8657407407407435E-3</v>
      </c>
      <c r="AI20" s="64"/>
      <c r="AK20" s="77">
        <f>COUNTIF(Table!E:E,AM20)</f>
        <v>1</v>
      </c>
      <c r="AL20" s="56">
        <v>14</v>
      </c>
      <c r="AM20" s="1" t="s">
        <v>139</v>
      </c>
      <c r="AO20" s="11">
        <v>1.4837962962962963E-2</v>
      </c>
      <c r="AP20" s="12">
        <v>6.3657407407407404E-3</v>
      </c>
      <c r="AQ20" s="12">
        <v>8.4722222222222213E-3</v>
      </c>
      <c r="AR20" s="56">
        <v>37</v>
      </c>
      <c r="AS20" s="13"/>
      <c r="AT20" s="15"/>
      <c r="AU20" s="56">
        <v>14</v>
      </c>
      <c r="AV20" s="1" t="s">
        <v>177</v>
      </c>
      <c r="AX20" s="11">
        <v>1.4421296296296295E-2</v>
      </c>
      <c r="AY20" s="12">
        <v>5.208333333333333E-3</v>
      </c>
      <c r="AZ20" s="12">
        <v>9.212962962962961E-3</v>
      </c>
      <c r="BA20" s="64"/>
      <c r="BC20" s="77">
        <f>COUNTIF(Table!E:E,BE20)</f>
        <v>1</v>
      </c>
      <c r="BD20" s="56">
        <v>14</v>
      </c>
      <c r="BE20" s="1" t="s">
        <v>30</v>
      </c>
      <c r="BG20" s="11">
        <v>1.3692129629629629E-2</v>
      </c>
      <c r="BH20" s="12">
        <v>4.0509259259259257E-3</v>
      </c>
      <c r="BI20" s="12">
        <f t="shared" si="5"/>
        <v>9.6412037037037039E-3</v>
      </c>
      <c r="BJ20" s="56">
        <v>37</v>
      </c>
      <c r="BK20" s="13"/>
      <c r="BL20" s="15"/>
      <c r="BM20" s="56">
        <v>14</v>
      </c>
      <c r="BN20" s="1" t="s">
        <v>14</v>
      </c>
      <c r="BP20" s="11">
        <v>1.2824074074074073E-2</v>
      </c>
      <c r="BQ20" s="12">
        <v>2.4305555555555556E-3</v>
      </c>
      <c r="BR20" s="12">
        <f t="shared" si="4"/>
        <v>1.0393518518518517E-2</v>
      </c>
      <c r="BS20" s="64"/>
    </row>
    <row r="21" spans="1:71" x14ac:dyDescent="0.25">
      <c r="A21" s="63"/>
      <c r="B21" s="56">
        <v>15</v>
      </c>
      <c r="C21" s="1" t="s">
        <v>95</v>
      </c>
      <c r="E21" s="11">
        <v>1.3506944444444445E-2</v>
      </c>
      <c r="F21" s="12">
        <v>4.1666666666666666E-3</v>
      </c>
      <c r="G21" s="12">
        <f t="shared" si="0"/>
        <v>9.3402777777777772E-3</v>
      </c>
      <c r="H21" s="56">
        <v>36</v>
      </c>
      <c r="I21" s="13"/>
      <c r="J21" s="15"/>
      <c r="K21" s="56">
        <v>15</v>
      </c>
      <c r="L21" s="1" t="s">
        <v>85</v>
      </c>
      <c r="N21" s="11">
        <v>1.3125E-2</v>
      </c>
      <c r="O21" s="12">
        <v>4.2824074074074075E-3</v>
      </c>
      <c r="P21" s="12">
        <f t="shared" si="1"/>
        <v>8.8425925925925929E-3</v>
      </c>
      <c r="Q21" s="64"/>
      <c r="S21" s="77">
        <f>COUNTIF(Table!E:E,U21)</f>
        <v>1</v>
      </c>
      <c r="T21" s="56">
        <v>15</v>
      </c>
      <c r="U21" s="1" t="s">
        <v>140</v>
      </c>
      <c r="W21" s="11">
        <v>1.3425925925925924E-2</v>
      </c>
      <c r="X21" s="12">
        <v>4.7453703703703703E-3</v>
      </c>
      <c r="Y21" s="12">
        <f t="shared" si="2"/>
        <v>8.6805555555555542E-3</v>
      </c>
      <c r="Z21" s="56">
        <v>36</v>
      </c>
      <c r="AA21" s="13"/>
      <c r="AB21" s="15"/>
      <c r="AC21" s="56">
        <v>15</v>
      </c>
      <c r="AD21" s="1" t="s">
        <v>85</v>
      </c>
      <c r="AF21" s="11">
        <v>1.329861111111111E-2</v>
      </c>
      <c r="AG21" s="12">
        <v>4.3981481481481484E-3</v>
      </c>
      <c r="AH21" s="12">
        <f t="shared" si="3"/>
        <v>8.9004629629629607E-3</v>
      </c>
      <c r="AI21" s="64"/>
      <c r="AK21" s="77">
        <f>COUNTIF(Table!E:E,AM21)</f>
        <v>1</v>
      </c>
      <c r="AL21" s="56">
        <v>15</v>
      </c>
      <c r="AM21" s="1" t="s">
        <v>245</v>
      </c>
      <c r="AO21" s="11">
        <v>1.503472222222222E-2</v>
      </c>
      <c r="AP21" s="12">
        <v>5.0925925925925921E-3</v>
      </c>
      <c r="AQ21" s="12">
        <v>9.9421296296296272E-3</v>
      </c>
      <c r="AR21" s="56">
        <v>36</v>
      </c>
      <c r="AS21" s="13"/>
      <c r="AT21" s="15"/>
      <c r="AU21" s="56">
        <v>15</v>
      </c>
      <c r="AV21" s="1" t="s">
        <v>84</v>
      </c>
      <c r="AX21" s="11">
        <v>1.4756944444444446E-2</v>
      </c>
      <c r="AY21" s="12">
        <v>4.9768518518518521E-3</v>
      </c>
      <c r="AZ21" s="12">
        <v>9.7800925925925937E-3</v>
      </c>
      <c r="BA21" s="64"/>
      <c r="BC21" s="77">
        <f>COUNTIF(Table!E:E,BE21)</f>
        <v>1</v>
      </c>
      <c r="BD21" s="56">
        <v>15</v>
      </c>
      <c r="BE21" s="1" t="s">
        <v>51</v>
      </c>
      <c r="BG21" s="11">
        <v>1.3715277777777778E-2</v>
      </c>
      <c r="BH21" s="12">
        <v>3.5879629629629629E-3</v>
      </c>
      <c r="BI21" s="12">
        <f t="shared" si="5"/>
        <v>1.0127314814814815E-2</v>
      </c>
      <c r="BJ21" s="56">
        <v>36</v>
      </c>
      <c r="BK21" s="13"/>
      <c r="BL21" s="15"/>
      <c r="BM21" s="56">
        <v>15</v>
      </c>
      <c r="BN21" s="1" t="s">
        <v>176</v>
      </c>
      <c r="BP21" s="11">
        <v>1.3275462962962963E-2</v>
      </c>
      <c r="BQ21" s="12">
        <v>2.4305555555555556E-3</v>
      </c>
      <c r="BR21" s="12">
        <f t="shared" si="4"/>
        <v>1.0844907407407407E-2</v>
      </c>
      <c r="BS21" s="64"/>
    </row>
    <row r="22" spans="1:71" x14ac:dyDescent="0.25">
      <c r="A22" s="63"/>
      <c r="B22" s="56">
        <v>16</v>
      </c>
      <c r="C22" s="1" t="s">
        <v>144</v>
      </c>
      <c r="E22" s="11">
        <v>1.3506944444444445E-2</v>
      </c>
      <c r="F22" s="12">
        <v>5.9027777777777776E-3</v>
      </c>
      <c r="G22" s="12">
        <f t="shared" si="0"/>
        <v>7.6041666666666671E-3</v>
      </c>
      <c r="H22" s="56">
        <v>35</v>
      </c>
      <c r="I22" s="13"/>
      <c r="J22" s="15"/>
      <c r="K22" s="56">
        <v>16</v>
      </c>
      <c r="L22" s="1" t="s">
        <v>92</v>
      </c>
      <c r="N22" s="11">
        <v>1.3923611111111111E-2</v>
      </c>
      <c r="O22" s="12">
        <v>4.9768518518518521E-3</v>
      </c>
      <c r="P22" s="12">
        <f t="shared" si="1"/>
        <v>8.9467592592592585E-3</v>
      </c>
      <c r="Q22" s="64"/>
      <c r="S22" s="77">
        <f>COUNTIF(Table!E:E,U22)</f>
        <v>1</v>
      </c>
      <c r="T22" s="56">
        <v>16</v>
      </c>
      <c r="U22" s="1" t="s">
        <v>96</v>
      </c>
      <c r="W22" s="11">
        <v>1.3483796296296298E-2</v>
      </c>
      <c r="X22" s="12">
        <v>2.0833333333333333E-3</v>
      </c>
      <c r="Y22" s="12">
        <f t="shared" si="2"/>
        <v>1.1400462962962965E-2</v>
      </c>
      <c r="Z22" s="56">
        <v>35</v>
      </c>
      <c r="AA22" s="13"/>
      <c r="AB22" s="15"/>
      <c r="AC22" s="56">
        <v>16</v>
      </c>
      <c r="AD22" s="1" t="s">
        <v>69</v>
      </c>
      <c r="AF22" s="11">
        <v>1.4120370370370368E-2</v>
      </c>
      <c r="AG22" s="12">
        <v>4.9768518518518521E-3</v>
      </c>
      <c r="AH22" s="12">
        <f t="shared" si="3"/>
        <v>9.1435185185185161E-3</v>
      </c>
      <c r="AI22" s="64"/>
      <c r="AK22" s="77">
        <f>COUNTIF(Table!E:E,AM22)</f>
        <v>1</v>
      </c>
      <c r="AL22" s="56">
        <v>16</v>
      </c>
      <c r="AM22" s="1" t="s">
        <v>30</v>
      </c>
      <c r="AO22" s="11">
        <v>1.5150462962962963E-2</v>
      </c>
      <c r="AP22" s="12">
        <v>5.3240740740740748E-3</v>
      </c>
      <c r="AQ22" s="12">
        <v>9.826388888888888E-3</v>
      </c>
      <c r="AR22" s="56">
        <v>35</v>
      </c>
      <c r="AS22" s="13"/>
      <c r="AT22" s="15"/>
      <c r="AU22" s="56">
        <v>16</v>
      </c>
      <c r="AV22" s="1" t="s">
        <v>30</v>
      </c>
      <c r="AX22" s="11">
        <v>1.5150462962962963E-2</v>
      </c>
      <c r="AY22" s="12">
        <v>5.3240740740740748E-3</v>
      </c>
      <c r="AZ22" s="12">
        <v>9.826388888888888E-3</v>
      </c>
      <c r="BA22" s="64"/>
      <c r="BC22" s="77">
        <f>COUNTIF(Table!E:E,BE22)</f>
        <v>1</v>
      </c>
      <c r="BD22" s="56">
        <v>16</v>
      </c>
      <c r="BE22" s="1" t="s">
        <v>249</v>
      </c>
      <c r="BG22" s="11">
        <v>1.375E-2</v>
      </c>
      <c r="BH22" s="12">
        <v>2.0833333333333333E-3</v>
      </c>
      <c r="BI22" s="12">
        <f t="shared" si="5"/>
        <v>1.1666666666666667E-2</v>
      </c>
      <c r="BJ22" s="56">
        <v>35</v>
      </c>
      <c r="BK22" s="13"/>
      <c r="BL22" s="15"/>
      <c r="BM22" s="56">
        <v>16</v>
      </c>
      <c r="BN22" s="1" t="s">
        <v>137</v>
      </c>
      <c r="BP22" s="11">
        <v>1.3194444444444444E-2</v>
      </c>
      <c r="BQ22" s="12">
        <v>2.3148148148148151E-3</v>
      </c>
      <c r="BR22" s="12">
        <f t="shared" si="4"/>
        <v>1.087962962962963E-2</v>
      </c>
      <c r="BS22" s="64"/>
    </row>
    <row r="23" spans="1:71" x14ac:dyDescent="0.25">
      <c r="A23" s="63"/>
      <c r="B23" s="56">
        <v>17</v>
      </c>
      <c r="C23" s="1" t="s">
        <v>26</v>
      </c>
      <c r="E23" s="11">
        <v>1.3518518518518518E-2</v>
      </c>
      <c r="F23" s="12">
        <v>5.6712962962962958E-3</v>
      </c>
      <c r="G23" s="12">
        <f t="shared" si="0"/>
        <v>7.8472222222222224E-3</v>
      </c>
      <c r="H23" s="56">
        <v>34</v>
      </c>
      <c r="I23" s="13"/>
      <c r="J23" s="15"/>
      <c r="K23" s="56">
        <v>17</v>
      </c>
      <c r="L23" s="1" t="s">
        <v>95</v>
      </c>
      <c r="N23" s="11">
        <v>1.3506944444444445E-2</v>
      </c>
      <c r="O23" s="12">
        <v>4.1666666666666666E-3</v>
      </c>
      <c r="P23" s="12">
        <f t="shared" si="1"/>
        <v>9.3402777777777772E-3</v>
      </c>
      <c r="Q23" s="64"/>
      <c r="S23" s="77">
        <f>COUNTIF(Table!E:E,U23)</f>
        <v>1</v>
      </c>
      <c r="T23" s="56">
        <v>17</v>
      </c>
      <c r="U23" s="1" t="s">
        <v>94</v>
      </c>
      <c r="W23" s="11">
        <v>1.3495370370370371E-2</v>
      </c>
      <c r="X23" s="12">
        <v>4.2824074074074075E-3</v>
      </c>
      <c r="Y23" s="12">
        <f t="shared" si="2"/>
        <v>9.2129629629629645E-3</v>
      </c>
      <c r="Z23" s="56">
        <v>34</v>
      </c>
      <c r="AA23" s="13"/>
      <c r="AB23" s="15"/>
      <c r="AC23" s="56">
        <v>17</v>
      </c>
      <c r="AD23" s="1" t="s">
        <v>94</v>
      </c>
      <c r="AF23" s="11">
        <v>1.3495370370370371E-2</v>
      </c>
      <c r="AG23" s="12">
        <v>4.2824074074074075E-3</v>
      </c>
      <c r="AH23" s="12">
        <f t="shared" si="3"/>
        <v>9.2129629629629645E-3</v>
      </c>
      <c r="AI23" s="64"/>
      <c r="AK23" s="77">
        <f>COUNTIF(Table!E:E,AM23)</f>
        <v>1</v>
      </c>
      <c r="AL23" s="56">
        <v>17</v>
      </c>
      <c r="AM23" s="1" t="s">
        <v>14</v>
      </c>
      <c r="AO23" s="11">
        <v>1.5208333333333332E-2</v>
      </c>
      <c r="AP23" s="12">
        <v>4.3981481481481484E-3</v>
      </c>
      <c r="AQ23" s="12">
        <v>1.0810185185185183E-2</v>
      </c>
      <c r="AR23" s="56">
        <v>34</v>
      </c>
      <c r="AS23" s="13"/>
      <c r="AT23" s="15"/>
      <c r="AU23" s="56">
        <v>17</v>
      </c>
      <c r="AV23" s="1" t="s">
        <v>245</v>
      </c>
      <c r="AX23" s="11">
        <v>1.503472222222222E-2</v>
      </c>
      <c r="AY23" s="12">
        <v>5.0925925925925921E-3</v>
      </c>
      <c r="AZ23" s="12">
        <v>9.9421296296296272E-3</v>
      </c>
      <c r="BA23" s="64"/>
      <c r="BC23" s="77">
        <f>COUNTIF(Table!E:E,BE23)</f>
        <v>1</v>
      </c>
      <c r="BD23" s="56">
        <v>17</v>
      </c>
      <c r="BE23" t="s">
        <v>250</v>
      </c>
      <c r="BF23"/>
      <c r="BG23" s="11">
        <v>1.3773148148148147E-2</v>
      </c>
      <c r="BH23" s="12">
        <v>0</v>
      </c>
      <c r="BI23" s="12">
        <f t="shared" si="5"/>
        <v>1.3773148148148147E-2</v>
      </c>
      <c r="BJ23" s="56">
        <v>34</v>
      </c>
      <c r="BK23" s="13"/>
      <c r="BL23" s="15"/>
      <c r="BM23" s="56">
        <v>17</v>
      </c>
      <c r="BN23" s="99" t="s">
        <v>175</v>
      </c>
      <c r="BO23" s="99"/>
      <c r="BP23" s="11">
        <v>1.3958333333333335E-2</v>
      </c>
      <c r="BQ23" s="12">
        <v>2.8935185185185188E-3</v>
      </c>
      <c r="BR23" s="12">
        <f t="shared" si="4"/>
        <v>1.1064814814814816E-2</v>
      </c>
      <c r="BS23" s="64"/>
    </row>
    <row r="24" spans="1:71" x14ac:dyDescent="0.25">
      <c r="A24" s="63"/>
      <c r="B24" s="56">
        <v>18</v>
      </c>
      <c r="C24" s="1" t="s">
        <v>79</v>
      </c>
      <c r="E24" s="11">
        <v>1.3518518518518518E-2</v>
      </c>
      <c r="F24" s="12">
        <v>3.5879629629629629E-3</v>
      </c>
      <c r="G24" s="12">
        <f t="shared" si="0"/>
        <v>9.9305555555555553E-3</v>
      </c>
      <c r="H24" s="56">
        <v>33</v>
      </c>
      <c r="I24" s="13"/>
      <c r="J24" s="15"/>
      <c r="K24" s="56">
        <v>18</v>
      </c>
      <c r="L24" s="1" t="s">
        <v>23</v>
      </c>
      <c r="N24" s="11">
        <v>1.3425925925925924E-2</v>
      </c>
      <c r="O24" s="12">
        <v>3.9351851851851857E-3</v>
      </c>
      <c r="P24" s="12">
        <f t="shared" si="1"/>
        <v>9.4907407407407388E-3</v>
      </c>
      <c r="Q24" s="64"/>
      <c r="S24" s="77">
        <f>COUNTIF(Table!E:E,U24)</f>
        <v>1</v>
      </c>
      <c r="T24" s="56">
        <v>18</v>
      </c>
      <c r="U24" s="1" t="s">
        <v>72</v>
      </c>
      <c r="W24" s="11">
        <v>1.3495370370370371E-2</v>
      </c>
      <c r="X24" s="12">
        <v>5.0925925925925921E-3</v>
      </c>
      <c r="Y24" s="12">
        <f t="shared" si="2"/>
        <v>8.4027777777777798E-3</v>
      </c>
      <c r="Z24" s="56">
        <v>33</v>
      </c>
      <c r="AA24" s="13"/>
      <c r="AB24" s="15"/>
      <c r="AC24" s="56">
        <v>18</v>
      </c>
      <c r="AD24" s="1" t="s">
        <v>30</v>
      </c>
      <c r="AF24" s="11">
        <v>1.3541666666666667E-2</v>
      </c>
      <c r="AG24" s="12">
        <v>4.0509259259259257E-3</v>
      </c>
      <c r="AH24" s="12">
        <f t="shared" si="3"/>
        <v>9.4907407407407406E-3</v>
      </c>
      <c r="AI24" s="64"/>
      <c r="AK24" s="77">
        <f>COUNTIF(Table!E:E,AM24)</f>
        <v>1</v>
      </c>
      <c r="AL24" s="56">
        <v>18</v>
      </c>
      <c r="AM24" s="1" t="s">
        <v>21</v>
      </c>
      <c r="AO24" s="11">
        <v>1.5266203703703705E-2</v>
      </c>
      <c r="AP24" s="12">
        <v>5.0925925925925921E-3</v>
      </c>
      <c r="AQ24" s="12">
        <v>1.0173611111111112E-2</v>
      </c>
      <c r="AR24" s="56">
        <v>33</v>
      </c>
      <c r="AS24" s="13"/>
      <c r="AT24" s="15"/>
      <c r="AU24" s="56">
        <v>18</v>
      </c>
      <c r="AV24" s="1" t="s">
        <v>21</v>
      </c>
      <c r="AX24" s="11">
        <v>1.5266203703703705E-2</v>
      </c>
      <c r="AY24" s="12">
        <v>5.0925925925925921E-3</v>
      </c>
      <c r="AZ24" s="12">
        <v>1.0173611111111112E-2</v>
      </c>
      <c r="BA24" s="64"/>
      <c r="BC24" s="77">
        <f>COUNTIF(Table!E:E,BE24)</f>
        <v>1</v>
      </c>
      <c r="BD24" s="56">
        <v>18</v>
      </c>
      <c r="BE24" s="1" t="s">
        <v>175</v>
      </c>
      <c r="BG24" s="11">
        <v>1.3958333333333335E-2</v>
      </c>
      <c r="BH24" s="12">
        <v>2.8935185185185188E-3</v>
      </c>
      <c r="BI24" s="12">
        <f t="shared" si="5"/>
        <v>1.1064814814814816E-2</v>
      </c>
      <c r="BJ24" s="56">
        <v>33</v>
      </c>
      <c r="BK24" s="13"/>
      <c r="BL24" s="15"/>
      <c r="BM24" s="56">
        <v>18</v>
      </c>
      <c r="BN24" s="1" t="s">
        <v>39</v>
      </c>
      <c r="BP24" s="11">
        <v>1.4548611111111111E-2</v>
      </c>
      <c r="BQ24" s="12">
        <v>3.472222222222222E-3</v>
      </c>
      <c r="BR24" s="12">
        <f t="shared" si="4"/>
        <v>1.1076388888888889E-2</v>
      </c>
      <c r="BS24" s="64"/>
    </row>
    <row r="25" spans="1:71" x14ac:dyDescent="0.25">
      <c r="A25" s="63"/>
      <c r="B25" s="56">
        <v>19</v>
      </c>
      <c r="C25" s="1" t="s">
        <v>87</v>
      </c>
      <c r="E25" s="11">
        <v>1.3541666666666667E-2</v>
      </c>
      <c r="F25" s="12">
        <v>3.7037037037037034E-3</v>
      </c>
      <c r="G25" s="12">
        <f>E25-F25</f>
        <v>9.8379629629629633E-3</v>
      </c>
      <c r="H25" s="56">
        <v>32</v>
      </c>
      <c r="I25" s="13"/>
      <c r="J25" s="15"/>
      <c r="K25" s="56">
        <v>19</v>
      </c>
      <c r="L25" s="1" t="s">
        <v>50</v>
      </c>
      <c r="N25" s="11">
        <v>1.3993055555555555E-2</v>
      </c>
      <c r="O25" s="12">
        <v>4.3981481481481484E-3</v>
      </c>
      <c r="P25" s="12">
        <f t="shared" si="1"/>
        <v>9.5949074074074062E-3</v>
      </c>
      <c r="Q25" s="64"/>
      <c r="S25" s="77">
        <f>COUNTIF(Table!E:E,U25)</f>
        <v>1</v>
      </c>
      <c r="T25" s="56">
        <v>19</v>
      </c>
      <c r="U25" s="1" t="s">
        <v>186</v>
      </c>
      <c r="W25" s="11">
        <v>1.3530092592592594E-2</v>
      </c>
      <c r="X25" s="12">
        <v>2.6620370370370374E-3</v>
      </c>
      <c r="Y25" s="12">
        <f>W25-X25</f>
        <v>1.0868055555555556E-2</v>
      </c>
      <c r="Z25" s="56">
        <v>32</v>
      </c>
      <c r="AA25" s="13"/>
      <c r="AB25" s="15"/>
      <c r="AC25" s="56">
        <v>19</v>
      </c>
      <c r="AD25" s="1" t="s">
        <v>185</v>
      </c>
      <c r="AF25" s="11">
        <v>1.4178240740740741E-2</v>
      </c>
      <c r="AG25" s="12">
        <v>4.3981481481481484E-3</v>
      </c>
      <c r="AH25" s="12">
        <f t="shared" si="3"/>
        <v>9.7800925925925937E-3</v>
      </c>
      <c r="AI25" s="64"/>
      <c r="AK25" s="77">
        <f>COUNTIF(Table!E:E,AM25)</f>
        <v>1</v>
      </c>
      <c r="AL25" s="56">
        <v>19</v>
      </c>
      <c r="AM25" s="1" t="s">
        <v>41</v>
      </c>
      <c r="AO25" s="11">
        <v>1.5289351851851851E-2</v>
      </c>
      <c r="AP25" s="12">
        <v>4.5138888888888893E-3</v>
      </c>
      <c r="AQ25" s="12">
        <v>1.0775462962962962E-2</v>
      </c>
      <c r="AR25" s="56">
        <v>32</v>
      </c>
      <c r="AS25" s="13"/>
      <c r="AT25" s="15"/>
      <c r="AU25" s="56">
        <v>19</v>
      </c>
      <c r="AV25" s="1" t="s">
        <v>51</v>
      </c>
      <c r="AX25" s="11">
        <v>1.5324074074074073E-2</v>
      </c>
      <c r="AY25" s="12">
        <v>5.0925925925925921E-3</v>
      </c>
      <c r="AZ25" s="12">
        <v>1.023148148148148E-2</v>
      </c>
      <c r="BA25" s="64"/>
      <c r="BC25" s="77">
        <f>COUNTIF(Table!E:E,BE25)</f>
        <v>1</v>
      </c>
      <c r="BD25" s="56">
        <v>19</v>
      </c>
      <c r="BE25" s="1" t="s">
        <v>26</v>
      </c>
      <c r="BG25" s="11">
        <v>1.3981481481481482E-2</v>
      </c>
      <c r="BH25" s="12">
        <v>5.4398148148148149E-3</v>
      </c>
      <c r="BI25" s="12">
        <f t="shared" si="5"/>
        <v>8.5416666666666662E-3</v>
      </c>
      <c r="BJ25" s="56">
        <v>32</v>
      </c>
      <c r="BK25" s="13"/>
      <c r="BL25" s="15"/>
      <c r="BM25" s="56">
        <v>19</v>
      </c>
      <c r="BN25" s="1" t="s">
        <v>42</v>
      </c>
      <c r="BP25" s="11">
        <v>1.3379629629629628E-2</v>
      </c>
      <c r="BQ25" s="12">
        <v>2.0833333333333333E-3</v>
      </c>
      <c r="BR25" s="12">
        <f t="shared" si="4"/>
        <v>1.1296296296296296E-2</v>
      </c>
      <c r="BS25" s="64"/>
    </row>
    <row r="26" spans="1:71" x14ac:dyDescent="0.25">
      <c r="A26" s="63"/>
      <c r="B26" s="56">
        <v>20</v>
      </c>
      <c r="C26" s="1" t="s">
        <v>101</v>
      </c>
      <c r="E26" s="11">
        <v>1.3553240740740741E-2</v>
      </c>
      <c r="F26" s="12">
        <v>3.2407407407407406E-3</v>
      </c>
      <c r="G26" s="12">
        <f t="shared" ref="G26:G47" si="6">E26-F26</f>
        <v>1.03125E-2</v>
      </c>
      <c r="H26" s="56">
        <v>31</v>
      </c>
      <c r="I26" s="13"/>
      <c r="J26" s="15"/>
      <c r="K26" s="56">
        <v>20</v>
      </c>
      <c r="L26" s="1" t="s">
        <v>177</v>
      </c>
      <c r="N26" s="11">
        <v>1.357638888888889E-2</v>
      </c>
      <c r="O26" s="12">
        <v>3.9351851851851857E-3</v>
      </c>
      <c r="P26" s="12">
        <f t="shared" si="1"/>
        <v>9.6412037037037039E-3</v>
      </c>
      <c r="Q26" s="64"/>
      <c r="S26" s="77">
        <f>COUNTIF(Table!E:E,U26)</f>
        <v>1</v>
      </c>
      <c r="T26" s="56">
        <v>20</v>
      </c>
      <c r="U26" s="1" t="s">
        <v>24</v>
      </c>
      <c r="W26" s="11">
        <v>1.3541666666666667E-2</v>
      </c>
      <c r="X26" s="12">
        <v>5.9027777777777776E-3</v>
      </c>
      <c r="Y26" s="12">
        <f t="shared" ref="Y26:Y43" si="7">W26-X26</f>
        <v>7.6388888888888895E-3</v>
      </c>
      <c r="Z26" s="56">
        <v>31</v>
      </c>
      <c r="AA26" s="13"/>
      <c r="AB26" s="15"/>
      <c r="AC26" s="56">
        <v>20</v>
      </c>
      <c r="AD26" s="1" t="s">
        <v>70</v>
      </c>
      <c r="AF26" s="11">
        <v>1.4409722222222221E-2</v>
      </c>
      <c r="AG26" s="12">
        <v>4.3981481481481484E-3</v>
      </c>
      <c r="AH26" s="12">
        <f t="shared" si="3"/>
        <v>1.0011574074074072E-2</v>
      </c>
      <c r="AI26" s="64"/>
      <c r="AK26" s="77">
        <f>COUNTIF(Table!E:E,AM26)</f>
        <v>1</v>
      </c>
      <c r="AL26" s="56">
        <v>20</v>
      </c>
      <c r="AM26" s="1" t="s">
        <v>51</v>
      </c>
      <c r="AO26" s="11">
        <v>1.5324074074074073E-2</v>
      </c>
      <c r="AP26" s="12">
        <v>5.0925925925925921E-3</v>
      </c>
      <c r="AQ26" s="12">
        <v>1.023148148148148E-2</v>
      </c>
      <c r="AR26" s="56">
        <v>31</v>
      </c>
      <c r="AS26" s="13"/>
      <c r="AT26" s="15"/>
      <c r="AU26" s="56">
        <v>20</v>
      </c>
      <c r="AV26" s="1" t="s">
        <v>70</v>
      </c>
      <c r="AX26" s="11">
        <v>1.5868055555555555E-2</v>
      </c>
      <c r="AY26" s="12">
        <v>5.4398148148148149E-3</v>
      </c>
      <c r="AZ26" s="12">
        <v>1.0428240740740741E-2</v>
      </c>
      <c r="BA26" s="64"/>
      <c r="BC26" s="77">
        <f>COUNTIF(Table!E:E,BE26)</f>
        <v>1</v>
      </c>
      <c r="BD26" s="56">
        <v>20</v>
      </c>
      <c r="BE26" s="1" t="s">
        <v>251</v>
      </c>
      <c r="BG26" s="11">
        <v>1.6111111111111111E-2</v>
      </c>
      <c r="BH26" s="12">
        <v>0</v>
      </c>
      <c r="BI26" s="12">
        <f t="shared" si="5"/>
        <v>1.6111111111111111E-2</v>
      </c>
      <c r="BJ26" s="56">
        <v>31</v>
      </c>
      <c r="BK26" s="13"/>
      <c r="BL26" s="15"/>
      <c r="BM26" s="56">
        <v>20</v>
      </c>
      <c r="BN26" s="1" t="s">
        <v>249</v>
      </c>
      <c r="BP26" s="11">
        <v>1.375E-2</v>
      </c>
      <c r="BQ26" s="12">
        <v>2.0833333333333333E-3</v>
      </c>
      <c r="BR26" s="12">
        <f t="shared" si="4"/>
        <v>1.1666666666666667E-2</v>
      </c>
      <c r="BS26" s="64"/>
    </row>
    <row r="27" spans="1:71" x14ac:dyDescent="0.25">
      <c r="A27" s="63"/>
      <c r="B27" s="56">
        <v>21</v>
      </c>
      <c r="C27" s="1" t="s">
        <v>33</v>
      </c>
      <c r="E27" s="11">
        <v>1.3564814814814816E-2</v>
      </c>
      <c r="F27" s="12">
        <v>3.472222222222222E-3</v>
      </c>
      <c r="G27" s="12">
        <f t="shared" si="6"/>
        <v>1.0092592592592594E-2</v>
      </c>
      <c r="H27" s="56">
        <v>30</v>
      </c>
      <c r="I27" s="13"/>
      <c r="J27" s="15"/>
      <c r="K27" s="56">
        <v>21</v>
      </c>
      <c r="L27" s="1" t="s">
        <v>51</v>
      </c>
      <c r="N27" s="11">
        <v>1.3495370370370371E-2</v>
      </c>
      <c r="O27" s="12">
        <v>3.8194444444444443E-3</v>
      </c>
      <c r="P27" s="12">
        <f t="shared" si="1"/>
        <v>9.6759259259259264E-3</v>
      </c>
      <c r="Q27" s="64"/>
      <c r="S27" s="77">
        <f>COUNTIF(Table!E:E,U27)</f>
        <v>1</v>
      </c>
      <c r="T27" s="56">
        <v>21</v>
      </c>
      <c r="U27" s="1" t="s">
        <v>30</v>
      </c>
      <c r="W27" s="11">
        <v>1.3541666666666667E-2</v>
      </c>
      <c r="X27" s="12">
        <v>4.0509259259259257E-3</v>
      </c>
      <c r="Y27" s="12">
        <f t="shared" si="7"/>
        <v>9.4907407407407406E-3</v>
      </c>
      <c r="Z27" s="56">
        <v>30</v>
      </c>
      <c r="AA27" s="13"/>
      <c r="AB27" s="15"/>
      <c r="AC27" s="56">
        <v>21</v>
      </c>
      <c r="AD27" s="1" t="s">
        <v>50</v>
      </c>
      <c r="AF27" s="11">
        <v>1.4699074074074074E-2</v>
      </c>
      <c r="AG27" s="12">
        <v>4.3981481481481484E-3</v>
      </c>
      <c r="AH27" s="12">
        <f t="shared" si="3"/>
        <v>1.0300925925925925E-2</v>
      </c>
      <c r="AI27" s="64"/>
      <c r="AK27" s="77">
        <f>COUNTIF(Table!E:E,AM27)</f>
        <v>1</v>
      </c>
      <c r="AL27" s="56">
        <v>21</v>
      </c>
      <c r="AM27" s="1" t="s">
        <v>26</v>
      </c>
      <c r="AO27" s="11">
        <v>1.5347222222222222E-2</v>
      </c>
      <c r="AP27" s="12">
        <v>6.4814814814814813E-3</v>
      </c>
      <c r="AQ27" s="12">
        <v>8.86574074074074E-3</v>
      </c>
      <c r="AR27" s="56">
        <v>30</v>
      </c>
      <c r="AS27" s="13"/>
      <c r="AT27" s="15"/>
      <c r="AU27" s="56">
        <v>21</v>
      </c>
      <c r="AV27" s="1" t="s">
        <v>39</v>
      </c>
      <c r="AX27" s="11">
        <v>1.5671296296296298E-2</v>
      </c>
      <c r="AY27" s="12">
        <v>5.208333333333333E-3</v>
      </c>
      <c r="AZ27" s="12">
        <v>1.0462962962962966E-2</v>
      </c>
      <c r="BA27" s="64"/>
      <c r="BC27" s="77">
        <f>COUNTIF(Table!E:E,BE27)</f>
        <v>1</v>
      </c>
      <c r="BD27" s="56">
        <v>21</v>
      </c>
      <c r="BE27" s="1" t="s">
        <v>139</v>
      </c>
      <c r="BG27" s="11">
        <v>1.4108796296296295E-2</v>
      </c>
      <c r="BH27" s="12">
        <v>5.3240740740740748E-3</v>
      </c>
      <c r="BI27" s="12">
        <f t="shared" si="5"/>
        <v>8.7847222222222198E-3</v>
      </c>
      <c r="BJ27" s="56">
        <v>30</v>
      </c>
      <c r="BK27" s="13"/>
      <c r="BL27" s="15"/>
      <c r="BM27" s="56">
        <v>21</v>
      </c>
      <c r="BN27" s="1" t="s">
        <v>96</v>
      </c>
      <c r="BP27" s="11">
        <v>1.4166666666666666E-2</v>
      </c>
      <c r="BQ27" s="12">
        <v>2.0833333333333333E-3</v>
      </c>
      <c r="BR27" s="12">
        <f t="shared" si="4"/>
        <v>1.2083333333333333E-2</v>
      </c>
      <c r="BS27" s="64"/>
    </row>
    <row r="28" spans="1:71" x14ac:dyDescent="0.25">
      <c r="A28" s="63"/>
      <c r="B28" s="56">
        <v>22</v>
      </c>
      <c r="C28" s="1" t="s">
        <v>29</v>
      </c>
      <c r="E28" s="11">
        <v>1.3564814814814816E-2</v>
      </c>
      <c r="F28" s="12">
        <v>5.0925925925925921E-3</v>
      </c>
      <c r="G28" s="12">
        <f t="shared" si="6"/>
        <v>8.4722222222222247E-3</v>
      </c>
      <c r="H28" s="56">
        <v>29</v>
      </c>
      <c r="I28" s="13"/>
      <c r="J28" s="15"/>
      <c r="K28" s="56">
        <v>22</v>
      </c>
      <c r="L28" s="1" t="s">
        <v>87</v>
      </c>
      <c r="N28" s="11">
        <v>1.3541666666666667E-2</v>
      </c>
      <c r="O28" s="12">
        <v>3.7037037037037034E-3</v>
      </c>
      <c r="P28" s="12">
        <f t="shared" si="1"/>
        <v>9.8379629629629633E-3</v>
      </c>
      <c r="Q28" s="64"/>
      <c r="S28" s="77">
        <f>COUNTIF(Table!E:E,U28)</f>
        <v>1</v>
      </c>
      <c r="T28" s="56">
        <v>22</v>
      </c>
      <c r="U28" s="1" t="s">
        <v>37</v>
      </c>
      <c r="W28" s="11">
        <v>1.3564814814814816E-2</v>
      </c>
      <c r="X28" s="12">
        <v>3.2407407407407406E-3</v>
      </c>
      <c r="Y28" s="12">
        <f t="shared" si="7"/>
        <v>1.0324074074074076E-2</v>
      </c>
      <c r="Z28" s="56">
        <v>29</v>
      </c>
      <c r="AA28" s="13"/>
      <c r="AB28" s="15"/>
      <c r="AC28" s="56">
        <v>22</v>
      </c>
      <c r="AD28" s="1" t="s">
        <v>37</v>
      </c>
      <c r="AF28" s="11">
        <v>1.3564814814814816E-2</v>
      </c>
      <c r="AG28" s="12">
        <v>3.2407407407407406E-3</v>
      </c>
      <c r="AH28" s="12">
        <f t="shared" si="3"/>
        <v>1.0324074074074076E-2</v>
      </c>
      <c r="AI28" s="64"/>
      <c r="AK28" s="77">
        <f>COUNTIF(Table!E:E,AM28)</f>
        <v>1</v>
      </c>
      <c r="AL28" s="56">
        <v>22</v>
      </c>
      <c r="AM28" s="1" t="s">
        <v>137</v>
      </c>
      <c r="AO28" s="11">
        <v>1.5439814814814816E-2</v>
      </c>
      <c r="AP28" s="12">
        <v>4.5138888888888893E-3</v>
      </c>
      <c r="AQ28" s="12">
        <v>1.0925925925925926E-2</v>
      </c>
      <c r="AR28" s="56">
        <v>29</v>
      </c>
      <c r="AS28" s="13"/>
      <c r="AT28" s="15"/>
      <c r="AU28" s="56">
        <v>22</v>
      </c>
      <c r="AV28" s="1" t="s">
        <v>41</v>
      </c>
      <c r="AX28" s="11">
        <v>1.5289351851851851E-2</v>
      </c>
      <c r="AY28" s="12">
        <v>4.5138888888888893E-3</v>
      </c>
      <c r="AZ28" s="12">
        <v>1.0775462962962962E-2</v>
      </c>
      <c r="BA28" s="64"/>
      <c r="BC28" s="77">
        <f>COUNTIF(Table!E:E,BE28)</f>
        <v>1</v>
      </c>
      <c r="BD28" s="56">
        <v>22</v>
      </c>
      <c r="BE28" s="1" t="s">
        <v>96</v>
      </c>
      <c r="BG28" s="11">
        <v>1.4166666666666666E-2</v>
      </c>
      <c r="BH28" s="12">
        <v>2.0833333333333333E-3</v>
      </c>
      <c r="BI28" s="12">
        <f t="shared" si="5"/>
        <v>1.2083333333333333E-2</v>
      </c>
      <c r="BJ28" s="56">
        <v>29</v>
      </c>
      <c r="BK28" s="13"/>
      <c r="BL28" s="15"/>
      <c r="BM28" s="56">
        <v>22</v>
      </c>
      <c r="BN28" s="1" t="s">
        <v>250</v>
      </c>
      <c r="BP28" s="11">
        <v>1.3773148148148147E-2</v>
      </c>
      <c r="BQ28" s="12">
        <v>0</v>
      </c>
      <c r="BR28" s="12">
        <f t="shared" si="4"/>
        <v>1.3773148148148147E-2</v>
      </c>
      <c r="BS28" s="64"/>
    </row>
    <row r="29" spans="1:71" x14ac:dyDescent="0.25">
      <c r="A29" s="63"/>
      <c r="B29" s="56">
        <v>23</v>
      </c>
      <c r="C29" s="1" t="s">
        <v>14</v>
      </c>
      <c r="E29" s="11">
        <v>1.357638888888889E-2</v>
      </c>
      <c r="F29" s="12">
        <v>2.5462962962962961E-3</v>
      </c>
      <c r="G29" s="12">
        <f t="shared" si="6"/>
        <v>1.1030092592592593E-2</v>
      </c>
      <c r="H29" s="56">
        <v>28</v>
      </c>
      <c r="I29" s="13"/>
      <c r="J29" s="15"/>
      <c r="K29" s="56">
        <v>23</v>
      </c>
      <c r="L29" s="1" t="s">
        <v>79</v>
      </c>
      <c r="N29" s="11">
        <v>1.3518518518518518E-2</v>
      </c>
      <c r="O29" s="12">
        <v>3.5879629629629629E-3</v>
      </c>
      <c r="P29" s="12">
        <f t="shared" si="1"/>
        <v>9.9305555555555553E-3</v>
      </c>
      <c r="Q29" s="64"/>
      <c r="S29" s="77">
        <f>COUNTIF(Table!E:E,U29)</f>
        <v>1</v>
      </c>
      <c r="T29" s="56">
        <v>23</v>
      </c>
      <c r="U29" s="1" t="s">
        <v>122</v>
      </c>
      <c r="W29" s="11">
        <v>1.3587962962962963E-2</v>
      </c>
      <c r="X29" s="12">
        <v>5.7870370370370376E-3</v>
      </c>
      <c r="Y29" s="12">
        <f t="shared" si="7"/>
        <v>7.8009259259259256E-3</v>
      </c>
      <c r="Z29" s="56">
        <v>28</v>
      </c>
      <c r="AA29" s="13"/>
      <c r="AB29" s="15"/>
      <c r="AC29" s="56">
        <v>23</v>
      </c>
      <c r="AD29" s="1" t="s">
        <v>175</v>
      </c>
      <c r="AF29" s="11">
        <v>1.324074074074074E-2</v>
      </c>
      <c r="AG29" s="12">
        <v>2.8935185185185188E-3</v>
      </c>
      <c r="AH29" s="12">
        <f t="shared" si="3"/>
        <v>1.0347222222222221E-2</v>
      </c>
      <c r="AI29" s="64"/>
      <c r="AK29" s="77">
        <f>COUNTIF(Table!E:E,AM29)</f>
        <v>1</v>
      </c>
      <c r="AL29" s="56">
        <v>23</v>
      </c>
      <c r="AM29" s="1" t="s">
        <v>176</v>
      </c>
      <c r="AO29" s="11">
        <v>1.5462962962962963E-2</v>
      </c>
      <c r="AP29" s="12">
        <v>4.5138888888888893E-3</v>
      </c>
      <c r="AQ29" s="12">
        <v>1.0949074074074073E-2</v>
      </c>
      <c r="AR29" s="56">
        <v>28</v>
      </c>
      <c r="AS29" s="13"/>
      <c r="AT29" s="15"/>
      <c r="AU29" s="56">
        <v>23</v>
      </c>
      <c r="AV29" s="1" t="s">
        <v>14</v>
      </c>
      <c r="AX29" s="11">
        <v>1.5208333333333332E-2</v>
      </c>
      <c r="AY29" s="12">
        <v>4.3981481481481484E-3</v>
      </c>
      <c r="AZ29" s="12">
        <v>1.0810185185185183E-2</v>
      </c>
      <c r="BA29" s="64"/>
      <c r="BC29" s="77">
        <f>COUNTIF(Table!E:E,BE29)</f>
        <v>1</v>
      </c>
      <c r="BD29" s="56">
        <v>23</v>
      </c>
      <c r="BE29" s="1" t="s">
        <v>140</v>
      </c>
      <c r="BG29" s="11">
        <v>1.4305555555555557E-2</v>
      </c>
      <c r="BH29" s="12">
        <v>4.7453703703703703E-3</v>
      </c>
      <c r="BI29" s="12">
        <f t="shared" si="5"/>
        <v>9.5601851851851872E-3</v>
      </c>
      <c r="BJ29" s="56">
        <v>28</v>
      </c>
      <c r="BK29" s="13"/>
      <c r="BL29" s="15"/>
      <c r="BM29" s="56">
        <v>23</v>
      </c>
      <c r="BN29" s="1" t="s">
        <v>22</v>
      </c>
      <c r="BP29" s="11">
        <v>1.5625E-2</v>
      </c>
      <c r="BQ29" s="12">
        <v>0</v>
      </c>
      <c r="BR29" s="12">
        <f t="shared" si="4"/>
        <v>1.5625E-2</v>
      </c>
      <c r="BS29" s="64"/>
    </row>
    <row r="30" spans="1:71" x14ac:dyDescent="0.25">
      <c r="A30" s="63"/>
      <c r="B30" s="56">
        <v>24</v>
      </c>
      <c r="C30" s="1" t="s">
        <v>177</v>
      </c>
      <c r="E30" s="11">
        <v>1.357638888888889E-2</v>
      </c>
      <c r="F30" s="12">
        <v>3.9351851851851857E-3</v>
      </c>
      <c r="G30" s="12">
        <f t="shared" si="6"/>
        <v>9.6412037037037039E-3</v>
      </c>
      <c r="H30" s="56">
        <v>27</v>
      </c>
      <c r="I30" s="13"/>
      <c r="J30" s="15"/>
      <c r="K30" s="56">
        <v>24</v>
      </c>
      <c r="L30" s="1" t="s">
        <v>39</v>
      </c>
      <c r="N30" s="11">
        <v>1.383101851851852E-2</v>
      </c>
      <c r="O30" s="12">
        <v>3.8194444444444443E-3</v>
      </c>
      <c r="P30" s="12">
        <f t="shared" si="1"/>
        <v>1.0011574074074076E-2</v>
      </c>
      <c r="Q30" s="64"/>
      <c r="S30" s="77">
        <f>COUNTIF(Table!E:E,U30)</f>
        <v>1</v>
      </c>
      <c r="T30" s="56">
        <v>24</v>
      </c>
      <c r="U30" s="1" t="s">
        <v>13</v>
      </c>
      <c r="W30" s="11">
        <v>1.3599537037037037E-2</v>
      </c>
      <c r="X30" s="12">
        <v>5.6712962962962958E-3</v>
      </c>
      <c r="Y30" s="12">
        <f t="shared" si="7"/>
        <v>7.9282407407407409E-3</v>
      </c>
      <c r="Z30" s="56">
        <v>27</v>
      </c>
      <c r="AA30" s="13"/>
      <c r="AB30" s="15"/>
      <c r="AC30" s="56">
        <v>24</v>
      </c>
      <c r="AD30" s="1" t="s">
        <v>39</v>
      </c>
      <c r="AF30" s="11">
        <v>1.4317129629629631E-2</v>
      </c>
      <c r="AG30" s="12">
        <v>3.8194444444444443E-3</v>
      </c>
      <c r="AH30" s="12">
        <f t="shared" si="3"/>
        <v>1.0497685185185186E-2</v>
      </c>
      <c r="AI30" s="64"/>
      <c r="AK30" s="77">
        <f>COUNTIF(Table!E:E,AM30)</f>
        <v>1</v>
      </c>
      <c r="AL30" s="56">
        <v>24</v>
      </c>
      <c r="AM30" s="1" t="s">
        <v>96</v>
      </c>
      <c r="AO30" s="11">
        <v>1.5486111111111112E-2</v>
      </c>
      <c r="AP30" s="12">
        <v>4.1666666666666666E-3</v>
      </c>
      <c r="AQ30" s="12">
        <v>1.1319444444444444E-2</v>
      </c>
      <c r="AR30" s="56">
        <v>27</v>
      </c>
      <c r="AS30" s="13"/>
      <c r="AT30" s="15"/>
      <c r="AU30" s="56">
        <v>24</v>
      </c>
      <c r="AV30" s="1" t="s">
        <v>137</v>
      </c>
      <c r="AX30" s="11">
        <v>1.5439814814814816E-2</v>
      </c>
      <c r="AY30" s="12">
        <v>4.5138888888888893E-3</v>
      </c>
      <c r="AZ30" s="12">
        <v>1.0925925925925926E-2</v>
      </c>
      <c r="BA30" s="64"/>
      <c r="BC30" s="77">
        <f>COUNTIF(Table!E:E,BE30)</f>
        <v>1</v>
      </c>
      <c r="BD30" s="56">
        <v>24</v>
      </c>
      <c r="BE30" s="1" t="s">
        <v>39</v>
      </c>
      <c r="BG30" s="11">
        <v>1.4548611111111111E-2</v>
      </c>
      <c r="BH30" s="12">
        <v>3.472222222222222E-3</v>
      </c>
      <c r="BI30" s="12">
        <f t="shared" si="5"/>
        <v>1.1076388888888889E-2</v>
      </c>
      <c r="BJ30" s="56">
        <v>27</v>
      </c>
      <c r="BK30" s="13"/>
      <c r="BL30" s="15"/>
      <c r="BM30" s="56">
        <v>24</v>
      </c>
      <c r="BN30" s="1" t="s">
        <v>251</v>
      </c>
      <c r="BP30" s="11">
        <v>1.6111111111111111E-2</v>
      </c>
      <c r="BQ30" s="12">
        <v>0</v>
      </c>
      <c r="BR30" s="12">
        <f t="shared" si="4"/>
        <v>1.6111111111111111E-2</v>
      </c>
      <c r="BS30" s="64"/>
    </row>
    <row r="31" spans="1:71" ht="15.75" thickBot="1" x14ac:dyDescent="0.3">
      <c r="A31" s="65"/>
      <c r="B31" s="56">
        <v>25</v>
      </c>
      <c r="C31" t="s">
        <v>179</v>
      </c>
      <c r="E31" s="11">
        <v>1.3587962962962963E-2</v>
      </c>
      <c r="F31" s="12">
        <v>2.7777777777777779E-3</v>
      </c>
      <c r="G31" s="12">
        <f t="shared" si="6"/>
        <v>1.0810185185185185E-2</v>
      </c>
      <c r="H31" s="56">
        <v>26</v>
      </c>
      <c r="I31" s="13"/>
      <c r="J31" s="15"/>
      <c r="K31" s="56">
        <v>25</v>
      </c>
      <c r="L31" s="99" t="s">
        <v>84</v>
      </c>
      <c r="N31" s="11">
        <v>1.3449074074074073E-2</v>
      </c>
      <c r="O31" s="12">
        <v>3.3564814814814811E-3</v>
      </c>
      <c r="P31" s="12">
        <f t="shared" si="1"/>
        <v>1.0092592592592592E-2</v>
      </c>
      <c r="Q31" s="64"/>
      <c r="S31" s="77">
        <f>COUNTIF(Table!E:E,U31)</f>
        <v>1</v>
      </c>
      <c r="T31" s="56">
        <v>25</v>
      </c>
      <c r="U31" s="1" t="s">
        <v>240</v>
      </c>
      <c r="W31" s="11">
        <v>1.3611111111111114E-2</v>
      </c>
      <c r="X31" s="12">
        <v>4.7453703703703703E-3</v>
      </c>
      <c r="Y31" s="12">
        <f t="shared" si="7"/>
        <v>8.8657407407407435E-3</v>
      </c>
      <c r="Z31" s="56">
        <v>26</v>
      </c>
      <c r="AA31" s="13"/>
      <c r="AB31" s="15"/>
      <c r="AC31" s="56">
        <v>25</v>
      </c>
      <c r="AD31" s="1" t="s">
        <v>86</v>
      </c>
      <c r="AF31" s="11">
        <v>1.247685185185185E-2</v>
      </c>
      <c r="AG31" s="12">
        <v>1.9675925925925928E-3</v>
      </c>
      <c r="AH31" s="12">
        <f t="shared" si="3"/>
        <v>1.0509259259259256E-2</v>
      </c>
      <c r="AI31" s="64"/>
      <c r="AK31" s="77">
        <f>COUNTIF(Table!E:E,AM31)</f>
        <v>1</v>
      </c>
      <c r="AL31" s="56">
        <v>25</v>
      </c>
      <c r="AM31" s="1" t="s">
        <v>118</v>
      </c>
      <c r="AO31" s="11">
        <v>1.554398148148148E-2</v>
      </c>
      <c r="AP31" s="12">
        <v>4.0509259259259257E-3</v>
      </c>
      <c r="AQ31" s="12">
        <v>1.1493055555555555E-2</v>
      </c>
      <c r="AR31" s="56">
        <v>26</v>
      </c>
      <c r="AS31" s="13"/>
      <c r="AT31" s="15"/>
      <c r="AU31" s="56">
        <v>25</v>
      </c>
      <c r="AV31" s="1" t="s">
        <v>176</v>
      </c>
      <c r="AX31" s="11">
        <v>1.5462962962962963E-2</v>
      </c>
      <c r="AY31" s="12">
        <v>4.5138888888888893E-3</v>
      </c>
      <c r="AZ31" s="12">
        <v>1.0949074074074073E-2</v>
      </c>
      <c r="BA31" s="64"/>
      <c r="BC31" s="66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8"/>
    </row>
    <row r="32" spans="1:71" x14ac:dyDescent="0.25">
      <c r="A32" s="65"/>
      <c r="B32" s="56">
        <v>26</v>
      </c>
      <c r="C32" s="1" t="s">
        <v>36</v>
      </c>
      <c r="E32" s="11">
        <v>1.3622685185185184E-2</v>
      </c>
      <c r="F32" s="12">
        <v>5.6712962962962958E-3</v>
      </c>
      <c r="G32" s="12">
        <f t="shared" si="6"/>
        <v>7.951388888888888E-3</v>
      </c>
      <c r="H32" s="56">
        <v>25</v>
      </c>
      <c r="I32" s="13"/>
      <c r="J32" s="15"/>
      <c r="K32" s="56">
        <v>26</v>
      </c>
      <c r="L32" s="1" t="s">
        <v>33</v>
      </c>
      <c r="N32" s="11">
        <v>1.3564814814814816E-2</v>
      </c>
      <c r="O32" s="12">
        <v>3.472222222222222E-3</v>
      </c>
      <c r="P32" s="12">
        <f t="shared" si="1"/>
        <v>1.0092592592592594E-2</v>
      </c>
      <c r="Q32" s="64"/>
      <c r="S32" s="77">
        <f>COUNTIF(Table!E:E,U32)</f>
        <v>1</v>
      </c>
      <c r="T32" s="56">
        <v>26</v>
      </c>
      <c r="U32" s="1" t="s">
        <v>36</v>
      </c>
      <c r="W32" s="11">
        <v>1.3634259259259257E-2</v>
      </c>
      <c r="X32" s="12">
        <v>5.6712962962962958E-3</v>
      </c>
      <c r="Y32" s="12">
        <f t="shared" si="7"/>
        <v>7.9629629629629616E-3</v>
      </c>
      <c r="Z32" s="56">
        <v>25</v>
      </c>
      <c r="AA32" s="13"/>
      <c r="AB32" s="15"/>
      <c r="AC32" s="56">
        <v>26</v>
      </c>
      <c r="AD32" s="1" t="s">
        <v>238</v>
      </c>
      <c r="AF32" s="11">
        <v>1.2488425925925925E-2</v>
      </c>
      <c r="AG32" s="12">
        <v>1.9675925925925928E-3</v>
      </c>
      <c r="AH32" s="12">
        <f t="shared" si="3"/>
        <v>1.0520833333333333E-2</v>
      </c>
      <c r="AI32" s="64"/>
      <c r="AK32" s="77">
        <f>COUNTIF(Table!E:E,AM32)</f>
        <v>1</v>
      </c>
      <c r="AL32" s="56">
        <v>26</v>
      </c>
      <c r="AM32" s="1" t="s">
        <v>174</v>
      </c>
      <c r="AO32" s="11">
        <v>1.554398148148148E-2</v>
      </c>
      <c r="AP32" s="12">
        <v>4.0509259259259257E-3</v>
      </c>
      <c r="AQ32" s="12">
        <v>1.1493055555555555E-2</v>
      </c>
      <c r="AR32" s="56">
        <v>25</v>
      </c>
      <c r="AS32" s="13"/>
      <c r="AT32" s="15"/>
      <c r="AU32" s="56">
        <v>26</v>
      </c>
      <c r="AV32" s="1" t="s">
        <v>96</v>
      </c>
      <c r="AX32" s="11">
        <v>1.5486111111111112E-2</v>
      </c>
      <c r="AY32" s="12">
        <v>4.1666666666666666E-3</v>
      </c>
      <c r="AZ32" s="12">
        <v>1.1319444444444444E-2</v>
      </c>
      <c r="BA32" s="64"/>
    </row>
    <row r="33" spans="1:53" x14ac:dyDescent="0.25">
      <c r="A33" s="63"/>
      <c r="B33" s="56">
        <v>27</v>
      </c>
      <c r="C33" s="1" t="s">
        <v>24</v>
      </c>
      <c r="E33" s="11">
        <v>1.3645833333333331E-2</v>
      </c>
      <c r="F33" s="12">
        <v>5.9027777777777776E-3</v>
      </c>
      <c r="G33" s="12">
        <f t="shared" si="6"/>
        <v>7.7430555555555534E-3</v>
      </c>
      <c r="H33" s="56">
        <v>24</v>
      </c>
      <c r="I33" s="13"/>
      <c r="J33" s="15"/>
      <c r="K33" s="56">
        <v>27</v>
      </c>
      <c r="L33" s="1" t="s">
        <v>136</v>
      </c>
      <c r="N33" s="11">
        <v>1.3344907407407408E-2</v>
      </c>
      <c r="O33" s="12">
        <v>3.2407407407407406E-3</v>
      </c>
      <c r="P33" s="12">
        <f t="shared" si="1"/>
        <v>1.0104166666666668E-2</v>
      </c>
      <c r="Q33" s="64"/>
      <c r="S33" s="77">
        <f>COUNTIF(Table!E:E,U33)</f>
        <v>1</v>
      </c>
      <c r="T33" s="56">
        <v>27</v>
      </c>
      <c r="U33" s="1" t="s">
        <v>52</v>
      </c>
      <c r="W33" s="11">
        <v>1.3668981481481482E-2</v>
      </c>
      <c r="X33" s="12">
        <v>5.7870370370370378E-4</v>
      </c>
      <c r="Y33" s="12">
        <f t="shared" si="7"/>
        <v>1.3090277777777777E-2</v>
      </c>
      <c r="Z33" s="56">
        <v>24</v>
      </c>
      <c r="AA33" s="13"/>
      <c r="AB33" s="15"/>
      <c r="AC33" s="56">
        <v>27</v>
      </c>
      <c r="AD33" s="1" t="s">
        <v>41</v>
      </c>
      <c r="AF33" s="11">
        <v>1.3425925925925924E-2</v>
      </c>
      <c r="AG33" s="12">
        <v>2.6620370370370374E-3</v>
      </c>
      <c r="AH33" s="12">
        <f t="shared" si="3"/>
        <v>1.0763888888888887E-2</v>
      </c>
      <c r="AI33" s="64"/>
      <c r="AK33" s="77">
        <f>COUNTIF(Table!E:E,AM33)</f>
        <v>1</v>
      </c>
      <c r="AL33" s="56">
        <v>27</v>
      </c>
      <c r="AM33" s="1" t="s">
        <v>39</v>
      </c>
      <c r="AO33" s="11">
        <v>1.5671296296296298E-2</v>
      </c>
      <c r="AP33" s="12">
        <v>5.208333333333333E-3</v>
      </c>
      <c r="AQ33" s="12">
        <v>1.0462962962962966E-2</v>
      </c>
      <c r="AR33" s="56">
        <v>24</v>
      </c>
      <c r="AS33" s="13"/>
      <c r="AT33" s="15"/>
      <c r="AU33" s="56">
        <v>27</v>
      </c>
      <c r="AV33" s="1" t="s">
        <v>118</v>
      </c>
      <c r="AX33" s="11">
        <v>1.554398148148148E-2</v>
      </c>
      <c r="AY33" s="12">
        <v>4.0509259259259257E-3</v>
      </c>
      <c r="AZ33" s="12">
        <v>1.1493055555555555E-2</v>
      </c>
      <c r="BA33" s="64"/>
    </row>
    <row r="34" spans="1:53" x14ac:dyDescent="0.25">
      <c r="A34" s="63"/>
      <c r="B34" s="56">
        <v>28</v>
      </c>
      <c r="C34" s="1" t="s">
        <v>48</v>
      </c>
      <c r="E34" s="11">
        <v>1.3668981481481482E-2</v>
      </c>
      <c r="F34" s="12">
        <v>4.8611111111111112E-3</v>
      </c>
      <c r="G34" s="12">
        <f t="shared" si="6"/>
        <v>8.8078703703703704E-3</v>
      </c>
      <c r="H34" s="56">
        <v>23</v>
      </c>
      <c r="I34" s="13"/>
      <c r="J34" s="15"/>
      <c r="K34" s="56">
        <v>28</v>
      </c>
      <c r="L34" s="1" t="s">
        <v>37</v>
      </c>
      <c r="N34" s="11">
        <v>1.3391203703703704E-2</v>
      </c>
      <c r="O34" s="12">
        <v>3.2407407407407406E-3</v>
      </c>
      <c r="P34" s="12">
        <f t="shared" si="1"/>
        <v>1.0150462962962964E-2</v>
      </c>
      <c r="Q34" s="64"/>
      <c r="S34" s="77">
        <f>COUNTIF(Table!E:E,U34)</f>
        <v>1</v>
      </c>
      <c r="T34" s="56">
        <v>28</v>
      </c>
      <c r="U34" s="1" t="s">
        <v>14</v>
      </c>
      <c r="W34" s="11">
        <v>1.3715277777777778E-2</v>
      </c>
      <c r="X34" s="12">
        <v>2.1990740740740742E-3</v>
      </c>
      <c r="Y34" s="12">
        <f t="shared" si="7"/>
        <v>1.1516203703703704E-2</v>
      </c>
      <c r="Z34" s="56">
        <v>23</v>
      </c>
      <c r="AA34" s="13"/>
      <c r="AB34" s="15"/>
      <c r="AC34" s="56">
        <v>28</v>
      </c>
      <c r="AD34" s="1" t="s">
        <v>186</v>
      </c>
      <c r="AF34" s="11">
        <v>1.3530092592592594E-2</v>
      </c>
      <c r="AG34" s="12">
        <v>2.6620370370370374E-3</v>
      </c>
      <c r="AH34" s="12">
        <f t="shared" si="3"/>
        <v>1.0868055555555556E-2</v>
      </c>
      <c r="AI34" s="64"/>
      <c r="AK34" s="77">
        <f>COUNTIF(Table!E:E,AM34)</f>
        <v>1</v>
      </c>
      <c r="AL34" s="56">
        <v>28</v>
      </c>
      <c r="AM34" s="1" t="s">
        <v>70</v>
      </c>
      <c r="AO34" s="11">
        <v>1.5868055555555555E-2</v>
      </c>
      <c r="AP34" s="12">
        <v>5.4398148148148149E-3</v>
      </c>
      <c r="AQ34" s="12">
        <v>1.0428240740740741E-2</v>
      </c>
      <c r="AR34" s="56">
        <v>23</v>
      </c>
      <c r="AS34" s="13"/>
      <c r="AT34" s="15"/>
      <c r="AU34" s="56">
        <v>28</v>
      </c>
      <c r="AV34" s="1" t="s">
        <v>174</v>
      </c>
      <c r="AX34" s="11">
        <v>1.554398148148148E-2</v>
      </c>
      <c r="AY34" s="12">
        <v>4.0509259259259257E-3</v>
      </c>
      <c r="AZ34" s="12">
        <v>1.1493055555555555E-2</v>
      </c>
      <c r="BA34" s="64"/>
    </row>
    <row r="35" spans="1:53" ht="15.75" thickBot="1" x14ac:dyDescent="0.3">
      <c r="A35" s="63"/>
      <c r="B35" s="56">
        <v>29</v>
      </c>
      <c r="C35" s="1" t="s">
        <v>56</v>
      </c>
      <c r="E35" s="11">
        <v>1.3761574074074074E-2</v>
      </c>
      <c r="F35" s="12">
        <v>5.6712962962962958E-3</v>
      </c>
      <c r="G35" s="12">
        <f t="shared" si="6"/>
        <v>8.0902777777777778E-3</v>
      </c>
      <c r="H35" s="56">
        <v>22</v>
      </c>
      <c r="I35" s="13"/>
      <c r="J35" s="15"/>
      <c r="K35" s="56">
        <v>29</v>
      </c>
      <c r="L35" s="1" t="s">
        <v>101</v>
      </c>
      <c r="N35" s="11">
        <v>1.3553240740740741E-2</v>
      </c>
      <c r="O35" s="12">
        <v>3.2407407407407406E-3</v>
      </c>
      <c r="P35" s="12">
        <f t="shared" si="1"/>
        <v>1.03125E-2</v>
      </c>
      <c r="Q35" s="64"/>
      <c r="S35" s="77">
        <f>COUNTIF(Table!E:E,U35)</f>
        <v>1</v>
      </c>
      <c r="T35" s="56">
        <v>29</v>
      </c>
      <c r="U35" s="1" t="s">
        <v>151</v>
      </c>
      <c r="W35" s="11">
        <v>1.3726851851851851E-2</v>
      </c>
      <c r="X35" s="12">
        <v>1.5046296296296294E-3</v>
      </c>
      <c r="Y35" s="12">
        <f t="shared" si="7"/>
        <v>1.2222222222222221E-2</v>
      </c>
      <c r="Z35" s="56">
        <v>22</v>
      </c>
      <c r="AA35" s="13"/>
      <c r="AB35" s="15"/>
      <c r="AC35" s="56">
        <v>29</v>
      </c>
      <c r="AD35" s="1" t="s">
        <v>176</v>
      </c>
      <c r="AF35" s="11">
        <v>1.3368055555555557E-2</v>
      </c>
      <c r="AG35" s="12">
        <v>2.4305555555555556E-3</v>
      </c>
      <c r="AH35" s="12">
        <f t="shared" si="3"/>
        <v>1.0937500000000001E-2</v>
      </c>
      <c r="AI35" s="64"/>
      <c r="AK35" s="66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8"/>
    </row>
    <row r="36" spans="1:53" x14ac:dyDescent="0.25">
      <c r="A36" s="63"/>
      <c r="B36" s="56">
        <v>30</v>
      </c>
      <c r="C36" t="s">
        <v>180</v>
      </c>
      <c r="E36" s="11">
        <v>1.3819444444444445E-2</v>
      </c>
      <c r="F36" s="12">
        <v>2.5462962962962961E-3</v>
      </c>
      <c r="G36" s="12">
        <f t="shared" si="6"/>
        <v>1.1273148148148148E-2</v>
      </c>
      <c r="H36" s="56">
        <v>21</v>
      </c>
      <c r="I36" s="13"/>
      <c r="J36" s="15"/>
      <c r="K36" s="56">
        <v>30</v>
      </c>
      <c r="L36" s="99" t="s">
        <v>175</v>
      </c>
      <c r="N36" s="11">
        <v>1.3229166666666667E-2</v>
      </c>
      <c r="O36" s="12">
        <v>2.8935185185185188E-3</v>
      </c>
      <c r="P36" s="12">
        <f t="shared" si="1"/>
        <v>1.0335648148148148E-2</v>
      </c>
      <c r="Q36" s="64"/>
      <c r="S36" s="77">
        <f>COUNTIF(Table!E:E,U36)</f>
        <v>1</v>
      </c>
      <c r="T36" s="56">
        <v>30</v>
      </c>
      <c r="U36" s="1" t="s">
        <v>88</v>
      </c>
      <c r="W36" s="11">
        <v>1.3773148148148147E-2</v>
      </c>
      <c r="X36" s="12">
        <v>1.1574074074074073E-3</v>
      </c>
      <c r="Y36" s="12">
        <f t="shared" si="7"/>
        <v>1.261574074074074E-2</v>
      </c>
      <c r="Z36" s="56">
        <v>21</v>
      </c>
      <c r="AA36" s="13"/>
      <c r="AB36" s="15"/>
      <c r="AC36" s="56">
        <v>30</v>
      </c>
      <c r="AD36" s="1" t="s">
        <v>239</v>
      </c>
      <c r="AF36" s="11">
        <v>1.5023148148148148E-2</v>
      </c>
      <c r="AG36" s="12">
        <v>3.8194444444444443E-3</v>
      </c>
      <c r="AH36" s="12">
        <f t="shared" si="3"/>
        <v>1.1203703703703704E-2</v>
      </c>
      <c r="AI36" s="64"/>
    </row>
    <row r="37" spans="1:53" x14ac:dyDescent="0.25">
      <c r="A37" s="63"/>
      <c r="B37" s="56">
        <v>31</v>
      </c>
      <c r="C37" s="1" t="s">
        <v>39</v>
      </c>
      <c r="E37" s="11">
        <v>1.383101851851852E-2</v>
      </c>
      <c r="F37" s="12">
        <v>3.8194444444444443E-3</v>
      </c>
      <c r="G37" s="12">
        <f t="shared" si="6"/>
        <v>1.0011574074074076E-2</v>
      </c>
      <c r="H37" s="56">
        <v>20</v>
      </c>
      <c r="I37" s="13"/>
      <c r="J37" s="15"/>
      <c r="K37" s="56">
        <v>31</v>
      </c>
      <c r="L37" s="1" t="s">
        <v>41</v>
      </c>
      <c r="N37" s="11">
        <v>1.3425925925925924E-2</v>
      </c>
      <c r="O37" s="12">
        <v>2.8935185185185188E-3</v>
      </c>
      <c r="P37" s="12">
        <f t="shared" si="1"/>
        <v>1.0532407407407405E-2</v>
      </c>
      <c r="Q37" s="64"/>
      <c r="S37" s="77">
        <f>COUNTIF(Table!E:E,U37)</f>
        <v>1</v>
      </c>
      <c r="T37" s="56">
        <v>31</v>
      </c>
      <c r="U37" s="1" t="s">
        <v>26</v>
      </c>
      <c r="W37" s="11">
        <v>1.3796296296296298E-2</v>
      </c>
      <c r="X37" s="12">
        <v>5.6712962962962958E-3</v>
      </c>
      <c r="Y37" s="12">
        <f t="shared" si="7"/>
        <v>8.125000000000002E-3</v>
      </c>
      <c r="Z37" s="56">
        <v>20</v>
      </c>
      <c r="AA37" s="13"/>
      <c r="AB37" s="15"/>
      <c r="AC37" s="56">
        <v>31</v>
      </c>
      <c r="AD37" s="1" t="s">
        <v>96</v>
      </c>
      <c r="AF37" s="11">
        <v>1.3483796296296298E-2</v>
      </c>
      <c r="AG37" s="12">
        <v>2.0833333333333333E-3</v>
      </c>
      <c r="AH37" s="12">
        <f t="shared" si="3"/>
        <v>1.1400462962962965E-2</v>
      </c>
      <c r="AI37" s="64"/>
    </row>
    <row r="38" spans="1:53" x14ac:dyDescent="0.25">
      <c r="A38" s="63"/>
      <c r="B38" s="56">
        <v>32</v>
      </c>
      <c r="C38" s="1" t="s">
        <v>92</v>
      </c>
      <c r="E38" s="11">
        <v>1.3923611111111111E-2</v>
      </c>
      <c r="F38" s="12">
        <v>4.9768518518518521E-3</v>
      </c>
      <c r="G38" s="12">
        <f t="shared" si="6"/>
        <v>8.9467592592592585E-3</v>
      </c>
      <c r="H38" s="58">
        <v>20</v>
      </c>
      <c r="I38" s="13"/>
      <c r="J38" s="15"/>
      <c r="K38" s="56">
        <v>32</v>
      </c>
      <c r="L38" s="1" t="s">
        <v>40</v>
      </c>
      <c r="N38" s="11">
        <v>1.5046296296296295E-2</v>
      </c>
      <c r="O38" s="12">
        <v>4.3981481481481484E-3</v>
      </c>
      <c r="P38" s="12">
        <f t="shared" si="1"/>
        <v>1.0648148148148146E-2</v>
      </c>
      <c r="Q38" s="64"/>
      <c r="S38" s="77">
        <f>COUNTIF(Table!E:E,U38)</f>
        <v>1</v>
      </c>
      <c r="T38" s="56">
        <v>32</v>
      </c>
      <c r="U38" s="1" t="s">
        <v>69</v>
      </c>
      <c r="W38" s="11">
        <v>1.4120370370370368E-2</v>
      </c>
      <c r="X38" s="12">
        <v>4.9768518518518521E-3</v>
      </c>
      <c r="Y38" s="12">
        <f t="shared" si="7"/>
        <v>9.1435185185185161E-3</v>
      </c>
      <c r="Z38" s="58">
        <v>20</v>
      </c>
      <c r="AA38" s="13"/>
      <c r="AB38" s="15"/>
      <c r="AC38" s="56">
        <v>32</v>
      </c>
      <c r="AD38" s="1" t="s">
        <v>14</v>
      </c>
      <c r="AF38" s="11">
        <v>1.3715277777777778E-2</v>
      </c>
      <c r="AG38" s="12">
        <v>2.1990740740740742E-3</v>
      </c>
      <c r="AH38" s="12">
        <f t="shared" si="3"/>
        <v>1.1516203703703704E-2</v>
      </c>
      <c r="AI38" s="64"/>
    </row>
    <row r="39" spans="1:53" x14ac:dyDescent="0.25">
      <c r="A39" s="63"/>
      <c r="B39" s="56">
        <v>33</v>
      </c>
      <c r="C39" s="1" t="s">
        <v>125</v>
      </c>
      <c r="E39" s="11">
        <v>1.3958333333333335E-2</v>
      </c>
      <c r="F39" s="12">
        <v>2.7777777777777779E-3</v>
      </c>
      <c r="G39" s="12">
        <f t="shared" si="6"/>
        <v>1.1180555555555556E-2</v>
      </c>
      <c r="H39" s="58">
        <v>20</v>
      </c>
      <c r="I39" s="13"/>
      <c r="J39" s="15"/>
      <c r="K39" s="56">
        <v>33</v>
      </c>
      <c r="L39" s="1" t="s">
        <v>176</v>
      </c>
      <c r="N39" s="11">
        <v>1.4016203703703704E-2</v>
      </c>
      <c r="O39" s="12">
        <v>3.2407407407407406E-3</v>
      </c>
      <c r="P39" s="12">
        <f t="shared" si="1"/>
        <v>1.0775462962962964E-2</v>
      </c>
      <c r="Q39" s="64"/>
      <c r="S39" s="77">
        <f>COUNTIF(Table!E:E,U39)</f>
        <v>1</v>
      </c>
      <c r="T39" s="56">
        <v>33</v>
      </c>
      <c r="U39" s="1" t="s">
        <v>185</v>
      </c>
      <c r="W39" s="11">
        <v>1.4178240740740741E-2</v>
      </c>
      <c r="X39" s="12">
        <v>4.3981481481481484E-3</v>
      </c>
      <c r="Y39" s="12">
        <f t="shared" si="7"/>
        <v>9.7800925925925937E-3</v>
      </c>
      <c r="Z39" s="58">
        <v>20</v>
      </c>
      <c r="AA39" s="13"/>
      <c r="AB39" s="15"/>
      <c r="AC39" s="56">
        <v>33</v>
      </c>
      <c r="AD39" s="1" t="s">
        <v>118</v>
      </c>
      <c r="AF39" s="11">
        <v>1.3101851851851852E-2</v>
      </c>
      <c r="AG39" s="12">
        <v>1.5046296296296294E-3</v>
      </c>
      <c r="AH39" s="12">
        <f t="shared" si="3"/>
        <v>1.1597222222222222E-2</v>
      </c>
      <c r="AI39" s="64"/>
    </row>
    <row r="40" spans="1:53" x14ac:dyDescent="0.25">
      <c r="A40" s="63"/>
      <c r="B40" s="56">
        <v>34</v>
      </c>
      <c r="C40" s="1" t="s">
        <v>50</v>
      </c>
      <c r="E40" s="11">
        <v>1.3993055555555555E-2</v>
      </c>
      <c r="F40" s="12">
        <v>4.3981481481481484E-3</v>
      </c>
      <c r="G40" s="12">
        <f t="shared" si="6"/>
        <v>9.5949074074074062E-3</v>
      </c>
      <c r="H40" s="58">
        <v>20</v>
      </c>
      <c r="I40" s="13"/>
      <c r="J40" s="15"/>
      <c r="K40" s="56">
        <v>34</v>
      </c>
      <c r="L40" s="1" t="s">
        <v>179</v>
      </c>
      <c r="N40" s="11">
        <v>1.3587962962962963E-2</v>
      </c>
      <c r="O40" s="12">
        <v>2.7777777777777779E-3</v>
      </c>
      <c r="P40" s="12">
        <f t="shared" si="1"/>
        <v>1.0810185185185185E-2</v>
      </c>
      <c r="Q40" s="64"/>
      <c r="S40" s="77">
        <f>COUNTIF(Table!E:E,U40)</f>
        <v>1</v>
      </c>
      <c r="T40" s="56">
        <v>34</v>
      </c>
      <c r="U40" s="1" t="s">
        <v>39</v>
      </c>
      <c r="W40" s="11">
        <v>1.4317129629629631E-2</v>
      </c>
      <c r="X40" s="12">
        <v>3.8194444444444443E-3</v>
      </c>
      <c r="Y40" s="12">
        <f t="shared" si="7"/>
        <v>1.0497685185185186E-2</v>
      </c>
      <c r="Z40" s="58">
        <v>20</v>
      </c>
      <c r="AA40" s="13"/>
      <c r="AB40" s="15"/>
      <c r="AC40" s="56">
        <v>34</v>
      </c>
      <c r="AD40" s="1" t="s">
        <v>151</v>
      </c>
      <c r="AF40" s="11">
        <v>1.3726851851851851E-2</v>
      </c>
      <c r="AG40" s="12">
        <v>1.5046296296296294E-3</v>
      </c>
      <c r="AH40" s="12">
        <f t="shared" si="3"/>
        <v>1.2222222222222221E-2</v>
      </c>
      <c r="AI40" s="64"/>
    </row>
    <row r="41" spans="1:53" x14ac:dyDescent="0.25">
      <c r="A41" s="63"/>
      <c r="B41" s="56">
        <v>35</v>
      </c>
      <c r="C41" s="1" t="s">
        <v>93</v>
      </c>
      <c r="E41" s="11">
        <v>1.4004629629629631E-2</v>
      </c>
      <c r="F41" s="12">
        <v>5.208333333333333E-3</v>
      </c>
      <c r="G41" s="12">
        <f t="shared" si="6"/>
        <v>8.7962962962962986E-3</v>
      </c>
      <c r="H41" s="58">
        <v>20</v>
      </c>
      <c r="I41" s="13"/>
      <c r="J41" s="15"/>
      <c r="K41" s="56">
        <v>35</v>
      </c>
      <c r="L41" s="1" t="s">
        <v>14</v>
      </c>
      <c r="N41" s="11">
        <v>1.357638888888889E-2</v>
      </c>
      <c r="O41" s="12">
        <v>2.5462962962962961E-3</v>
      </c>
      <c r="P41" s="12">
        <f t="shared" si="1"/>
        <v>1.1030092592592593E-2</v>
      </c>
      <c r="Q41" s="64"/>
      <c r="S41" s="77">
        <f>COUNTIF(Table!E:E,U41)</f>
        <v>1</v>
      </c>
      <c r="T41" s="56">
        <v>35</v>
      </c>
      <c r="U41" s="1" t="s">
        <v>70</v>
      </c>
      <c r="W41" s="11">
        <v>1.4409722222222221E-2</v>
      </c>
      <c r="X41" s="12">
        <v>4.3981481481481484E-3</v>
      </c>
      <c r="Y41" s="12">
        <f t="shared" si="7"/>
        <v>1.0011574074074072E-2</v>
      </c>
      <c r="Z41" s="58">
        <v>20</v>
      </c>
      <c r="AA41" s="13"/>
      <c r="AB41" s="15"/>
      <c r="AC41" s="56">
        <v>35</v>
      </c>
      <c r="AD41" s="1" t="s">
        <v>174</v>
      </c>
      <c r="AF41" s="11">
        <v>1.2534722222222223E-2</v>
      </c>
      <c r="AG41" s="12">
        <v>2.3148148148148146E-4</v>
      </c>
      <c r="AH41" s="12">
        <f t="shared" si="3"/>
        <v>1.2303240740740741E-2</v>
      </c>
      <c r="AI41" s="64"/>
    </row>
    <row r="42" spans="1:53" x14ac:dyDescent="0.25">
      <c r="A42" s="63"/>
      <c r="B42" s="56">
        <v>36</v>
      </c>
      <c r="C42" t="s">
        <v>176</v>
      </c>
      <c r="E42" s="11">
        <v>1.4016203703703704E-2</v>
      </c>
      <c r="F42" s="12">
        <v>3.2407407407407406E-3</v>
      </c>
      <c r="G42" s="12">
        <f t="shared" si="6"/>
        <v>1.0775462962962964E-2</v>
      </c>
      <c r="H42" s="58">
        <v>20</v>
      </c>
      <c r="I42" s="13"/>
      <c r="J42" s="15"/>
      <c r="K42" s="56">
        <v>36</v>
      </c>
      <c r="L42" s="99" t="s">
        <v>125</v>
      </c>
      <c r="N42" s="11">
        <v>1.3958333333333335E-2</v>
      </c>
      <c r="O42" s="12">
        <v>2.7777777777777779E-3</v>
      </c>
      <c r="P42" s="12">
        <f t="shared" si="1"/>
        <v>1.1180555555555556E-2</v>
      </c>
      <c r="Q42" s="64"/>
      <c r="S42" s="77">
        <f>COUNTIF(Table!E:E,U42)</f>
        <v>1</v>
      </c>
      <c r="T42" s="56">
        <v>36</v>
      </c>
      <c r="U42" s="1" t="s">
        <v>50</v>
      </c>
      <c r="W42" s="11">
        <v>1.4699074074074074E-2</v>
      </c>
      <c r="X42" s="12">
        <v>4.3981481481481484E-3</v>
      </c>
      <c r="Y42" s="12">
        <f t="shared" si="7"/>
        <v>1.0300925925925925E-2</v>
      </c>
      <c r="Z42" s="58">
        <v>20</v>
      </c>
      <c r="AA42" s="13"/>
      <c r="AB42" s="15"/>
      <c r="AC42" s="56">
        <v>36</v>
      </c>
      <c r="AD42" s="1" t="s">
        <v>88</v>
      </c>
      <c r="AF42" s="11">
        <v>1.3773148148148147E-2</v>
      </c>
      <c r="AG42" s="12">
        <v>1.1574074074074073E-3</v>
      </c>
      <c r="AH42" s="12">
        <f t="shared" si="3"/>
        <v>1.261574074074074E-2</v>
      </c>
      <c r="AI42" s="64"/>
    </row>
    <row r="43" spans="1:53" x14ac:dyDescent="0.25">
      <c r="A43" s="63"/>
      <c r="B43" s="56">
        <v>37</v>
      </c>
      <c r="C43" s="1" t="s">
        <v>96</v>
      </c>
      <c r="E43" s="11">
        <v>1.4085648148148151E-2</v>
      </c>
      <c r="F43" s="12">
        <v>2.5462962962962961E-3</v>
      </c>
      <c r="G43" s="12">
        <f t="shared" si="6"/>
        <v>1.1539351851851854E-2</v>
      </c>
      <c r="H43" s="58">
        <v>20</v>
      </c>
      <c r="I43" s="13"/>
      <c r="J43" s="15"/>
      <c r="K43" s="56">
        <v>37</v>
      </c>
      <c r="L43" s="1" t="s">
        <v>86</v>
      </c>
      <c r="N43" s="11">
        <v>1.4120370370370368E-2</v>
      </c>
      <c r="O43" s="12">
        <v>2.8935185185185188E-3</v>
      </c>
      <c r="P43" s="12">
        <f t="shared" si="1"/>
        <v>1.1226851851851849E-2</v>
      </c>
      <c r="Q43" s="64"/>
      <c r="S43" s="77">
        <f>COUNTIF(Table!E:E,U43)</f>
        <v>1</v>
      </c>
      <c r="T43" s="56">
        <v>37</v>
      </c>
      <c r="U43" s="1" t="s">
        <v>239</v>
      </c>
      <c r="W43" s="11">
        <v>1.5023148148148148E-2</v>
      </c>
      <c r="X43" s="12">
        <v>3.8194444444444443E-3</v>
      </c>
      <c r="Y43" s="12">
        <f t="shared" si="7"/>
        <v>1.1203703703703704E-2</v>
      </c>
      <c r="Z43" s="58">
        <v>20</v>
      </c>
      <c r="AA43" s="13"/>
      <c r="AB43" s="15"/>
      <c r="AC43" s="56">
        <v>37</v>
      </c>
      <c r="AD43" s="1" t="s">
        <v>52</v>
      </c>
      <c r="AF43" s="11">
        <v>1.3668981481481482E-2</v>
      </c>
      <c r="AG43" s="12">
        <v>5.7870370370370378E-4</v>
      </c>
      <c r="AH43" s="12">
        <f t="shared" si="3"/>
        <v>1.3090277777777777E-2</v>
      </c>
      <c r="AI43" s="64"/>
    </row>
    <row r="44" spans="1:53" ht="15.75" thickBot="1" x14ac:dyDescent="0.3">
      <c r="A44" s="63"/>
      <c r="B44" s="56">
        <v>38</v>
      </c>
      <c r="C44" s="1" t="s">
        <v>86</v>
      </c>
      <c r="E44" s="11">
        <v>1.4120370370370368E-2</v>
      </c>
      <c r="F44" s="12">
        <v>2.8935185185185188E-3</v>
      </c>
      <c r="G44" s="12">
        <f t="shared" si="6"/>
        <v>1.1226851851851849E-2</v>
      </c>
      <c r="H44" s="58">
        <v>20</v>
      </c>
      <c r="I44" s="13"/>
      <c r="J44" s="15"/>
      <c r="K44" s="56">
        <v>38</v>
      </c>
      <c r="L44" s="1" t="s">
        <v>180</v>
      </c>
      <c r="N44" s="11">
        <v>1.3819444444444445E-2</v>
      </c>
      <c r="O44" s="12">
        <v>2.5462962962962961E-3</v>
      </c>
      <c r="P44" s="12">
        <f t="shared" si="1"/>
        <v>1.1273148148148148E-2</v>
      </c>
      <c r="Q44" s="64"/>
      <c r="S44" s="138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8"/>
    </row>
    <row r="45" spans="1:53" x14ac:dyDescent="0.25">
      <c r="A45" s="63"/>
      <c r="B45" s="56">
        <v>39</v>
      </c>
      <c r="C45" s="1" t="s">
        <v>118</v>
      </c>
      <c r="E45" s="11">
        <v>1.4236111111111111E-2</v>
      </c>
      <c r="F45" s="12">
        <v>2.5462962962962961E-3</v>
      </c>
      <c r="G45" s="12">
        <f t="shared" si="6"/>
        <v>1.1689814814814814E-2</v>
      </c>
      <c r="H45" s="58">
        <v>20</v>
      </c>
      <c r="I45" s="13"/>
      <c r="J45" s="15"/>
      <c r="K45" s="56">
        <v>39</v>
      </c>
      <c r="L45" s="1" t="s">
        <v>96</v>
      </c>
      <c r="N45" s="11">
        <v>1.4085648148148151E-2</v>
      </c>
      <c r="O45" s="12">
        <v>2.5462962962962961E-3</v>
      </c>
      <c r="P45" s="12">
        <f t="shared" si="1"/>
        <v>1.1539351851851854E-2</v>
      </c>
      <c r="Q45" s="64"/>
    </row>
    <row r="46" spans="1:53" x14ac:dyDescent="0.25">
      <c r="A46" s="63"/>
      <c r="B46" s="56">
        <v>40</v>
      </c>
      <c r="C46" s="1" t="s">
        <v>174</v>
      </c>
      <c r="E46" s="11">
        <v>1.4270833333333335E-2</v>
      </c>
      <c r="F46" s="12">
        <v>1.2731481481481483E-3</v>
      </c>
      <c r="G46" s="12">
        <f t="shared" si="6"/>
        <v>1.2997685185185187E-2</v>
      </c>
      <c r="H46" s="58">
        <v>20</v>
      </c>
      <c r="I46" s="13"/>
      <c r="J46" s="15"/>
      <c r="K46" s="56">
        <v>40</v>
      </c>
      <c r="L46" s="1" t="s">
        <v>118</v>
      </c>
      <c r="N46" s="11">
        <v>1.4236111111111111E-2</v>
      </c>
      <c r="O46" s="12">
        <v>2.5462962962962961E-3</v>
      </c>
      <c r="P46" s="12">
        <f t="shared" si="1"/>
        <v>1.1689814814814814E-2</v>
      </c>
      <c r="Q46" s="64"/>
    </row>
    <row r="47" spans="1:53" x14ac:dyDescent="0.25">
      <c r="A47" s="63"/>
      <c r="B47" s="56">
        <v>41</v>
      </c>
      <c r="C47" s="1" t="s">
        <v>40</v>
      </c>
      <c r="E47" s="11">
        <v>1.5046296296296295E-2</v>
      </c>
      <c r="F47" s="12">
        <v>4.3981481481481484E-3</v>
      </c>
      <c r="G47" s="12">
        <f t="shared" si="6"/>
        <v>1.0648148148148146E-2</v>
      </c>
      <c r="H47" s="58">
        <v>20</v>
      </c>
      <c r="I47" s="13"/>
      <c r="J47" s="15"/>
      <c r="K47" s="56">
        <v>41</v>
      </c>
      <c r="L47" s="1" t="s">
        <v>174</v>
      </c>
      <c r="N47" s="11">
        <v>1.4270833333333335E-2</v>
      </c>
      <c r="O47" s="12">
        <v>1.2731481481481483E-3</v>
      </c>
      <c r="P47" s="12">
        <f t="shared" si="1"/>
        <v>1.2997685185185187E-2</v>
      </c>
      <c r="Q47" s="64"/>
    </row>
    <row r="48" spans="1:53" ht="15.75" thickBot="1" x14ac:dyDescent="0.3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8"/>
    </row>
    <row r="49" spans="1:17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</sheetData>
  <sortState ref="BN7:BR30">
    <sortCondition ref="BR7:BR30"/>
  </sortState>
  <mergeCells count="12">
    <mergeCell ref="BN4:BR4"/>
    <mergeCell ref="AR2:AU2"/>
    <mergeCell ref="BJ2:BM2"/>
    <mergeCell ref="C4:G4"/>
    <mergeCell ref="L4:P4"/>
    <mergeCell ref="U4:Y4"/>
    <mergeCell ref="AD4:AH4"/>
    <mergeCell ref="G2:J2"/>
    <mergeCell ref="Y2:AB2"/>
    <mergeCell ref="AM4:AQ4"/>
    <mergeCell ref="AV4:AZ4"/>
    <mergeCell ref="BE4:BI4"/>
  </mergeCells>
  <hyperlinks>
    <hyperlink ref="B3" location="Table!A1" display="Table!A1"/>
    <hyperlink ref="T3" location="Table!A1" display="Table!A1"/>
    <hyperlink ref="AL3" location="Table!A1" display="Table!A1"/>
    <hyperlink ref="BD3" location="Table!A1" display="Table!A1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Names!$A$2:$A$217</xm:f>
          </x14:formula1>
          <xm:sqref>C7:C47 AD7:AD43 U7:U43 AM7:AM34 BE7:BE30 L7:L47 BN7:BN30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49"/>
  <sheetViews>
    <sheetView topLeftCell="CN1" workbookViewId="0">
      <selection activeCell="DO9" sqref="DO9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0.85546875" style="1" customWidth="1"/>
    <col min="5" max="5" width="10" style="4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52" customWidth="1"/>
    <col min="17" max="17" width="19.5703125" style="22" bestFit="1" customWidth="1"/>
    <col min="18" max="18" width="0.85546875" style="1" customWidth="1"/>
    <col min="19" max="19" width="10" style="56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425781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9.140625" style="1" customWidth="1"/>
    <col min="29" max="29" width="3.85546875" style="1" customWidth="1"/>
    <col min="30" max="30" width="6.42578125" style="52" customWidth="1"/>
    <col min="31" max="31" width="16.28515625" style="22" bestFit="1" customWidth="1"/>
    <col min="32" max="32" width="0.85546875" style="1" customWidth="1"/>
    <col min="33" max="33" width="10" style="58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44" width="6.42578125" style="52" customWidth="1"/>
    <col min="45" max="45" width="16.28515625" style="22" bestFit="1" customWidth="1"/>
    <col min="46" max="46" width="0.85546875" style="1" customWidth="1"/>
    <col min="47" max="47" width="10" style="56" bestFit="1" customWidth="1"/>
    <col min="48" max="48" width="0.85546875" style="1" customWidth="1"/>
    <col min="49" max="49" width="11.42578125" style="1" bestFit="1" customWidth="1"/>
    <col min="50" max="50" width="0.85546875" style="1" customWidth="1"/>
    <col min="51" max="51" width="10.42578125" style="1" bestFit="1" customWidth="1"/>
    <col min="52" max="52" width="0.85546875" style="1" customWidth="1"/>
    <col min="53" max="53" width="13.7109375" style="1" hidden="1" customWidth="1"/>
    <col min="54" max="54" width="13" style="1" hidden="1" customWidth="1"/>
    <col min="55" max="55" width="9.140625" style="1"/>
    <col min="56" max="56" width="9.140625" style="1" customWidth="1"/>
    <col min="57" max="57" width="3.85546875" style="1" customWidth="1"/>
    <col min="58" max="58" width="6.42578125" style="52" customWidth="1"/>
    <col min="59" max="59" width="18" style="22" bestFit="1" customWidth="1"/>
    <col min="60" max="60" width="0.85546875" style="1" customWidth="1"/>
    <col min="61" max="61" width="10" style="56" bestFit="1" customWidth="1"/>
    <col min="62" max="62" width="0.85546875" style="1" customWidth="1"/>
    <col min="63" max="63" width="11.42578125" style="1" bestFit="1" customWidth="1"/>
    <col min="64" max="64" width="0.85546875" style="1" customWidth="1"/>
    <col min="65" max="65" width="10.42578125" style="1" bestFit="1" customWidth="1"/>
    <col min="66" max="66" width="0.85546875" style="1" customWidth="1"/>
    <col min="67" max="67" width="13.7109375" style="1" hidden="1" customWidth="1"/>
    <col min="68" max="68" width="13" style="1" hidden="1" customWidth="1"/>
    <col min="69" max="69" width="9.140625" style="1"/>
    <col min="70" max="70" width="9.140625" style="1" customWidth="1"/>
    <col min="71" max="71" width="3.85546875" style="1" customWidth="1"/>
    <col min="72" max="72" width="9.140625" style="1"/>
    <col min="73" max="73" width="16.42578125" style="1" customWidth="1"/>
    <col min="74" max="74" width="0.85546875" style="1" customWidth="1"/>
    <col min="75" max="75" width="9.140625" style="1"/>
    <col min="76" max="76" width="0.85546875" style="1" customWidth="1"/>
    <col min="77" max="77" width="9.140625" style="1"/>
    <col min="78" max="78" width="0.85546875" style="1" customWidth="1"/>
    <col min="79" max="79" width="13" style="1" customWidth="1"/>
    <col min="80" max="80" width="0.85546875" style="1" customWidth="1"/>
    <col min="81" max="82" width="0" style="1" hidden="1" customWidth="1"/>
    <col min="83" max="86" width="9.140625" style="1"/>
    <col min="87" max="87" width="16.28515625" style="1" customWidth="1"/>
    <col min="88" max="88" width="0.85546875" style="1" customWidth="1"/>
    <col min="89" max="89" width="9.140625" style="1"/>
    <col min="90" max="90" width="0.85546875" style="1" customWidth="1"/>
    <col min="91" max="91" width="9.140625" style="1"/>
    <col min="92" max="92" width="0.85546875" style="1" customWidth="1"/>
    <col min="93" max="93" width="9.140625" style="1"/>
    <col min="94" max="94" width="0.85546875" style="1" customWidth="1"/>
    <col min="95" max="96" width="0" style="1" hidden="1" customWidth="1"/>
    <col min="97" max="100" width="9.140625" style="1"/>
    <col min="101" max="101" width="16.28515625" style="1" customWidth="1"/>
    <col min="102" max="102" width="0.85546875" style="1" customWidth="1"/>
    <col min="103" max="103" width="10" style="1" bestFit="1" customWidth="1"/>
    <col min="104" max="104" width="0.85546875" style="1" customWidth="1"/>
    <col min="105" max="105" width="9.140625" style="1"/>
    <col min="106" max="106" width="0.85546875" style="1" customWidth="1"/>
    <col min="107" max="107" width="9.140625" style="1"/>
    <col min="108" max="108" width="0.85546875" style="1" customWidth="1"/>
    <col min="109" max="110" width="0" style="1" hidden="1" customWidth="1"/>
    <col min="111" max="114" width="9.140625" style="1"/>
    <col min="115" max="115" width="16.28515625" style="1" customWidth="1"/>
    <col min="116" max="116" width="0.85546875" style="1" customWidth="1"/>
    <col min="117" max="117" width="9.140625" style="1"/>
    <col min="118" max="118" width="0.85546875" style="1" customWidth="1"/>
    <col min="119" max="119" width="9.140625" style="1"/>
    <col min="120" max="120" width="0.85546875" style="1" customWidth="1"/>
    <col min="121" max="121" width="9.140625" style="1"/>
    <col min="122" max="122" width="0.85546875" style="1" customWidth="1"/>
    <col min="123" max="124" width="0" style="1" hidden="1" customWidth="1"/>
    <col min="125" max="128" width="9.140625" style="1"/>
    <col min="129" max="129" width="16.28515625" style="1" customWidth="1"/>
    <col min="130" max="130" width="0.85546875" style="1" customWidth="1"/>
    <col min="131" max="131" width="9.140625" style="1"/>
    <col min="132" max="132" width="0.85546875" style="1" customWidth="1"/>
    <col min="133" max="133" width="9.140625" style="1"/>
    <col min="134" max="134" width="0.85546875" style="1" customWidth="1"/>
    <col min="135" max="135" width="9.140625" style="1"/>
    <col min="136" max="136" width="0.85546875" style="1" customWidth="1"/>
    <col min="137" max="138" width="0" style="1" hidden="1" customWidth="1"/>
    <col min="139" max="16384" width="9.140625" style="1"/>
  </cols>
  <sheetData>
    <row r="1" spans="1:140" ht="15.75" thickBot="1" x14ac:dyDescent="0.3">
      <c r="A1" s="91"/>
      <c r="B1" s="70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P1" s="70"/>
      <c r="Q1" s="23"/>
      <c r="R1" s="5"/>
      <c r="S1" s="6"/>
      <c r="T1" s="5"/>
      <c r="U1" s="5"/>
      <c r="V1" s="5"/>
      <c r="W1" s="5"/>
      <c r="X1" s="5"/>
      <c r="Y1" s="5"/>
      <c r="Z1" s="5"/>
      <c r="AA1" s="5"/>
      <c r="AB1" s="5"/>
      <c r="AD1" s="70"/>
      <c r="AE1" s="23"/>
      <c r="AF1" s="5"/>
      <c r="AG1" s="6"/>
      <c r="AH1" s="5"/>
      <c r="AI1" s="5"/>
      <c r="AJ1" s="5"/>
      <c r="AK1" s="5"/>
      <c r="AL1" s="5"/>
      <c r="AM1" s="5"/>
      <c r="AN1" s="5"/>
      <c r="AO1" s="5"/>
      <c r="AP1" s="5"/>
      <c r="AR1" s="70"/>
      <c r="AS1" s="23"/>
      <c r="AT1" s="5"/>
      <c r="AU1" s="6"/>
      <c r="AV1" s="5"/>
      <c r="AW1" s="5"/>
      <c r="AX1" s="5"/>
      <c r="AY1" s="5"/>
      <c r="AZ1" s="5"/>
      <c r="BA1" s="5"/>
      <c r="BB1" s="5"/>
      <c r="BC1" s="5"/>
      <c r="BD1" s="5"/>
      <c r="BF1" s="70"/>
      <c r="BG1" s="23"/>
      <c r="BH1" s="5"/>
      <c r="BI1" s="6"/>
      <c r="BJ1" s="5"/>
      <c r="BK1" s="5"/>
      <c r="BL1" s="5"/>
      <c r="BM1" s="5"/>
      <c r="BN1" s="5"/>
      <c r="BO1" s="5"/>
      <c r="BP1" s="5"/>
      <c r="BQ1" s="5"/>
      <c r="BR1" s="5"/>
    </row>
    <row r="2" spans="1:140" ht="21" x14ac:dyDescent="0.35">
      <c r="A2" s="91"/>
      <c r="B2" s="76"/>
      <c r="C2" s="146" t="s">
        <v>153</v>
      </c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62"/>
      <c r="O2" s="4"/>
      <c r="P2" s="76"/>
      <c r="Q2" s="146" t="s">
        <v>154</v>
      </c>
      <c r="R2" s="147"/>
      <c r="S2" s="147"/>
      <c r="T2" s="147"/>
      <c r="U2" s="147"/>
      <c r="V2" s="147"/>
      <c r="W2" s="147"/>
      <c r="X2" s="147"/>
      <c r="Y2" s="147"/>
      <c r="Z2" s="147"/>
      <c r="AA2" s="148"/>
      <c r="AB2" s="62"/>
      <c r="AD2" s="76"/>
      <c r="AE2" s="146" t="s">
        <v>222</v>
      </c>
      <c r="AF2" s="147"/>
      <c r="AG2" s="147"/>
      <c r="AH2" s="147"/>
      <c r="AI2" s="147"/>
      <c r="AJ2" s="147"/>
      <c r="AK2" s="147"/>
      <c r="AL2" s="147"/>
      <c r="AM2" s="147"/>
      <c r="AN2" s="147"/>
      <c r="AO2" s="148"/>
      <c r="AP2" s="62"/>
      <c r="AQ2" s="4"/>
      <c r="AR2" s="76"/>
      <c r="AS2" s="146" t="s">
        <v>155</v>
      </c>
      <c r="AT2" s="147"/>
      <c r="AU2" s="147"/>
      <c r="AV2" s="147"/>
      <c r="AW2" s="147"/>
      <c r="AX2" s="147"/>
      <c r="AY2" s="147"/>
      <c r="AZ2" s="147"/>
      <c r="BA2" s="147"/>
      <c r="BB2" s="147"/>
      <c r="BC2" s="148"/>
      <c r="BD2" s="62"/>
      <c r="BE2" s="4"/>
      <c r="BF2" s="76"/>
      <c r="BG2" s="146" t="s">
        <v>156</v>
      </c>
      <c r="BH2" s="147"/>
      <c r="BI2" s="147"/>
      <c r="BJ2" s="147"/>
      <c r="BK2" s="147"/>
      <c r="BL2" s="147"/>
      <c r="BM2" s="147"/>
      <c r="BN2" s="147"/>
      <c r="BO2" s="147"/>
      <c r="BP2" s="147"/>
      <c r="BQ2" s="148"/>
      <c r="BR2" s="62"/>
      <c r="BS2" s="4"/>
      <c r="BT2" s="76"/>
      <c r="BU2" s="146" t="s">
        <v>157</v>
      </c>
      <c r="BV2" s="147"/>
      <c r="BW2" s="147"/>
      <c r="BX2" s="147"/>
      <c r="BY2" s="147"/>
      <c r="BZ2" s="147"/>
      <c r="CA2" s="147"/>
      <c r="CB2" s="147"/>
      <c r="CC2" s="147"/>
      <c r="CD2" s="147"/>
      <c r="CE2" s="148"/>
      <c r="CF2" s="62"/>
      <c r="CH2" s="76"/>
      <c r="CI2" s="146" t="s">
        <v>223</v>
      </c>
      <c r="CJ2" s="147"/>
      <c r="CK2" s="147"/>
      <c r="CL2" s="147"/>
      <c r="CM2" s="147"/>
      <c r="CN2" s="147"/>
      <c r="CO2" s="147"/>
      <c r="CP2" s="147"/>
      <c r="CQ2" s="147"/>
      <c r="CR2" s="147"/>
      <c r="CS2" s="148"/>
      <c r="CT2" s="62"/>
      <c r="CV2" s="76"/>
      <c r="CW2" s="146" t="s">
        <v>158</v>
      </c>
      <c r="CX2" s="147"/>
      <c r="CY2" s="147"/>
      <c r="CZ2" s="147"/>
      <c r="DA2" s="147"/>
      <c r="DB2" s="147"/>
      <c r="DC2" s="147"/>
      <c r="DD2" s="147"/>
      <c r="DE2" s="147"/>
      <c r="DF2" s="147"/>
      <c r="DG2" s="148"/>
      <c r="DH2" s="62"/>
      <c r="DJ2" s="76"/>
      <c r="DK2" s="146" t="s">
        <v>159</v>
      </c>
      <c r="DL2" s="147"/>
      <c r="DM2" s="147"/>
      <c r="DN2" s="147"/>
      <c r="DO2" s="147"/>
      <c r="DP2" s="147"/>
      <c r="DQ2" s="147"/>
      <c r="DR2" s="147"/>
      <c r="DS2" s="147"/>
      <c r="DT2" s="147"/>
      <c r="DU2" s="148"/>
      <c r="DV2" s="62"/>
      <c r="DX2" s="76"/>
      <c r="DY2" s="146" t="s">
        <v>160</v>
      </c>
      <c r="DZ2" s="147"/>
      <c r="EA2" s="147"/>
      <c r="EB2" s="147"/>
      <c r="EC2" s="147"/>
      <c r="ED2" s="147"/>
      <c r="EE2" s="147"/>
      <c r="EF2" s="147"/>
      <c r="EG2" s="147"/>
      <c r="EH2" s="147"/>
      <c r="EI2" s="148"/>
      <c r="EJ2" s="62"/>
    </row>
    <row r="3" spans="1:140" ht="21" x14ac:dyDescent="0.35">
      <c r="A3" s="4"/>
      <c r="B3" s="77"/>
      <c r="C3" s="149">
        <v>42834</v>
      </c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64"/>
      <c r="O3" s="4"/>
      <c r="P3" s="77"/>
      <c r="Q3" s="149">
        <v>42848</v>
      </c>
      <c r="R3" s="150"/>
      <c r="S3" s="150"/>
      <c r="T3" s="150"/>
      <c r="U3" s="150"/>
      <c r="V3" s="150"/>
      <c r="W3" s="150"/>
      <c r="X3" s="150"/>
      <c r="Y3" s="150"/>
      <c r="Z3" s="150"/>
      <c r="AA3" s="151"/>
      <c r="AB3" s="64"/>
      <c r="AD3" s="77"/>
      <c r="AE3" s="149">
        <v>42862</v>
      </c>
      <c r="AF3" s="150"/>
      <c r="AG3" s="150"/>
      <c r="AH3" s="150"/>
      <c r="AI3" s="150"/>
      <c r="AJ3" s="150"/>
      <c r="AK3" s="150"/>
      <c r="AL3" s="150"/>
      <c r="AM3" s="150"/>
      <c r="AN3" s="150"/>
      <c r="AO3" s="151"/>
      <c r="AP3" s="64"/>
      <c r="AQ3" s="4"/>
      <c r="AR3" s="77"/>
      <c r="AS3" s="149">
        <v>42879</v>
      </c>
      <c r="AT3" s="150"/>
      <c r="AU3" s="150"/>
      <c r="AV3" s="150"/>
      <c r="AW3" s="150"/>
      <c r="AX3" s="150"/>
      <c r="AY3" s="150"/>
      <c r="AZ3" s="150"/>
      <c r="BA3" s="150"/>
      <c r="BB3" s="150"/>
      <c r="BC3" s="151"/>
      <c r="BD3" s="64"/>
      <c r="BE3" s="4"/>
      <c r="BF3" s="77"/>
      <c r="BG3" s="149">
        <v>42912</v>
      </c>
      <c r="BH3" s="150"/>
      <c r="BI3" s="150"/>
      <c r="BJ3" s="150"/>
      <c r="BK3" s="150"/>
      <c r="BL3" s="150"/>
      <c r="BM3" s="150"/>
      <c r="BN3" s="150"/>
      <c r="BO3" s="150"/>
      <c r="BP3" s="150"/>
      <c r="BQ3" s="151"/>
      <c r="BR3" s="64"/>
      <c r="BS3" s="4"/>
      <c r="BT3" s="77"/>
      <c r="BU3" s="149">
        <v>42913</v>
      </c>
      <c r="BV3" s="150"/>
      <c r="BW3" s="150"/>
      <c r="BX3" s="150"/>
      <c r="BY3" s="150"/>
      <c r="BZ3" s="150"/>
      <c r="CA3" s="150"/>
      <c r="CB3" s="150"/>
      <c r="CC3" s="150"/>
      <c r="CD3" s="150"/>
      <c r="CE3" s="151"/>
      <c r="CF3" s="64"/>
      <c r="CH3" s="77"/>
      <c r="CI3" s="149">
        <v>42918</v>
      </c>
      <c r="CJ3" s="150"/>
      <c r="CK3" s="150"/>
      <c r="CL3" s="150"/>
      <c r="CM3" s="150"/>
      <c r="CN3" s="150"/>
      <c r="CO3" s="150"/>
      <c r="CP3" s="150"/>
      <c r="CQ3" s="150"/>
      <c r="CR3" s="150"/>
      <c r="CS3" s="151"/>
      <c r="CT3" s="64"/>
      <c r="CV3" s="77"/>
      <c r="CW3" s="149">
        <v>42937</v>
      </c>
      <c r="CX3" s="150"/>
      <c r="CY3" s="150"/>
      <c r="CZ3" s="150"/>
      <c r="DA3" s="150"/>
      <c r="DB3" s="150"/>
      <c r="DC3" s="150"/>
      <c r="DD3" s="150"/>
      <c r="DE3" s="150"/>
      <c r="DF3" s="150"/>
      <c r="DG3" s="151"/>
      <c r="DH3" s="64"/>
      <c r="DJ3" s="77"/>
      <c r="DK3" s="149">
        <v>42929</v>
      </c>
      <c r="DL3" s="150"/>
      <c r="DM3" s="150"/>
      <c r="DN3" s="150"/>
      <c r="DO3" s="150"/>
      <c r="DP3" s="150"/>
      <c r="DQ3" s="150"/>
      <c r="DR3" s="150"/>
      <c r="DS3" s="150"/>
      <c r="DT3" s="150"/>
      <c r="DU3" s="151"/>
      <c r="DV3" s="64"/>
      <c r="DX3" s="77"/>
      <c r="DY3" s="149">
        <v>42970</v>
      </c>
      <c r="DZ3" s="150"/>
      <c r="EA3" s="150"/>
      <c r="EB3" s="150"/>
      <c r="EC3" s="150"/>
      <c r="ED3" s="150"/>
      <c r="EE3" s="150"/>
      <c r="EF3" s="150"/>
      <c r="EG3" s="150"/>
      <c r="EH3" s="150"/>
      <c r="EI3" s="151"/>
      <c r="EJ3" s="64"/>
    </row>
    <row r="4" spans="1:140" x14ac:dyDescent="0.25">
      <c r="A4" s="4"/>
      <c r="B4" s="77"/>
      <c r="C4" s="37"/>
      <c r="D4" s="56"/>
      <c r="E4" s="56"/>
      <c r="F4" s="56"/>
      <c r="G4" s="102" t="s">
        <v>228</v>
      </c>
      <c r="H4" s="56"/>
      <c r="I4" s="56"/>
      <c r="J4" s="56"/>
      <c r="K4" s="56"/>
      <c r="L4" s="56"/>
      <c r="M4" s="56"/>
      <c r="N4" s="64"/>
      <c r="O4" s="4"/>
      <c r="P4" s="77"/>
      <c r="Q4" s="37"/>
      <c r="R4" s="56"/>
      <c r="T4" s="56"/>
      <c r="U4" s="102" t="s">
        <v>229</v>
      </c>
      <c r="V4" s="56"/>
      <c r="W4" s="56"/>
      <c r="X4" s="56"/>
      <c r="Y4" s="56"/>
      <c r="Z4" s="56"/>
      <c r="AA4" s="56"/>
      <c r="AB4" s="64"/>
      <c r="AD4" s="77"/>
      <c r="AE4" s="37"/>
      <c r="AF4" s="58"/>
      <c r="AH4" s="58"/>
      <c r="AI4" s="102" t="s">
        <v>234</v>
      </c>
      <c r="AJ4" s="58"/>
      <c r="AK4" s="58"/>
      <c r="AL4" s="58"/>
      <c r="AM4" s="58"/>
      <c r="AN4" s="58"/>
      <c r="AO4" s="58"/>
      <c r="AP4" s="64"/>
      <c r="AQ4" s="4"/>
      <c r="AR4" s="77"/>
      <c r="AS4" s="37"/>
      <c r="AT4" s="56"/>
      <c r="AV4" s="56"/>
      <c r="AW4" s="56"/>
      <c r="AX4" s="56"/>
      <c r="AY4" s="56"/>
      <c r="AZ4" s="56"/>
      <c r="BA4" s="56"/>
      <c r="BB4" s="56"/>
      <c r="BC4" s="56"/>
      <c r="BD4" s="64"/>
      <c r="BE4" s="4"/>
      <c r="BF4" s="77"/>
      <c r="BG4" s="37"/>
      <c r="BH4" s="56"/>
      <c r="BI4" s="102" t="s">
        <v>241</v>
      </c>
      <c r="BJ4" s="56"/>
      <c r="BK4" s="56"/>
      <c r="BL4" s="56"/>
      <c r="BM4" s="56"/>
      <c r="BN4" s="56"/>
      <c r="BO4" s="56"/>
      <c r="BP4" s="56"/>
      <c r="BQ4" s="56"/>
      <c r="BR4" s="64"/>
      <c r="BS4" s="4"/>
      <c r="BT4" s="77"/>
      <c r="BU4" s="37"/>
      <c r="BV4" s="58"/>
      <c r="BW4" s="102" t="s">
        <v>242</v>
      </c>
      <c r="BX4" s="58"/>
      <c r="BY4" s="58"/>
      <c r="BZ4" s="56"/>
      <c r="CA4" s="56"/>
      <c r="CB4" s="56"/>
      <c r="CC4" s="56"/>
      <c r="CD4" s="56"/>
      <c r="CE4" s="56"/>
      <c r="CF4" s="64"/>
      <c r="CH4" s="77"/>
      <c r="CI4" s="37"/>
      <c r="CJ4" s="58"/>
      <c r="CK4" s="139" t="s">
        <v>243</v>
      </c>
      <c r="CL4" s="58"/>
      <c r="CM4" s="58"/>
      <c r="CN4" s="58"/>
      <c r="CO4" s="58"/>
      <c r="CP4" s="58"/>
      <c r="CQ4" s="58"/>
      <c r="CR4" s="58"/>
      <c r="CS4" s="58"/>
      <c r="CT4" s="64"/>
      <c r="CV4" s="77"/>
      <c r="CW4" s="37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64"/>
      <c r="DJ4" s="77"/>
      <c r="DK4" s="37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64"/>
      <c r="DX4" s="77"/>
      <c r="DY4" s="37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64"/>
    </row>
    <row r="5" spans="1:140" x14ac:dyDescent="0.25">
      <c r="A5" s="4"/>
      <c r="B5" s="77"/>
      <c r="E5" s="56"/>
      <c r="N5" s="64"/>
      <c r="O5" s="4"/>
      <c r="P5" s="77"/>
      <c r="AB5" s="64"/>
      <c r="AD5" s="77"/>
      <c r="AP5" s="64"/>
      <c r="AQ5" s="4"/>
      <c r="AR5" s="77"/>
      <c r="BD5" s="64"/>
      <c r="BE5" s="4"/>
      <c r="BF5" s="77"/>
      <c r="BR5" s="64"/>
      <c r="BS5" s="4"/>
      <c r="BT5" s="77"/>
      <c r="BU5" s="22"/>
      <c r="BW5" s="56"/>
      <c r="CF5" s="64"/>
      <c r="CH5" s="77"/>
      <c r="CI5" s="22"/>
      <c r="CK5" s="58"/>
      <c r="CT5" s="64"/>
      <c r="CV5" s="77"/>
      <c r="CW5" s="22"/>
      <c r="CY5" s="56"/>
      <c r="DH5" s="64"/>
      <c r="DJ5" s="77"/>
      <c r="DK5" s="22"/>
      <c r="DM5" s="56"/>
      <c r="DV5" s="64"/>
      <c r="DX5" s="77"/>
      <c r="DY5" s="22"/>
      <c r="EA5" s="56"/>
      <c r="EJ5" s="64"/>
    </row>
    <row r="6" spans="1:140" x14ac:dyDescent="0.25">
      <c r="A6" s="4"/>
      <c r="B6" s="77"/>
      <c r="E6" s="56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6" t="s">
        <v>7</v>
      </c>
      <c r="N6" s="64"/>
      <c r="O6" s="4"/>
      <c r="P6" s="77"/>
      <c r="S6" s="56" t="s">
        <v>15</v>
      </c>
      <c r="U6" s="1" t="s">
        <v>6</v>
      </c>
      <c r="W6" s="1" t="s">
        <v>16</v>
      </c>
      <c r="Y6" s="1" t="s">
        <v>17</v>
      </c>
      <c r="Z6" s="1" t="s">
        <v>18</v>
      </c>
      <c r="AA6" s="56" t="s">
        <v>7</v>
      </c>
      <c r="AB6" s="64"/>
      <c r="AD6" s="77"/>
      <c r="AG6" s="58" t="s">
        <v>15</v>
      </c>
      <c r="AI6" s="1" t="s">
        <v>6</v>
      </c>
      <c r="AK6" s="1" t="s">
        <v>16</v>
      </c>
      <c r="AM6" s="1" t="s">
        <v>17</v>
      </c>
      <c r="AN6" s="1" t="s">
        <v>18</v>
      </c>
      <c r="AO6" s="58" t="s">
        <v>7</v>
      </c>
      <c r="AP6" s="64"/>
      <c r="AQ6" s="4"/>
      <c r="AR6" s="77"/>
      <c r="AU6" s="56" t="s">
        <v>15</v>
      </c>
      <c r="AW6" s="1" t="s">
        <v>6</v>
      </c>
      <c r="AY6" s="1" t="s">
        <v>16</v>
      </c>
      <c r="BA6" s="1" t="s">
        <v>17</v>
      </c>
      <c r="BB6" s="1" t="s">
        <v>18</v>
      </c>
      <c r="BC6" s="56" t="s">
        <v>7</v>
      </c>
      <c r="BD6" s="64"/>
      <c r="BE6" s="4"/>
      <c r="BF6" s="77"/>
      <c r="BI6" s="56" t="s">
        <v>15</v>
      </c>
      <c r="BK6" s="1" t="s">
        <v>6</v>
      </c>
      <c r="BM6" s="1" t="s">
        <v>16</v>
      </c>
      <c r="BO6" s="1" t="s">
        <v>17</v>
      </c>
      <c r="BP6" s="1" t="s">
        <v>18</v>
      </c>
      <c r="BQ6" s="56" t="s">
        <v>7</v>
      </c>
      <c r="BR6" s="64"/>
      <c r="BS6" s="4"/>
      <c r="BT6" s="77"/>
      <c r="BU6" s="22"/>
      <c r="BW6" s="56" t="s">
        <v>15</v>
      </c>
      <c r="BY6" s="1" t="s">
        <v>6</v>
      </c>
      <c r="CA6" s="1" t="s">
        <v>16</v>
      </c>
      <c r="CC6" s="1" t="s">
        <v>17</v>
      </c>
      <c r="CD6" s="1" t="s">
        <v>18</v>
      </c>
      <c r="CE6" s="56" t="s">
        <v>7</v>
      </c>
      <c r="CF6" s="64"/>
      <c r="CH6" s="77"/>
      <c r="CI6" s="22"/>
      <c r="CK6" s="58" t="s">
        <v>15</v>
      </c>
      <c r="CM6" s="1" t="s">
        <v>6</v>
      </c>
      <c r="CO6" s="1" t="s">
        <v>16</v>
      </c>
      <c r="CQ6" s="1" t="s">
        <v>17</v>
      </c>
      <c r="CR6" s="1" t="s">
        <v>18</v>
      </c>
      <c r="CS6" s="58" t="s">
        <v>7</v>
      </c>
      <c r="CT6" s="64"/>
      <c r="CV6" s="77"/>
      <c r="CW6" s="22"/>
      <c r="CY6" s="56" t="s">
        <v>15</v>
      </c>
      <c r="DA6" s="1" t="s">
        <v>6</v>
      </c>
      <c r="DC6" s="1" t="s">
        <v>16</v>
      </c>
      <c r="DE6" s="1" t="s">
        <v>17</v>
      </c>
      <c r="DF6" s="1" t="s">
        <v>18</v>
      </c>
      <c r="DG6" s="56" t="s">
        <v>7</v>
      </c>
      <c r="DH6" s="64"/>
      <c r="DJ6" s="77"/>
      <c r="DK6" s="22"/>
      <c r="DM6" s="56" t="s">
        <v>15</v>
      </c>
      <c r="DO6" s="1" t="s">
        <v>6</v>
      </c>
      <c r="DQ6" s="1" t="s">
        <v>16</v>
      </c>
      <c r="DS6" s="1" t="s">
        <v>17</v>
      </c>
      <c r="DT6" s="1" t="s">
        <v>18</v>
      </c>
      <c r="DU6" s="56" t="s">
        <v>7</v>
      </c>
      <c r="DV6" s="64"/>
      <c r="DX6" s="77"/>
      <c r="DY6" s="22"/>
      <c r="EA6" s="56" t="s">
        <v>15</v>
      </c>
      <c r="EC6" s="1" t="s">
        <v>6</v>
      </c>
      <c r="EE6" s="1" t="s">
        <v>16</v>
      </c>
      <c r="EG6" s="1" t="s">
        <v>17</v>
      </c>
      <c r="EH6" s="1" t="s">
        <v>18</v>
      </c>
      <c r="EI6" s="56" t="s">
        <v>7</v>
      </c>
      <c r="EJ6" s="64"/>
    </row>
    <row r="7" spans="1:140" ht="15.75" thickBot="1" x14ac:dyDescent="0.3">
      <c r="A7" s="92"/>
      <c r="B7" s="78">
        <f>COUNTIF(Table!E:E,C7)</f>
        <v>1</v>
      </c>
      <c r="C7" s="38" t="s">
        <v>24</v>
      </c>
      <c r="D7" s="39"/>
      <c r="E7" s="40">
        <v>2.4983549197685515E-2</v>
      </c>
      <c r="F7" s="39"/>
      <c r="G7" s="40">
        <v>2.5115740740740741E-2</v>
      </c>
      <c r="H7" s="41"/>
      <c r="I7" s="50" t="str">
        <f t="shared" ref="I7:I19" si="0">IF(G7="","",IF(G7&lt;E7,E7-G7,""))</f>
        <v/>
      </c>
      <c r="J7" s="42"/>
      <c r="K7" s="53">
        <f>(E7/G7*100.05)-100</f>
        <v>-0.47659262648072342</v>
      </c>
      <c r="L7" s="43">
        <f t="shared" ref="L7:L19" si="1">K7*10</f>
        <v>-4.7659262648072342</v>
      </c>
      <c r="M7" s="43">
        <f>IF(G7="","",ROUND(IF(L7&gt;=50,50,IF(L7&lt;=0,0,L7)),0))</f>
        <v>0</v>
      </c>
      <c r="N7" s="101"/>
      <c r="O7" s="4"/>
      <c r="P7" s="78">
        <f>COUNTIF(Table!E:E,Q7)</f>
        <v>1</v>
      </c>
      <c r="Q7" s="38" t="s">
        <v>80</v>
      </c>
      <c r="R7" s="39"/>
      <c r="S7" s="40">
        <v>1.173663194444444E-2</v>
      </c>
      <c r="T7" s="39"/>
      <c r="U7" s="40">
        <v>1.1273148148148148E-2</v>
      </c>
      <c r="V7" s="41"/>
      <c r="W7" s="50">
        <f>IF(U7="","",IF(U7&lt;S7,S7-U7,""))</f>
        <v>4.634837962962917E-4</v>
      </c>
      <c r="X7" s="42"/>
      <c r="Y7" s="53">
        <f>(S7/U7*100.05)-100</f>
        <v>4.1634520020533472</v>
      </c>
      <c r="Z7" s="43">
        <f t="shared" ref="Z7:Z34" si="2">Y7*10</f>
        <v>41.634520020533472</v>
      </c>
      <c r="AA7" s="43">
        <f>IF(U7="","",ROUND(IF(Z7&gt;=50,50,IF(Z7&lt;=0,0,Z7)),0))</f>
        <v>42</v>
      </c>
      <c r="AB7" s="101"/>
      <c r="AD7" s="78">
        <f>COUNTIF(Table!E:E,AE7)</f>
        <v>1</v>
      </c>
      <c r="AE7" s="130" t="s">
        <v>50</v>
      </c>
      <c r="AF7" s="131"/>
      <c r="AG7" s="132">
        <v>6.9918981481481471E-2</v>
      </c>
      <c r="AH7" s="131"/>
      <c r="AI7" s="132">
        <v>6.8263888888888888E-2</v>
      </c>
      <c r="AJ7" s="133"/>
      <c r="AK7" s="134">
        <f>IF(AI7="","",IF(AI7&lt;AG7,AG7-AI7,""))</f>
        <v>1.655092592592583E-3</v>
      </c>
      <c r="AL7" s="135"/>
      <c r="AM7" s="136">
        <f>(AG7/AI7*100.05)-100</f>
        <v>2.475762970498451</v>
      </c>
      <c r="AN7" s="137">
        <f t="shared" ref="AN7:AN11" si="3">AM7*10</f>
        <v>24.75762970498451</v>
      </c>
      <c r="AO7" s="137">
        <f>IF(AI7="","",ROUND(IF(AN7&gt;=50,50,IF(AN7&lt;=0,0,AN7)),0))</f>
        <v>25</v>
      </c>
      <c r="AP7" s="79"/>
      <c r="AQ7" s="4"/>
      <c r="AR7" s="78">
        <f>COUNTIF(Table!E:E,AS7)</f>
        <v>1</v>
      </c>
      <c r="AS7" s="38" t="s">
        <v>38</v>
      </c>
      <c r="AT7" s="39"/>
      <c r="AU7" s="40">
        <v>2.6469907407407411E-2</v>
      </c>
      <c r="AV7" s="39"/>
      <c r="AW7" s="40">
        <v>2.6435185185185187E-2</v>
      </c>
      <c r="AX7" s="41"/>
      <c r="AY7" s="50">
        <f>IF(AW7="","",IF(AW7&lt;AU7,AU7-AW7,""))</f>
        <v>3.4722222222224181E-5</v>
      </c>
      <c r="AZ7" s="42"/>
      <c r="BA7" s="53">
        <f>(AU7/AW7*100.05)-100</f>
        <v>0.18141418563922684</v>
      </c>
      <c r="BB7" s="43">
        <f t="shared" ref="BB7:BB18" si="4">BA7*10</f>
        <v>1.8141418563922684</v>
      </c>
      <c r="BC7" s="43">
        <f>IF(AW7="","",ROUND(IF(BB7&gt;=50,50,IF(BB7&lt;=0,0,BB7)),0))</f>
        <v>2</v>
      </c>
      <c r="BD7" s="79"/>
      <c r="BE7" s="4"/>
      <c r="BF7" s="78">
        <f>COUNTIF(Table!E:E,BG7)</f>
        <v>1</v>
      </c>
      <c r="BG7" s="38" t="s">
        <v>69</v>
      </c>
      <c r="BH7" s="39"/>
      <c r="BI7" s="40">
        <v>1.5094444444444445E-2</v>
      </c>
      <c r="BJ7" s="39"/>
      <c r="BK7" s="40">
        <v>1.4548611111111111E-2</v>
      </c>
      <c r="BL7" s="41"/>
      <c r="BM7" s="50">
        <f>IF(BK7="","",IF(BK7&lt;BI7,BI7-BK7,""))</f>
        <v>5.4583333333333393E-4</v>
      </c>
      <c r="BN7" s="42"/>
      <c r="BO7" s="53">
        <f>(BI7/BK7*100.05)-100</f>
        <v>3.8036658711217228</v>
      </c>
      <c r="BP7" s="43">
        <f t="shared" ref="BP7:BP14" si="5">BO7*10</f>
        <v>38.036658711217228</v>
      </c>
      <c r="BQ7" s="43">
        <f>IF(BK7="","",ROUND(IF(BP7&gt;=50,50,IF(BP7&lt;=0,0,BP7)),0))</f>
        <v>38</v>
      </c>
      <c r="BR7" s="101"/>
      <c r="BS7" s="4"/>
      <c r="BT7" s="78">
        <f>COUNTIF(Table!E:E,BU7)</f>
        <v>1</v>
      </c>
      <c r="BU7" s="38" t="s">
        <v>139</v>
      </c>
      <c r="BV7" s="39"/>
      <c r="BW7" s="40">
        <v>2.7523148148148147E-2</v>
      </c>
      <c r="BX7" s="39"/>
      <c r="BY7" s="40">
        <v>2.6481481481481481E-2</v>
      </c>
      <c r="BZ7" s="41"/>
      <c r="CA7" s="50">
        <f>IF(BY7="","",IF(BY7&lt;BW7,BW7-BY7,""))</f>
        <v>1.0416666666666664E-3</v>
      </c>
      <c r="CB7" s="42"/>
      <c r="CC7" s="53">
        <f>(BW7/BY7*100.05)-100</f>
        <v>3.9855332167832245</v>
      </c>
      <c r="CD7" s="43">
        <f t="shared" ref="CD7:CD10" si="6">CC7*10</f>
        <v>39.855332167832245</v>
      </c>
      <c r="CE7" s="43">
        <f>IF(BY7="","",ROUND(IF(CD7&gt;=50,50,IF(CD7&lt;=0,0,CD7)),0))</f>
        <v>40</v>
      </c>
      <c r="CF7" s="79"/>
      <c r="CH7" s="78" t="e">
        <f>COUNTIF(Table!#REF!,CI7)</f>
        <v>#REF!</v>
      </c>
      <c r="CI7" s="38" t="s">
        <v>48</v>
      </c>
      <c r="CJ7" s="39"/>
      <c r="CK7" s="40">
        <v>6.7569444444444446E-2</v>
      </c>
      <c r="CL7" s="39"/>
      <c r="CM7" s="40">
        <v>6.6944444444444445E-2</v>
      </c>
      <c r="CN7" s="41"/>
      <c r="CO7" s="50">
        <f t="shared" ref="CO7:CO12" si="7">IF(CM7="","",IF(CM7&lt;CK7,CK7-CM7,""))</f>
        <v>6.2500000000000056E-4</v>
      </c>
      <c r="CP7" s="42"/>
      <c r="CQ7" s="53">
        <f>(CK7/CM7*100.05)-100</f>
        <v>0.98407676348547568</v>
      </c>
      <c r="CR7" s="43">
        <f t="shared" ref="CR7:CR10" si="8">CQ7*10</f>
        <v>9.8407676348547568</v>
      </c>
      <c r="CS7" s="43">
        <f>IF(CM7="","",ROUND(IF(CR7&gt;=50,50,IF(CR7&lt;=0,0,CR7)),0))</f>
        <v>10</v>
      </c>
      <c r="CT7" s="79"/>
      <c r="CV7" s="78">
        <f>COUNTIF(Table!E:E,CW7)</f>
        <v>1</v>
      </c>
      <c r="CW7" s="38" t="s">
        <v>29</v>
      </c>
      <c r="CX7" s="39"/>
      <c r="CY7" s="40">
        <v>1.3402777777777777E-2</v>
      </c>
      <c r="CZ7" s="39"/>
      <c r="DA7" s="40">
        <v>1.3113425925925926E-2</v>
      </c>
      <c r="DB7" s="41"/>
      <c r="DC7" s="50">
        <f t="shared" ref="DC7:DC26" si="9">IF(DA7="","",IF(DA7&lt;CY7,CY7-DA7,""))</f>
        <v>2.893518518518514E-4</v>
      </c>
      <c r="DD7" s="42"/>
      <c r="DE7" s="53">
        <f>(CY7/DA7*100.05)-100</f>
        <v>2.2576345984113004</v>
      </c>
      <c r="DF7" s="43">
        <f t="shared" ref="DF7:DF24" si="10">DE7*10</f>
        <v>22.576345984113004</v>
      </c>
      <c r="DG7" s="43">
        <f>IF(DA7="","",ROUND(IF(DF7&gt;=50,50,IF(DF7&lt;=0,0,DF7)),0))</f>
        <v>23</v>
      </c>
      <c r="DH7" s="79"/>
      <c r="DJ7" s="78">
        <f>COUNTIF(Table!E:E,DK7)</f>
        <v>1</v>
      </c>
      <c r="DK7" s="38" t="s">
        <v>144</v>
      </c>
      <c r="DL7" s="39"/>
      <c r="DM7" s="40">
        <v>1.2164351851851852E-2</v>
      </c>
      <c r="DN7" s="39"/>
      <c r="DO7" s="40">
        <v>1.1608796296296296E-2</v>
      </c>
      <c r="DP7" s="41"/>
      <c r="DQ7" s="50">
        <f t="shared" ref="DQ7:DQ14" si="11">IF(DO7="","",IF(DO7&lt;DM7,DM7-DO7,""))</f>
        <v>5.5555555555555566E-4</v>
      </c>
      <c r="DR7" s="42"/>
      <c r="DS7" s="53">
        <f>(DM7/DO7*100.05)-100</f>
        <v>4.8380358923230347</v>
      </c>
      <c r="DT7" s="43">
        <f t="shared" ref="DT7:DT12" si="12">DS7*10</f>
        <v>48.380358923230347</v>
      </c>
      <c r="DU7" s="43">
        <f>IF(DO7="","",ROUND(IF(DT7&gt;=50,50,IF(DT7&lt;=0,0,DT7)),0))</f>
        <v>48</v>
      </c>
      <c r="DV7" s="79"/>
      <c r="DX7" s="78">
        <f>COUNTIF(Table!E:E,DY7)</f>
        <v>0</v>
      </c>
      <c r="DY7" s="38"/>
      <c r="DZ7" s="39"/>
      <c r="EA7" s="40"/>
      <c r="EB7" s="39"/>
      <c r="EC7" s="40"/>
      <c r="ED7" s="41"/>
      <c r="EE7" s="50" t="str">
        <f t="shared" ref="EE7:EE49" si="13">IF(EC7="","",IF(EC7&lt;EA7,EA7-EC7,""))</f>
        <v/>
      </c>
      <c r="EF7" s="42"/>
      <c r="EG7" s="53" t="e">
        <f>(EA7/EC7*100.05)-100</f>
        <v>#DIV/0!</v>
      </c>
      <c r="EH7" s="43" t="e">
        <f t="shared" ref="EH7:EH47" si="14">EG7*10</f>
        <v>#DIV/0!</v>
      </c>
      <c r="EI7" s="43" t="str">
        <f>IF(EC7="","",ROUND(IF(EH7&gt;=50,50,IF(EH7&lt;=0,0,EH7)),0))</f>
        <v/>
      </c>
      <c r="EJ7" s="79"/>
    </row>
    <row r="8" spans="1:140" x14ac:dyDescent="0.25">
      <c r="A8" s="92"/>
      <c r="B8" s="78">
        <f>COUNTIF(Table!E:E,C8)</f>
        <v>1</v>
      </c>
      <c r="C8" s="38" t="s">
        <v>36</v>
      </c>
      <c r="D8" s="39"/>
      <c r="E8" s="40">
        <v>2.6093929162027098E-2</v>
      </c>
      <c r="F8" s="39"/>
      <c r="G8" s="40">
        <v>2.5937500000000002E-2</v>
      </c>
      <c r="H8" s="41"/>
      <c r="I8" s="50">
        <f t="shared" si="0"/>
        <v>1.564291620270962E-4</v>
      </c>
      <c r="J8" s="42"/>
      <c r="K8" s="53">
        <f>(E8/G8*100.05)-100</f>
        <v>0.65340193391078571</v>
      </c>
      <c r="L8" s="43">
        <f t="shared" si="1"/>
        <v>6.5340193391078571</v>
      </c>
      <c r="M8" s="43">
        <f t="shared" ref="M8:M19" si="15">IF(G8="","",ROUND(IF(L8&gt;=50,50,IF(L8&lt;=0,0,L8)),0))</f>
        <v>7</v>
      </c>
      <c r="N8" s="101"/>
      <c r="O8" s="4"/>
      <c r="P8" s="78">
        <f>COUNTIF(Table!E:E,Q8)</f>
        <v>1</v>
      </c>
      <c r="Q8" s="38" t="s">
        <v>24</v>
      </c>
      <c r="R8" s="39"/>
      <c r="S8" s="40">
        <v>1.1830134593630061E-2</v>
      </c>
      <c r="T8" s="39"/>
      <c r="U8" s="40">
        <v>1.1782407407407406E-2</v>
      </c>
      <c r="V8" s="41"/>
      <c r="W8" s="50">
        <f t="shared" ref="W8:W34" si="16">IF(U8="","",IF(U8&lt;S8,S8-U8,""))</f>
        <v>4.7727186222654497E-5</v>
      </c>
      <c r="X8" s="42"/>
      <c r="Y8" s="53">
        <f>(S8/U8*100.05)-100</f>
        <v>0.45527413596090582</v>
      </c>
      <c r="Z8" s="43">
        <f t="shared" si="2"/>
        <v>4.5527413596090582</v>
      </c>
      <c r="AA8" s="43">
        <f t="shared" ref="AA8:AA34" si="17">IF(U8="","",ROUND(IF(Z8&gt;=50,50,IF(Z8&lt;=0,0,Z8)),0))</f>
        <v>5</v>
      </c>
      <c r="AB8" s="101"/>
      <c r="AD8" s="78">
        <f>COUNTIF(Table!E:E,AE8)</f>
        <v>1</v>
      </c>
      <c r="AE8" s="122" t="s">
        <v>25</v>
      </c>
      <c r="AF8" s="123"/>
      <c r="AG8" s="124">
        <v>2.9434027777777781E-2</v>
      </c>
      <c r="AH8" s="123"/>
      <c r="AI8" s="124">
        <v>2.8020833333333332E-2</v>
      </c>
      <c r="AJ8" s="125"/>
      <c r="AK8" s="126">
        <f t="shared" ref="AK8:AK11" si="18">IF(AI8="","",IF(AI8&lt;AG8,AG8-AI8,""))</f>
        <v>1.4131944444444496E-3</v>
      </c>
      <c r="AL8" s="127"/>
      <c r="AM8" s="128">
        <f>(AG8/AI8*100.05)-100</f>
        <v>5.0958921933085719</v>
      </c>
      <c r="AN8" s="129">
        <f t="shared" si="3"/>
        <v>50.958921933085719</v>
      </c>
      <c r="AO8" s="129">
        <f t="shared" ref="AO8:AO11" si="19">IF(AI8="","",ROUND(IF(AN8&gt;=50,50,IF(AN8&lt;=0,0,AN8)),0))</f>
        <v>50</v>
      </c>
      <c r="AP8" s="79"/>
      <c r="AQ8" s="4"/>
      <c r="AR8" s="78">
        <f>COUNTIF(Table!E:E,AS8)</f>
        <v>1</v>
      </c>
      <c r="AS8" s="38" t="s">
        <v>139</v>
      </c>
      <c r="AT8" s="39"/>
      <c r="AU8" s="40">
        <v>2.7129629629629632E-2</v>
      </c>
      <c r="AV8" s="39"/>
      <c r="AW8" s="40">
        <v>2.6875E-2</v>
      </c>
      <c r="AX8" s="41"/>
      <c r="AY8" s="50">
        <f t="shared" ref="AY8:AY18" si="20">IF(AW8="","",IF(AW8&lt;AU8,AU8-AW8,""))</f>
        <v>2.5462962962963243E-4</v>
      </c>
      <c r="AZ8" s="42"/>
      <c r="BA8" s="53">
        <f>(AU8/AW8*100.05)-100</f>
        <v>0.99793281653748522</v>
      </c>
      <c r="BB8" s="43">
        <f t="shared" si="4"/>
        <v>9.9793281653748522</v>
      </c>
      <c r="BC8" s="43">
        <f t="shared" ref="BC8:BC18" si="21">IF(AW8="","",ROUND(IF(BB8&gt;=50,50,IF(BB8&lt;=0,0,BB8)),0))</f>
        <v>10</v>
      </c>
      <c r="BD8" s="79"/>
      <c r="BE8" s="4"/>
      <c r="BF8" s="78">
        <f>COUNTIF(Table!E:E,BG8)</f>
        <v>1</v>
      </c>
      <c r="BG8" s="38" t="s">
        <v>48</v>
      </c>
      <c r="BH8" s="39"/>
      <c r="BI8" s="40">
        <v>1.459855324074074E-2</v>
      </c>
      <c r="BJ8" s="39"/>
      <c r="BK8" s="40">
        <v>1.4571759259259258E-2</v>
      </c>
      <c r="BL8" s="41"/>
      <c r="BM8" s="50">
        <f t="shared" ref="BM8:BM14" si="22">IF(BK8="","",IF(BK8&lt;BI8,BI8-BK8,""))</f>
        <v>2.6793981481481807E-5</v>
      </c>
      <c r="BN8" s="42"/>
      <c r="BO8" s="53">
        <f>(BI8/BK8*100.05)-100</f>
        <v>0.23396803018268031</v>
      </c>
      <c r="BP8" s="43">
        <f t="shared" si="5"/>
        <v>2.3396803018268031</v>
      </c>
      <c r="BQ8" s="43">
        <f t="shared" ref="BQ8:BQ14" si="23">IF(BK8="","",ROUND(IF(BP8&gt;=50,50,IF(BP8&lt;=0,0,BP8)),0))</f>
        <v>2</v>
      </c>
      <c r="BR8" s="101"/>
      <c r="BS8" s="4"/>
      <c r="BT8" s="78">
        <f>COUNTIF(Table!E:E,BU8)</f>
        <v>1</v>
      </c>
      <c r="BU8" s="38" t="s">
        <v>25</v>
      </c>
      <c r="BV8" s="39"/>
      <c r="BW8" s="40">
        <v>2.8761574074074075E-2</v>
      </c>
      <c r="BX8" s="39"/>
      <c r="BY8" s="40">
        <v>2.7824074074074074E-2</v>
      </c>
      <c r="BZ8" s="41"/>
      <c r="CA8" s="50">
        <f t="shared" ref="CA8:CA12" si="24">IF(BY8="","",IF(BY8&lt;BW8,BW8-BY8,""))</f>
        <v>9.3750000000000083E-4</v>
      </c>
      <c r="CB8" s="42"/>
      <c r="CC8" s="53">
        <f>(BW8/BY8*100.05)-100</f>
        <v>3.4210690515806874</v>
      </c>
      <c r="CD8" s="43">
        <f t="shared" si="6"/>
        <v>34.210690515806874</v>
      </c>
      <c r="CE8" s="43">
        <f t="shared" ref="CE8:CE10" si="25">IF(BY8="","",ROUND(IF(CD8&gt;=50,50,IF(CD8&lt;=0,0,CD8)),0))</f>
        <v>34</v>
      </c>
      <c r="CF8" s="79"/>
      <c r="CH8" s="78" t="e">
        <f>COUNTIF(Table!#REF!,CI8)</f>
        <v>#REF!</v>
      </c>
      <c r="CI8" s="38" t="s">
        <v>177</v>
      </c>
      <c r="CJ8" s="39"/>
      <c r="CK8" s="40">
        <v>7.4479166666666666E-2</v>
      </c>
      <c r="CL8" s="39"/>
      <c r="CM8" s="40">
        <v>7.1087962962962964E-2</v>
      </c>
      <c r="CN8" s="41"/>
      <c r="CO8" s="50">
        <f t="shared" si="7"/>
        <v>3.3912037037037018E-3</v>
      </c>
      <c r="CP8" s="42"/>
      <c r="CQ8" s="53">
        <f>(CK8/CM8*100.05)-100</f>
        <v>4.8228183002279366</v>
      </c>
      <c r="CR8" s="43">
        <f t="shared" si="8"/>
        <v>48.228183002279366</v>
      </c>
      <c r="CS8" s="43">
        <f t="shared" ref="CS8:CS10" si="26">IF(CM8="","",ROUND(IF(CR8&gt;=50,50,IF(CR8&lt;=0,0,CR8)),0))</f>
        <v>48</v>
      </c>
      <c r="CT8" s="79"/>
      <c r="CV8" s="78">
        <f>COUNTIF(Table!E:E,CW8)</f>
        <v>1</v>
      </c>
      <c r="CW8" s="38" t="s">
        <v>97</v>
      </c>
      <c r="CX8" s="39"/>
      <c r="CY8" s="40">
        <v>1.2569444444444446E-2</v>
      </c>
      <c r="CZ8" s="39"/>
      <c r="DA8" s="40">
        <v>1.3657407407407408E-2</v>
      </c>
      <c r="DB8" s="41"/>
      <c r="DC8" s="50" t="str">
        <f t="shared" si="9"/>
        <v/>
      </c>
      <c r="DD8" s="42"/>
      <c r="DE8" s="53">
        <f>(CY8/DA8*100.05)-100</f>
        <v>-7.9200847457627077</v>
      </c>
      <c r="DF8" s="43">
        <f t="shared" si="10"/>
        <v>-79.200847457627077</v>
      </c>
      <c r="DG8" s="43">
        <f t="shared" ref="DG8:DG24" si="27">IF(DA8="","",ROUND(IF(DF8&gt;=50,50,IF(DF8&lt;=0,0,DF8)),0))</f>
        <v>0</v>
      </c>
      <c r="DH8" s="79"/>
      <c r="DJ8" s="78">
        <f>COUNTIF(Table!E:E,DK8)</f>
        <v>1</v>
      </c>
      <c r="DK8" s="38" t="s">
        <v>25</v>
      </c>
      <c r="DL8" s="39"/>
      <c r="DM8" s="40">
        <v>1.3472222222222221E-2</v>
      </c>
      <c r="DN8" s="39"/>
      <c r="DO8" s="40">
        <v>1.3564814814814816E-2</v>
      </c>
      <c r="DP8" s="41"/>
      <c r="DQ8" s="50" t="str">
        <f t="shared" si="11"/>
        <v/>
      </c>
      <c r="DR8" s="42"/>
      <c r="DS8" s="53">
        <f>(DM8/DO8*100.05)-100</f>
        <v>-0.63293515358364516</v>
      </c>
      <c r="DT8" s="43">
        <f t="shared" si="12"/>
        <v>-6.3293515358364516</v>
      </c>
      <c r="DU8" s="43">
        <f t="shared" ref="DU8:DU12" si="28">IF(DO8="","",ROUND(IF(DT8&gt;=50,50,IF(DT8&lt;=0,0,DT8)),0))</f>
        <v>0</v>
      </c>
      <c r="DV8" s="79"/>
      <c r="DX8" s="78">
        <f>COUNTIF(Table!E:E,DY8)</f>
        <v>0</v>
      </c>
      <c r="DY8" s="38"/>
      <c r="DZ8" s="39"/>
      <c r="EA8" s="40"/>
      <c r="EB8" s="39"/>
      <c r="EC8" s="40"/>
      <c r="ED8" s="41"/>
      <c r="EE8" s="50" t="str">
        <f t="shared" si="13"/>
        <v/>
      </c>
      <c r="EF8" s="42"/>
      <c r="EG8" s="53" t="e">
        <f>(EA8/EC8*100.05)-100</f>
        <v>#DIV/0!</v>
      </c>
      <c r="EH8" s="43" t="e">
        <f t="shared" si="14"/>
        <v>#DIV/0!</v>
      </c>
      <c r="EI8" s="43" t="str">
        <f t="shared" ref="EI8:EI47" si="29">IF(EC8="","",ROUND(IF(EH8&gt;=50,50,IF(EH8&lt;=0,0,EH8)),0))</f>
        <v/>
      </c>
      <c r="EJ8" s="79"/>
    </row>
    <row r="9" spans="1:140" x14ac:dyDescent="0.25">
      <c r="A9" s="92"/>
      <c r="B9" s="78">
        <f>COUNTIF(Table!E:E,C9)</f>
        <v>1</v>
      </c>
      <c r="C9" s="38" t="s">
        <v>38</v>
      </c>
      <c r="D9" s="39"/>
      <c r="E9" s="40">
        <v>2.6254138888888879E-2</v>
      </c>
      <c r="F9" s="39"/>
      <c r="G9" s="40">
        <v>2.6296296296296293E-2</v>
      </c>
      <c r="H9" s="41"/>
      <c r="I9" s="50" t="str">
        <f t="shared" si="0"/>
        <v/>
      </c>
      <c r="J9" s="42"/>
      <c r="K9" s="53">
        <f t="shared" ref="K9:K19" si="30">(E9/G9*100.05)-100</f>
        <v>-0.11039705985918147</v>
      </c>
      <c r="L9" s="43">
        <f t="shared" si="1"/>
        <v>-1.1039705985918147</v>
      </c>
      <c r="M9" s="43">
        <f t="shared" si="15"/>
        <v>0</v>
      </c>
      <c r="N9" s="101"/>
      <c r="O9" s="4"/>
      <c r="P9" s="78">
        <f>COUNTIF(Table!E:E,Q9)</f>
        <v>1</v>
      </c>
      <c r="Q9" s="38" t="s">
        <v>182</v>
      </c>
      <c r="R9" s="39"/>
      <c r="S9" s="40"/>
      <c r="T9" s="39"/>
      <c r="U9" s="40">
        <v>1.1921296296296298E-2</v>
      </c>
      <c r="V9" s="41"/>
      <c r="W9" s="50" t="str">
        <f t="shared" si="16"/>
        <v/>
      </c>
      <c r="X9" s="42"/>
      <c r="Y9" s="53">
        <f t="shared" ref="Y9:Y34" si="31">(S9/U9*100.05)-100</f>
        <v>-100</v>
      </c>
      <c r="Z9" s="43">
        <f t="shared" si="2"/>
        <v>-1000</v>
      </c>
      <c r="AA9" s="43">
        <f t="shared" si="17"/>
        <v>0</v>
      </c>
      <c r="AB9" s="101"/>
      <c r="AD9" s="78">
        <f>COUNTIF(Table!E:E,AE9)</f>
        <v>1</v>
      </c>
      <c r="AE9" s="38" t="s">
        <v>139</v>
      </c>
      <c r="AF9" s="39"/>
      <c r="AG9" s="40">
        <v>2.8060763888888889E-2</v>
      </c>
      <c r="AH9" s="39"/>
      <c r="AI9" s="40">
        <v>2.6770833333333331E-2</v>
      </c>
      <c r="AJ9" s="41"/>
      <c r="AK9" s="50">
        <f t="shared" ref="AK9" si="32">IF(AI9="","",IF(AI9&lt;AG9,AG9-AI9,""))</f>
        <v>1.2899305555555581E-3</v>
      </c>
      <c r="AL9" s="42"/>
      <c r="AM9" s="53">
        <f t="shared" ref="AM9" si="33">(AG9/AI9*100.05)-100</f>
        <v>4.870826848249024</v>
      </c>
      <c r="AN9" s="43">
        <f t="shared" ref="AN9" si="34">AM9*10</f>
        <v>48.70826848249024</v>
      </c>
      <c r="AO9" s="43">
        <f t="shared" ref="AO9" si="35">IF(AI9="","",ROUND(IF(AN9&gt;=50,50,IF(AN9&lt;=0,0,AN9)),0))</f>
        <v>49</v>
      </c>
      <c r="AP9" s="79"/>
      <c r="AQ9" s="4"/>
      <c r="AR9" s="78">
        <f>COUNTIF(Table!E:E,AS9)</f>
        <v>1</v>
      </c>
      <c r="AS9" s="38" t="s">
        <v>72</v>
      </c>
      <c r="AT9" s="39"/>
      <c r="AU9" s="40">
        <v>2.7824074074074074E-2</v>
      </c>
      <c r="AV9" s="39"/>
      <c r="AW9" s="40">
        <v>2.7696759259259258E-2</v>
      </c>
      <c r="AX9" s="41"/>
      <c r="AY9" s="50">
        <f t="shared" si="20"/>
        <v>1.2731481481481621E-4</v>
      </c>
      <c r="AZ9" s="42"/>
      <c r="BA9" s="53">
        <f t="shared" ref="BA9:BA18" si="36">(AU9/AW9*100.05)-100</f>
        <v>0.50990388633513817</v>
      </c>
      <c r="BB9" s="43">
        <f t="shared" si="4"/>
        <v>5.0990388633513817</v>
      </c>
      <c r="BC9" s="43">
        <f t="shared" si="21"/>
        <v>5</v>
      </c>
      <c r="BD9" s="79"/>
      <c r="BE9" s="4"/>
      <c r="BF9" s="78">
        <f>COUNTIF(Table!E:E,BG9)</f>
        <v>1</v>
      </c>
      <c r="BG9" s="38" t="s">
        <v>77</v>
      </c>
      <c r="BH9" s="39"/>
      <c r="BI9" s="40">
        <v>1.5433101851851852E-2</v>
      </c>
      <c r="BJ9" s="39"/>
      <c r="BK9" s="40">
        <v>1.5023148148148148E-2</v>
      </c>
      <c r="BL9" s="41"/>
      <c r="BM9" s="50">
        <f t="shared" si="22"/>
        <v>4.0995370370370404E-4</v>
      </c>
      <c r="BN9" s="42"/>
      <c r="BO9" s="53">
        <f t="shared" ref="BO9:BO14" si="37">(BI9/BK9*100.05)-100</f>
        <v>2.7801779661017036</v>
      </c>
      <c r="BP9" s="43">
        <f t="shared" si="5"/>
        <v>27.801779661017036</v>
      </c>
      <c r="BQ9" s="43">
        <f t="shared" si="23"/>
        <v>28</v>
      </c>
      <c r="BR9" s="101"/>
      <c r="BS9" s="4"/>
      <c r="BT9" s="78">
        <f>COUNTIF(Table!E:E,BU9)</f>
        <v>1</v>
      </c>
      <c r="BU9" s="38" t="s">
        <v>82</v>
      </c>
      <c r="BV9" s="39"/>
      <c r="BW9" s="40">
        <v>2.943287037037037E-2</v>
      </c>
      <c r="BX9" s="39"/>
      <c r="BY9" s="40">
        <v>2.8148148148148148E-2</v>
      </c>
      <c r="BZ9" s="41"/>
      <c r="CA9" s="50">
        <f t="shared" si="24"/>
        <v>1.2847222222222218E-3</v>
      </c>
      <c r="CB9" s="42"/>
      <c r="CC9" s="53">
        <f t="shared" ref="CC9:CC10" si="38">(BW9/BY9*100.05)-100</f>
        <v>4.6164268092105232</v>
      </c>
      <c r="CD9" s="43">
        <f t="shared" si="6"/>
        <v>46.164268092105232</v>
      </c>
      <c r="CE9" s="43">
        <f t="shared" si="25"/>
        <v>46</v>
      </c>
      <c r="CF9" s="79"/>
      <c r="CH9" s="78" t="e">
        <f>COUNTIF(Table!#REF!,CI9)</f>
        <v>#REF!</v>
      </c>
      <c r="CI9" s="38" t="s">
        <v>30</v>
      </c>
      <c r="CJ9" s="39"/>
      <c r="CK9" s="40">
        <v>7.4143518518518511E-2</v>
      </c>
      <c r="CL9" s="39"/>
      <c r="CM9" s="40">
        <v>7.4108796296296298E-2</v>
      </c>
      <c r="CN9" s="41"/>
      <c r="CO9" s="50">
        <f t="shared" si="7"/>
        <v>3.4722222222213772E-5</v>
      </c>
      <c r="CP9" s="42"/>
      <c r="CQ9" s="53">
        <f t="shared" ref="CQ9:CQ10" si="39">(CK9/CM9*100.05)-100</f>
        <v>9.6876464157418241E-2</v>
      </c>
      <c r="CR9" s="43">
        <f t="shared" si="8"/>
        <v>0.96876464157418241</v>
      </c>
      <c r="CS9" s="43">
        <f t="shared" si="26"/>
        <v>1</v>
      </c>
      <c r="CT9" s="79"/>
      <c r="CV9" s="78">
        <f>COUNTIF(Table!E:E,CW9)</f>
        <v>1</v>
      </c>
      <c r="CW9" s="38" t="s">
        <v>246</v>
      </c>
      <c r="CX9" s="39"/>
      <c r="CY9" s="40"/>
      <c r="CZ9" s="39"/>
      <c r="DA9" s="40">
        <v>1.3888888888888888E-2</v>
      </c>
      <c r="DB9" s="41"/>
      <c r="DC9" s="50" t="str">
        <f t="shared" si="9"/>
        <v/>
      </c>
      <c r="DD9" s="42"/>
      <c r="DE9" s="53">
        <f t="shared" ref="DE9:DE24" si="40">(CY9/DA9*100.05)-100</f>
        <v>-100</v>
      </c>
      <c r="DF9" s="43">
        <f t="shared" si="10"/>
        <v>-1000</v>
      </c>
      <c r="DG9" s="43">
        <v>25</v>
      </c>
      <c r="DH9" s="79"/>
      <c r="DJ9" s="78">
        <f>COUNTIF(Table!E:E,DK9)</f>
        <v>1</v>
      </c>
      <c r="DK9" s="38" t="s">
        <v>87</v>
      </c>
      <c r="DL9" s="39"/>
      <c r="DM9" s="40">
        <v>1.5613425925925926E-2</v>
      </c>
      <c r="DN9" s="39"/>
      <c r="DO9" s="40">
        <v>1.4247685185185184E-2</v>
      </c>
      <c r="DP9" s="41"/>
      <c r="DQ9" s="50">
        <f t="shared" si="11"/>
        <v>1.365740740740742E-3</v>
      </c>
      <c r="DR9" s="42"/>
      <c r="DS9" s="53">
        <f t="shared" ref="DS9:DS12" si="41">(DM9/DO9*100.05)-100</f>
        <v>9.6404955320877406</v>
      </c>
      <c r="DT9" s="43">
        <f t="shared" si="12"/>
        <v>96.404955320877406</v>
      </c>
      <c r="DU9" s="43">
        <f t="shared" si="28"/>
        <v>50</v>
      </c>
      <c r="DV9" s="79"/>
      <c r="DX9" s="78">
        <f>COUNTIF(Table!E:E,DY9)</f>
        <v>0</v>
      </c>
      <c r="DY9" s="38"/>
      <c r="DZ9" s="39"/>
      <c r="EA9" s="40"/>
      <c r="EB9" s="39"/>
      <c r="EC9" s="40"/>
      <c r="ED9" s="41"/>
      <c r="EE9" s="50" t="str">
        <f t="shared" si="13"/>
        <v/>
      </c>
      <c r="EF9" s="42"/>
      <c r="EG9" s="53" t="e">
        <f t="shared" ref="EG9:EG47" si="42">(EA9/EC9*100.05)-100</f>
        <v>#DIV/0!</v>
      </c>
      <c r="EH9" s="43" t="e">
        <f t="shared" si="14"/>
        <v>#DIV/0!</v>
      </c>
      <c r="EI9" s="43" t="str">
        <f t="shared" si="29"/>
        <v/>
      </c>
      <c r="EJ9" s="79"/>
    </row>
    <row r="10" spans="1:140" x14ac:dyDescent="0.25">
      <c r="A10" s="92"/>
      <c r="B10" s="78">
        <f>COUNTIF(Table!E:E,C10)</f>
        <v>1</v>
      </c>
      <c r="C10" s="38" t="s">
        <v>139</v>
      </c>
      <c r="D10" s="39"/>
      <c r="E10" s="40">
        <v>2.78784683904332E-2</v>
      </c>
      <c r="F10" s="39"/>
      <c r="G10" s="40">
        <v>2.6724537037037036E-2</v>
      </c>
      <c r="H10" s="41"/>
      <c r="I10" s="50">
        <f t="shared" si="0"/>
        <v>1.1539313533961634E-3</v>
      </c>
      <c r="J10" s="42"/>
      <c r="K10" s="53">
        <f t="shared" si="30"/>
        <v>4.3700311289690461</v>
      </c>
      <c r="L10" s="43">
        <f t="shared" si="1"/>
        <v>43.700311289690461</v>
      </c>
      <c r="M10" s="43">
        <f t="shared" si="15"/>
        <v>44</v>
      </c>
      <c r="N10" s="101"/>
      <c r="O10" s="4"/>
      <c r="P10" s="78">
        <f>COUNTIF(Table!E:E,Q10)</f>
        <v>1</v>
      </c>
      <c r="Q10" s="38" t="s">
        <v>36</v>
      </c>
      <c r="R10" s="39"/>
      <c r="S10" s="40">
        <v>1.2355918353346955E-2</v>
      </c>
      <c r="T10" s="39"/>
      <c r="U10" s="40">
        <v>1.224537037037037E-2</v>
      </c>
      <c r="V10" s="41"/>
      <c r="W10" s="50">
        <f t="shared" si="16"/>
        <v>1.1054798297658458E-4</v>
      </c>
      <c r="X10" s="42"/>
      <c r="Y10" s="53">
        <f t="shared" si="31"/>
        <v>0.95322508525912042</v>
      </c>
      <c r="Z10" s="43">
        <f t="shared" si="2"/>
        <v>9.5322508525912042</v>
      </c>
      <c r="AA10" s="43">
        <f t="shared" si="17"/>
        <v>10</v>
      </c>
      <c r="AB10" s="101"/>
      <c r="AD10" s="78">
        <f>COUNTIF(Table!E:E,AE10)</f>
        <v>1</v>
      </c>
      <c r="AE10" s="38" t="s">
        <v>233</v>
      </c>
      <c r="AF10" s="39"/>
      <c r="AG10" s="40"/>
      <c r="AH10" s="39"/>
      <c r="AI10" s="40">
        <v>3.6319444444444439E-2</v>
      </c>
      <c r="AJ10" s="41"/>
      <c r="AK10" s="50" t="str">
        <f t="shared" si="18"/>
        <v/>
      </c>
      <c r="AL10" s="42"/>
      <c r="AM10" s="53">
        <f t="shared" ref="AM10:AM11" si="43">(AG10/AI10*100.05)-100</f>
        <v>-100</v>
      </c>
      <c r="AN10" s="43">
        <f t="shared" si="3"/>
        <v>-1000</v>
      </c>
      <c r="AO10" s="43">
        <f t="shared" si="19"/>
        <v>0</v>
      </c>
      <c r="AP10" s="79"/>
      <c r="AQ10" s="4"/>
      <c r="AR10" s="78">
        <f>COUNTIF(Table!E:E,AS10)</f>
        <v>1</v>
      </c>
      <c r="AS10" s="38" t="s">
        <v>25</v>
      </c>
      <c r="AT10" s="39"/>
      <c r="AU10" s="40">
        <v>2.8437500000000001E-2</v>
      </c>
      <c r="AV10" s="39"/>
      <c r="AW10" s="40">
        <v>2.8182870370370372E-2</v>
      </c>
      <c r="AX10" s="41"/>
      <c r="AY10" s="50">
        <f t="shared" si="20"/>
        <v>2.5462962962962896E-4</v>
      </c>
      <c r="AZ10" s="42"/>
      <c r="BA10" s="53">
        <f t="shared" si="36"/>
        <v>0.9539425051334689</v>
      </c>
      <c r="BB10" s="43">
        <f t="shared" si="4"/>
        <v>9.539425051334689</v>
      </c>
      <c r="BC10" s="43">
        <f t="shared" si="21"/>
        <v>10</v>
      </c>
      <c r="BD10" s="79"/>
      <c r="BE10" s="4"/>
      <c r="BF10" s="78">
        <f>COUNTIF(Table!E:E,BG10)</f>
        <v>1</v>
      </c>
      <c r="BG10" s="38" t="s">
        <v>177</v>
      </c>
      <c r="BH10" s="39"/>
      <c r="BI10" s="40">
        <v>1.6388599537037037E-2</v>
      </c>
      <c r="BJ10" s="39"/>
      <c r="BK10" s="40">
        <v>1.5162037037037036E-2</v>
      </c>
      <c r="BL10" s="41"/>
      <c r="BM10" s="50">
        <f t="shared" si="22"/>
        <v>1.2265625000000002E-3</v>
      </c>
      <c r="BN10" s="42"/>
      <c r="BO10" s="53">
        <f t="shared" si="37"/>
        <v>8.1437395038167892</v>
      </c>
      <c r="BP10" s="43">
        <f t="shared" si="5"/>
        <v>81.437395038167892</v>
      </c>
      <c r="BQ10" s="43">
        <f t="shared" si="23"/>
        <v>50</v>
      </c>
      <c r="BR10" s="101"/>
      <c r="BS10" s="4"/>
      <c r="BT10" s="78">
        <f>COUNTIF(Table!E:E,BU10)</f>
        <v>1</v>
      </c>
      <c r="BU10" s="38" t="s">
        <v>115</v>
      </c>
      <c r="BV10" s="39"/>
      <c r="BW10" s="40">
        <v>3.0428240740740742E-2</v>
      </c>
      <c r="BX10" s="39"/>
      <c r="BY10" s="40">
        <v>2.8993055555555553E-2</v>
      </c>
      <c r="BZ10" s="41"/>
      <c r="CA10" s="50">
        <f t="shared" si="24"/>
        <v>1.4351851851851886E-3</v>
      </c>
      <c r="CB10" s="42"/>
      <c r="CC10" s="53">
        <f t="shared" si="38"/>
        <v>5.0025748502994247</v>
      </c>
      <c r="CD10" s="43">
        <f t="shared" si="6"/>
        <v>50.025748502994247</v>
      </c>
      <c r="CE10" s="43">
        <f t="shared" si="25"/>
        <v>50</v>
      </c>
      <c r="CF10" s="79"/>
      <c r="CH10" s="78" t="e">
        <f>COUNTIF(Table!#REF!,CI10)</f>
        <v>#REF!</v>
      </c>
      <c r="CI10" s="38" t="s">
        <v>40</v>
      </c>
      <c r="CJ10" s="39"/>
      <c r="CK10" s="40">
        <v>8.7141203703703707E-2</v>
      </c>
      <c r="CL10" s="39"/>
      <c r="CM10" s="40">
        <v>7.6226851851851851E-2</v>
      </c>
      <c r="CN10" s="41"/>
      <c r="CO10" s="50">
        <f t="shared" si="7"/>
        <v>1.0914351851851856E-2</v>
      </c>
      <c r="CP10" s="42"/>
      <c r="CQ10" s="53">
        <f t="shared" si="39"/>
        <v>14.375409960522305</v>
      </c>
      <c r="CR10" s="43">
        <f t="shared" si="8"/>
        <v>143.75409960522305</v>
      </c>
      <c r="CS10" s="43">
        <f t="shared" si="26"/>
        <v>50</v>
      </c>
      <c r="CT10" s="79"/>
      <c r="CV10" s="78">
        <f>COUNTIF(Table!E:E,CW10)</f>
        <v>1</v>
      </c>
      <c r="CW10" s="38" t="s">
        <v>183</v>
      </c>
      <c r="CX10" s="39"/>
      <c r="CY10" s="40">
        <v>1.4398148148148148E-2</v>
      </c>
      <c r="CZ10" s="39"/>
      <c r="DA10" s="40">
        <v>1.4606481481481482E-2</v>
      </c>
      <c r="DB10" s="41"/>
      <c r="DC10" s="50" t="str">
        <f t="shared" si="9"/>
        <v/>
      </c>
      <c r="DD10" s="42"/>
      <c r="DE10" s="53">
        <f t="shared" si="40"/>
        <v>-1.3770206022187068</v>
      </c>
      <c r="DF10" s="43">
        <f t="shared" si="10"/>
        <v>-13.770206022187068</v>
      </c>
      <c r="DG10" s="43">
        <f t="shared" si="27"/>
        <v>0</v>
      </c>
      <c r="DH10" s="79"/>
      <c r="DJ10" s="78">
        <f>COUNTIF(Table!E:E,DK10)</f>
        <v>1</v>
      </c>
      <c r="DK10" s="38" t="s">
        <v>183</v>
      </c>
      <c r="DL10" s="39"/>
      <c r="DM10" s="40">
        <v>1.4398148148148148E-2</v>
      </c>
      <c r="DN10" s="39"/>
      <c r="DO10" s="40">
        <v>1.4259259259259261E-2</v>
      </c>
      <c r="DP10" s="41"/>
      <c r="DQ10" s="50">
        <f t="shared" si="11"/>
        <v>1.3888888888888631E-4</v>
      </c>
      <c r="DR10" s="42"/>
      <c r="DS10" s="53">
        <f t="shared" si="41"/>
        <v>1.0245129870129688</v>
      </c>
      <c r="DT10" s="43">
        <f t="shared" si="12"/>
        <v>10.245129870129688</v>
      </c>
      <c r="DU10" s="43">
        <f t="shared" si="28"/>
        <v>10</v>
      </c>
      <c r="DV10" s="79"/>
      <c r="DX10" s="78">
        <f>COUNTIF(Table!E:E,DY10)</f>
        <v>0</v>
      </c>
      <c r="DY10" s="38"/>
      <c r="DZ10" s="39"/>
      <c r="EA10" s="40"/>
      <c r="EB10" s="39"/>
      <c r="EC10" s="40"/>
      <c r="ED10" s="41"/>
      <c r="EE10" s="50" t="str">
        <f t="shared" si="13"/>
        <v/>
      </c>
      <c r="EF10" s="42"/>
      <c r="EG10" s="53" t="e">
        <f t="shared" si="42"/>
        <v>#DIV/0!</v>
      </c>
      <c r="EH10" s="43" t="e">
        <f t="shared" si="14"/>
        <v>#DIV/0!</v>
      </c>
      <c r="EI10" s="43" t="str">
        <f t="shared" si="29"/>
        <v/>
      </c>
      <c r="EJ10" s="79"/>
    </row>
    <row r="11" spans="1:140" x14ac:dyDescent="0.25">
      <c r="A11" s="92"/>
      <c r="B11" s="78">
        <f>COUNTIF(Table!E:E,C11)</f>
        <v>1</v>
      </c>
      <c r="C11" s="38" t="s">
        <v>72</v>
      </c>
      <c r="D11" s="39"/>
      <c r="E11" s="40">
        <v>2.8306416666666667E-2</v>
      </c>
      <c r="F11" s="39"/>
      <c r="G11" s="40">
        <v>2.7407407407407408E-2</v>
      </c>
      <c r="H11" s="41"/>
      <c r="I11" s="50">
        <f t="shared" si="0"/>
        <v>8.9900925925925912E-4</v>
      </c>
      <c r="J11" s="42"/>
      <c r="K11" s="53">
        <f t="shared" si="30"/>
        <v>3.3318090033783676</v>
      </c>
      <c r="L11" s="43">
        <f t="shared" si="1"/>
        <v>33.318090033783676</v>
      </c>
      <c r="M11" s="43">
        <f t="shared" si="15"/>
        <v>33</v>
      </c>
      <c r="N11" s="101"/>
      <c r="O11" s="4"/>
      <c r="P11" s="78">
        <f>COUNTIF(Table!E:E,Q11)</f>
        <v>1</v>
      </c>
      <c r="Q11" s="38" t="s">
        <v>38</v>
      </c>
      <c r="R11" s="39"/>
      <c r="S11" s="40">
        <v>1.2201909722222216E-2</v>
      </c>
      <c r="T11" s="39"/>
      <c r="U11" s="40">
        <v>1.230324074074074E-2</v>
      </c>
      <c r="V11" s="41"/>
      <c r="W11" s="50" t="str">
        <f t="shared" si="16"/>
        <v/>
      </c>
      <c r="X11" s="42"/>
      <c r="Y11" s="53">
        <f t="shared" si="31"/>
        <v>-0.77402422389468484</v>
      </c>
      <c r="Z11" s="43">
        <f t="shared" si="2"/>
        <v>-7.7402422389468484</v>
      </c>
      <c r="AA11" s="43">
        <f t="shared" si="17"/>
        <v>0</v>
      </c>
      <c r="AB11" s="101"/>
      <c r="AD11" s="78">
        <f>COUNTIF(Table!E:E,AE11)</f>
        <v>1</v>
      </c>
      <c r="AE11" s="38" t="s">
        <v>35</v>
      </c>
      <c r="AF11" s="39"/>
      <c r="AG11" s="40">
        <v>3.641393118355471E-2</v>
      </c>
      <c r="AH11" s="39"/>
      <c r="AI11" s="40">
        <v>3.6331018518518519E-2</v>
      </c>
      <c r="AJ11" s="41"/>
      <c r="AK11" s="50">
        <f t="shared" si="18"/>
        <v>8.291266503619027E-5</v>
      </c>
      <c r="AL11" s="42"/>
      <c r="AM11" s="53">
        <f t="shared" si="43"/>
        <v>0.27832864244206235</v>
      </c>
      <c r="AN11" s="43">
        <f t="shared" si="3"/>
        <v>2.7832864244206235</v>
      </c>
      <c r="AO11" s="43">
        <f t="shared" si="19"/>
        <v>3</v>
      </c>
      <c r="AP11" s="79"/>
      <c r="AQ11" s="4"/>
      <c r="AR11" s="78">
        <f>COUNTIF(Table!E:E,AS11)</f>
        <v>1</v>
      </c>
      <c r="AS11" s="38" t="s">
        <v>74</v>
      </c>
      <c r="AT11" s="39"/>
      <c r="AU11" s="40">
        <v>2.8761574074074075E-2</v>
      </c>
      <c r="AV11" s="39"/>
      <c r="AW11" s="40">
        <v>2.8344907407407412E-2</v>
      </c>
      <c r="AX11" s="41"/>
      <c r="AY11" s="50">
        <f t="shared" si="20"/>
        <v>4.1666666666666241E-4</v>
      </c>
      <c r="AZ11" s="42"/>
      <c r="BA11" s="53">
        <f t="shared" si="36"/>
        <v>1.5207227439771174</v>
      </c>
      <c r="BB11" s="43">
        <f t="shared" si="4"/>
        <v>15.207227439771174</v>
      </c>
      <c r="BC11" s="43">
        <f t="shared" si="21"/>
        <v>15</v>
      </c>
      <c r="BD11" s="79"/>
      <c r="BE11" s="4"/>
      <c r="BF11" s="78">
        <f>COUNTIF(Table!E:E,BG11)</f>
        <v>1</v>
      </c>
      <c r="BG11" s="38" t="s">
        <v>30</v>
      </c>
      <c r="BH11" s="39"/>
      <c r="BI11" s="40">
        <v>1.5699189814814815E-2</v>
      </c>
      <c r="BJ11" s="39"/>
      <c r="BK11" s="40">
        <v>1.5625E-2</v>
      </c>
      <c r="BL11" s="41"/>
      <c r="BM11" s="50">
        <f t="shared" si="22"/>
        <v>7.4189814814815125E-5</v>
      </c>
      <c r="BN11" s="42"/>
      <c r="BO11" s="53">
        <f t="shared" si="37"/>
        <v>0.52505222222221448</v>
      </c>
      <c r="BP11" s="43">
        <f t="shared" si="5"/>
        <v>5.2505222222221448</v>
      </c>
      <c r="BQ11" s="43">
        <f t="shared" si="23"/>
        <v>5</v>
      </c>
      <c r="BR11" s="101"/>
      <c r="BS11" s="4"/>
      <c r="BT11" s="81"/>
      <c r="BU11" s="44"/>
      <c r="BV11" s="45"/>
      <c r="BW11" s="46"/>
      <c r="BY11" s="54"/>
      <c r="BZ11" s="56"/>
      <c r="CA11" s="47" t="str">
        <f t="shared" si="24"/>
        <v/>
      </c>
      <c r="CB11" s="47" t="str">
        <f t="shared" ref="CB11:CB12" si="44">IF(BZ11="","",IF(BZ11&lt;BX11,BX11-BZ11,""))</f>
        <v/>
      </c>
      <c r="CC11" s="47" t="str">
        <f t="shared" ref="CC11:CC12" si="45">IF(CA11="","",IF(CA11&lt;BY11,BY11-CA11,""))</f>
        <v/>
      </c>
      <c r="CD11" s="47" t="str">
        <f t="shared" ref="CD11:CD12" si="46">IF(CB11="","",IF(CB11&lt;BZ11,BZ11-CB11,""))</f>
        <v/>
      </c>
      <c r="CE11" s="47" t="str">
        <f t="shared" ref="CE11:CE12" si="47">IF(CC11="","",IF(CC11&lt;CA11,CA11-CC11,""))</f>
        <v/>
      </c>
      <c r="CF11" s="82" t="str">
        <f t="shared" ref="CF11:CF12" si="48">IF(CD11="","",IF(CD11&lt;CB11,CB11-CD11,""))</f>
        <v/>
      </c>
      <c r="CH11" s="81"/>
      <c r="CI11" s="44"/>
      <c r="CJ11" s="45"/>
      <c r="CK11" s="46"/>
      <c r="CM11" s="104"/>
      <c r="CN11" s="58"/>
      <c r="CO11" s="47" t="str">
        <f t="shared" si="7"/>
        <v/>
      </c>
      <c r="CP11" s="47" t="str">
        <f t="shared" ref="CP11:CP12" si="49">IF(CN11="","",IF(CN11&lt;CL11,CL11-CN11,""))</f>
        <v/>
      </c>
      <c r="CQ11" s="47" t="str">
        <f t="shared" ref="CQ11:CQ12" si="50">IF(CO11="","",IF(CO11&lt;CM11,CM11-CO11,""))</f>
        <v/>
      </c>
      <c r="CR11" s="47" t="str">
        <f t="shared" ref="CR11:CR12" si="51">IF(CP11="","",IF(CP11&lt;CN11,CN11-CP11,""))</f>
        <v/>
      </c>
      <c r="CS11" s="47" t="str">
        <f t="shared" ref="CS11:CS12" si="52">IF(CQ11="","",IF(CQ11&lt;CO11,CO11-CQ11,""))</f>
        <v/>
      </c>
      <c r="CT11" s="82" t="str">
        <f t="shared" ref="CT11:CT12" si="53">IF(CR11="","",IF(CR11&lt;CP11,CP11-CR11,""))</f>
        <v/>
      </c>
      <c r="CV11" s="78">
        <f>COUNTIF(Table!E:E,CW11)</f>
        <v>1</v>
      </c>
      <c r="CW11" s="38" t="s">
        <v>70</v>
      </c>
      <c r="CX11" s="39"/>
      <c r="CY11" s="40">
        <v>1.462962962962963E-2</v>
      </c>
      <c r="CZ11" s="39"/>
      <c r="DA11" s="40">
        <v>1.5104166666666667E-2</v>
      </c>
      <c r="DB11" s="41"/>
      <c r="DC11" s="50" t="str">
        <f t="shared" si="9"/>
        <v/>
      </c>
      <c r="DD11" s="42"/>
      <c r="DE11" s="53">
        <f t="shared" si="40"/>
        <v>-3.0933333333333337</v>
      </c>
      <c r="DF11" s="43">
        <f t="shared" si="10"/>
        <v>-30.933333333333337</v>
      </c>
      <c r="DG11" s="43">
        <f t="shared" si="27"/>
        <v>0</v>
      </c>
      <c r="DH11" s="79"/>
      <c r="DJ11" s="78">
        <f>COUNTIF(Table!E:E,DK11)</f>
        <v>1</v>
      </c>
      <c r="DK11" s="38" t="s">
        <v>48</v>
      </c>
      <c r="DL11" s="39"/>
      <c r="DM11" s="40">
        <v>1.383101851851852E-2</v>
      </c>
      <c r="DN11" s="39"/>
      <c r="DO11" s="40">
        <v>1.3703703703703704E-2</v>
      </c>
      <c r="DP11" s="41"/>
      <c r="DQ11" s="50">
        <f t="shared" si="11"/>
        <v>1.2731481481481621E-4</v>
      </c>
      <c r="DR11" s="42"/>
      <c r="DS11" s="53">
        <f t="shared" si="41"/>
        <v>0.9795185810810807</v>
      </c>
      <c r="DT11" s="43">
        <f t="shared" si="12"/>
        <v>9.795185810810807</v>
      </c>
      <c r="DU11" s="43">
        <f t="shared" si="28"/>
        <v>10</v>
      </c>
      <c r="DV11" s="79"/>
      <c r="DX11" s="78">
        <f>COUNTIF(Table!E:E,DY11)</f>
        <v>0</v>
      </c>
      <c r="DY11" s="38"/>
      <c r="DZ11" s="39"/>
      <c r="EA11" s="40"/>
      <c r="EB11" s="39"/>
      <c r="EC11" s="40"/>
      <c r="ED11" s="41"/>
      <c r="EE11" s="50" t="str">
        <f t="shared" si="13"/>
        <v/>
      </c>
      <c r="EF11" s="42"/>
      <c r="EG11" s="53" t="e">
        <f t="shared" si="42"/>
        <v>#DIV/0!</v>
      </c>
      <c r="EH11" s="43" t="e">
        <f t="shared" si="14"/>
        <v>#DIV/0!</v>
      </c>
      <c r="EI11" s="43" t="str">
        <f t="shared" si="29"/>
        <v/>
      </c>
      <c r="EJ11" s="79"/>
    </row>
    <row r="12" spans="1:140" ht="15.75" thickBot="1" x14ac:dyDescent="0.3">
      <c r="A12" s="92"/>
      <c r="B12" s="78">
        <f>COUNTIF(Table!E:E,C12)</f>
        <v>1</v>
      </c>
      <c r="C12" s="38" t="s">
        <v>44</v>
      </c>
      <c r="D12" s="39"/>
      <c r="E12" s="40">
        <v>2.8381499999999997E-2</v>
      </c>
      <c r="F12" s="39"/>
      <c r="G12" s="40">
        <v>2.7604166666666666E-2</v>
      </c>
      <c r="H12" s="41"/>
      <c r="I12" s="50">
        <f t="shared" si="0"/>
        <v>7.7733333333333127E-4</v>
      </c>
      <c r="J12" s="42"/>
      <c r="K12" s="53">
        <f t="shared" si="30"/>
        <v>2.8674079999999975</v>
      </c>
      <c r="L12" s="43">
        <f t="shared" si="1"/>
        <v>28.674079999999975</v>
      </c>
      <c r="M12" s="43">
        <f t="shared" si="15"/>
        <v>29</v>
      </c>
      <c r="N12" s="101"/>
      <c r="O12" s="4"/>
      <c r="P12" s="78">
        <f>COUNTIF(Table!E:E,Q12)</f>
        <v>1</v>
      </c>
      <c r="Q12" s="38" t="s">
        <v>56</v>
      </c>
      <c r="R12" s="39"/>
      <c r="S12" s="40">
        <v>1.2224472413417729E-2</v>
      </c>
      <c r="T12" s="39"/>
      <c r="U12" s="40">
        <v>1.2395833333333335E-2</v>
      </c>
      <c r="V12" s="41"/>
      <c r="W12" s="50" t="str">
        <f t="shared" si="16"/>
        <v/>
      </c>
      <c r="X12" s="42"/>
      <c r="Y12" s="53">
        <f t="shared" si="31"/>
        <v>-1.3330986248785024</v>
      </c>
      <c r="Z12" s="43">
        <f t="shared" si="2"/>
        <v>-13.330986248785024</v>
      </c>
      <c r="AA12" s="43">
        <f t="shared" si="17"/>
        <v>0</v>
      </c>
      <c r="AB12" s="101"/>
      <c r="AD12" s="81"/>
      <c r="AE12" s="44"/>
      <c r="AF12" s="45"/>
      <c r="AG12" s="46"/>
      <c r="AI12" s="104"/>
      <c r="AJ12" s="58"/>
      <c r="AK12" s="47" t="str">
        <f t="shared" ref="AK12:AK14" si="54">IF(AI12="","",IF(AI12&lt;AG12,AG12-AI12,""))</f>
        <v/>
      </c>
      <c r="AL12" s="47" t="str">
        <f t="shared" ref="AL12:AL14" si="55">IF(AJ12="","",IF(AJ12&lt;AH12,AH12-AJ12,""))</f>
        <v/>
      </c>
      <c r="AM12" s="47" t="str">
        <f t="shared" ref="AM12:AM14" si="56">IF(AK12="","",IF(AK12&lt;AI12,AI12-AK12,""))</f>
        <v/>
      </c>
      <c r="AN12" s="47" t="str">
        <f t="shared" ref="AN12:AN14" si="57">IF(AL12="","",IF(AL12&lt;AJ12,AJ12-AL12,""))</f>
        <v/>
      </c>
      <c r="AO12" s="47" t="str">
        <f t="shared" ref="AO12:AO14" si="58">IF(AM12="","",IF(AM12&lt;AK12,AK12-AM12,""))</f>
        <v/>
      </c>
      <c r="AP12" s="82" t="str">
        <f t="shared" ref="AP12:AP14" si="59">IF(AN12="","",IF(AN12&lt;AL12,AL12-AN12,""))</f>
        <v/>
      </c>
      <c r="AQ12" s="4"/>
      <c r="AR12" s="78">
        <f>COUNTIF(Table!E:E,AS12)</f>
        <v>1</v>
      </c>
      <c r="AS12" s="38" t="s">
        <v>93</v>
      </c>
      <c r="AT12" s="39"/>
      <c r="AU12" s="40">
        <v>3.0578703703703702E-2</v>
      </c>
      <c r="AV12" s="39"/>
      <c r="AW12" s="40">
        <v>2.9062500000000002E-2</v>
      </c>
      <c r="AX12" s="41"/>
      <c r="AY12" s="50">
        <f t="shared" si="20"/>
        <v>1.5162037037037002E-3</v>
      </c>
      <c r="AZ12" s="42"/>
      <c r="BA12" s="53">
        <f t="shared" si="36"/>
        <v>5.2696535244922131</v>
      </c>
      <c r="BB12" s="43">
        <f t="shared" si="4"/>
        <v>52.696535244922131</v>
      </c>
      <c r="BC12" s="43">
        <f t="shared" si="21"/>
        <v>50</v>
      </c>
      <c r="BD12" s="79"/>
      <c r="BE12" s="4"/>
      <c r="BF12" s="78">
        <f>COUNTIF(Table!E:E,BG12)</f>
        <v>1</v>
      </c>
      <c r="BG12" s="38" t="s">
        <v>39</v>
      </c>
      <c r="BH12" s="39"/>
      <c r="BI12" s="40">
        <v>1.6352314814814816E-2</v>
      </c>
      <c r="BJ12" s="39"/>
      <c r="BK12" s="40">
        <v>1.6620370370370372E-2</v>
      </c>
      <c r="BL12" s="41"/>
      <c r="BM12" s="50" t="str">
        <f t="shared" si="22"/>
        <v/>
      </c>
      <c r="BN12" s="42"/>
      <c r="BO12" s="53">
        <f t="shared" si="37"/>
        <v>-1.5636197771587774</v>
      </c>
      <c r="BP12" s="43">
        <f t="shared" si="5"/>
        <v>-15.636197771587774</v>
      </c>
      <c r="BQ12" s="43">
        <f t="shared" si="23"/>
        <v>0</v>
      </c>
      <c r="BR12" s="101"/>
      <c r="BS12" s="4"/>
      <c r="BT12" s="83"/>
      <c r="BU12" s="84"/>
      <c r="BV12" s="85"/>
      <c r="BW12" s="86"/>
      <c r="BX12" s="67"/>
      <c r="BY12" s="87"/>
      <c r="BZ12" s="88"/>
      <c r="CA12" s="89" t="str">
        <f t="shared" si="24"/>
        <v/>
      </c>
      <c r="CB12" s="89" t="str">
        <f t="shared" si="44"/>
        <v/>
      </c>
      <c r="CC12" s="89" t="str">
        <f t="shared" si="45"/>
        <v/>
      </c>
      <c r="CD12" s="89" t="str">
        <f t="shared" si="46"/>
        <v/>
      </c>
      <c r="CE12" s="89" t="str">
        <f t="shared" si="47"/>
        <v/>
      </c>
      <c r="CF12" s="90" t="str">
        <f t="shared" si="48"/>
        <v/>
      </c>
      <c r="CH12" s="83"/>
      <c r="CI12" s="84"/>
      <c r="CJ12" s="85"/>
      <c r="CK12" s="86"/>
      <c r="CL12" s="67"/>
      <c r="CM12" s="87"/>
      <c r="CN12" s="88"/>
      <c r="CO12" s="89" t="str">
        <f t="shared" si="7"/>
        <v/>
      </c>
      <c r="CP12" s="89" t="str">
        <f t="shared" si="49"/>
        <v/>
      </c>
      <c r="CQ12" s="89" t="str">
        <f t="shared" si="50"/>
        <v/>
      </c>
      <c r="CR12" s="89" t="str">
        <f t="shared" si="51"/>
        <v/>
      </c>
      <c r="CS12" s="89" t="str">
        <f t="shared" si="52"/>
        <v/>
      </c>
      <c r="CT12" s="90" t="str">
        <f t="shared" si="53"/>
        <v/>
      </c>
      <c r="CV12" s="78">
        <f>COUNTIF(Table!E:E,CW12)</f>
        <v>1</v>
      </c>
      <c r="CW12" s="38" t="s">
        <v>58</v>
      </c>
      <c r="CX12" s="39"/>
      <c r="CY12" s="40">
        <v>1.3703703703703704E-2</v>
      </c>
      <c r="CZ12" s="39"/>
      <c r="DA12" s="40">
        <v>1.539351851851852E-2</v>
      </c>
      <c r="DB12" s="41"/>
      <c r="DC12" s="50" t="str">
        <f t="shared" si="9"/>
        <v/>
      </c>
      <c r="DD12" s="42"/>
      <c r="DE12" s="53">
        <f t="shared" si="40"/>
        <v>-10.932932330827072</v>
      </c>
      <c r="DF12" s="43">
        <f t="shared" si="10"/>
        <v>-109.32932330827072</v>
      </c>
      <c r="DG12" s="43">
        <f t="shared" si="27"/>
        <v>0</v>
      </c>
      <c r="DH12" s="79"/>
      <c r="DJ12" s="78">
        <f>COUNTIF(Table!E:E,DK12)</f>
        <v>1</v>
      </c>
      <c r="DK12" s="38" t="s">
        <v>30</v>
      </c>
      <c r="DL12" s="39"/>
      <c r="DM12" s="40">
        <v>1.4884259259259259E-2</v>
      </c>
      <c r="DN12" s="39"/>
      <c r="DO12" s="40">
        <v>1.4907407407407406E-2</v>
      </c>
      <c r="DP12" s="41"/>
      <c r="DQ12" s="50" t="str">
        <f t="shared" si="11"/>
        <v/>
      </c>
      <c r="DR12" s="42"/>
      <c r="DS12" s="53">
        <f t="shared" si="41"/>
        <v>-0.10535714285714448</v>
      </c>
      <c r="DT12" s="43">
        <f t="shared" si="12"/>
        <v>-1.0535714285714448</v>
      </c>
      <c r="DU12" s="43">
        <f t="shared" si="28"/>
        <v>0</v>
      </c>
      <c r="DV12" s="79"/>
      <c r="DX12" s="78">
        <f>COUNTIF(Table!E:E,DY12)</f>
        <v>0</v>
      </c>
      <c r="DY12" s="38"/>
      <c r="DZ12" s="39"/>
      <c r="EA12" s="40"/>
      <c r="EB12" s="39"/>
      <c r="EC12" s="40"/>
      <c r="ED12" s="41"/>
      <c r="EE12" s="50" t="str">
        <f t="shared" si="13"/>
        <v/>
      </c>
      <c r="EF12" s="42"/>
      <c r="EG12" s="53" t="e">
        <f t="shared" si="42"/>
        <v>#DIV/0!</v>
      </c>
      <c r="EH12" s="43" t="e">
        <f t="shared" si="14"/>
        <v>#DIV/0!</v>
      </c>
      <c r="EI12" s="43" t="str">
        <f t="shared" si="29"/>
        <v/>
      </c>
      <c r="EJ12" s="79"/>
    </row>
    <row r="13" spans="1:140" ht="15.75" thickBot="1" x14ac:dyDescent="0.3">
      <c r="A13" s="92"/>
      <c r="B13" s="78">
        <f>COUNTIF(Table!E:E,C13)</f>
        <v>1</v>
      </c>
      <c r="C13" s="38" t="s">
        <v>25</v>
      </c>
      <c r="D13" s="39"/>
      <c r="E13" s="40">
        <v>2.9357583333333333E-2</v>
      </c>
      <c r="F13" s="39"/>
      <c r="G13" s="40">
        <v>2.8032407407407409E-2</v>
      </c>
      <c r="H13" s="41"/>
      <c r="I13" s="50">
        <f t="shared" si="0"/>
        <v>1.3251759259259241E-3</v>
      </c>
      <c r="J13" s="42"/>
      <c r="K13" s="53">
        <f t="shared" si="30"/>
        <v>4.7796634021469799</v>
      </c>
      <c r="L13" s="43">
        <f t="shared" si="1"/>
        <v>47.796634021469799</v>
      </c>
      <c r="M13" s="43">
        <f t="shared" si="15"/>
        <v>48</v>
      </c>
      <c r="N13" s="101"/>
      <c r="O13" s="4"/>
      <c r="P13" s="78">
        <f>COUNTIF(Table!E:E,Q13)</f>
        <v>1</v>
      </c>
      <c r="Q13" s="38" t="s">
        <v>122</v>
      </c>
      <c r="R13" s="39"/>
      <c r="S13" s="40">
        <v>1.214936044774389E-2</v>
      </c>
      <c r="T13" s="39"/>
      <c r="U13" s="40">
        <v>1.2418981481481482E-2</v>
      </c>
      <c r="V13" s="41"/>
      <c r="W13" s="50" t="str">
        <f t="shared" si="16"/>
        <v/>
      </c>
      <c r="X13" s="42"/>
      <c r="Y13" s="53">
        <f t="shared" si="31"/>
        <v>-2.1221253442297723</v>
      </c>
      <c r="Z13" s="43">
        <f t="shared" si="2"/>
        <v>-21.221253442297723</v>
      </c>
      <c r="AA13" s="43">
        <f t="shared" si="17"/>
        <v>0</v>
      </c>
      <c r="AB13" s="101"/>
      <c r="AD13" s="83"/>
      <c r="AE13" s="84"/>
      <c r="AF13" s="85"/>
      <c r="AG13" s="86"/>
      <c r="AH13" s="67"/>
      <c r="AI13" s="87"/>
      <c r="AJ13" s="88"/>
      <c r="AK13" s="89" t="str">
        <f t="shared" si="54"/>
        <v/>
      </c>
      <c r="AL13" s="89" t="str">
        <f t="shared" si="55"/>
        <v/>
      </c>
      <c r="AM13" s="89" t="str">
        <f t="shared" si="56"/>
        <v/>
      </c>
      <c r="AN13" s="89" t="str">
        <f t="shared" si="57"/>
        <v/>
      </c>
      <c r="AO13" s="89" t="str">
        <f t="shared" si="58"/>
        <v/>
      </c>
      <c r="AP13" s="90" t="str">
        <f t="shared" si="59"/>
        <v/>
      </c>
      <c r="AQ13" s="4"/>
      <c r="AR13" s="78">
        <f>COUNTIF(Table!E:E,AS13)</f>
        <v>1</v>
      </c>
      <c r="AS13" s="38" t="s">
        <v>115</v>
      </c>
      <c r="AT13" s="39"/>
      <c r="AU13" s="40">
        <v>2.9988425925925922E-2</v>
      </c>
      <c r="AV13" s="39"/>
      <c r="AW13" s="40">
        <v>2.9803240740740741E-2</v>
      </c>
      <c r="AX13" s="41"/>
      <c r="AY13" s="50">
        <f t="shared" si="20"/>
        <v>1.851851851851806E-4</v>
      </c>
      <c r="AZ13" s="42"/>
      <c r="BA13" s="53">
        <f t="shared" si="36"/>
        <v>0.67166990291259765</v>
      </c>
      <c r="BB13" s="43">
        <f t="shared" si="4"/>
        <v>6.7166990291259765</v>
      </c>
      <c r="BC13" s="43">
        <f t="shared" si="21"/>
        <v>7</v>
      </c>
      <c r="BD13" s="79"/>
      <c r="BE13" s="4"/>
      <c r="BF13" s="78">
        <f>COUNTIF(Table!E:E,BG13)</f>
        <v>1</v>
      </c>
      <c r="BG13" s="38" t="s">
        <v>83</v>
      </c>
      <c r="BH13" s="39"/>
      <c r="BI13" s="40">
        <v>1.9533275462962962E-2</v>
      </c>
      <c r="BJ13" s="39"/>
      <c r="BK13" s="40">
        <v>1.7939814814814815E-2</v>
      </c>
      <c r="BL13" s="41"/>
      <c r="BM13" s="50">
        <f t="shared" si="22"/>
        <v>1.5934606481481477E-3</v>
      </c>
      <c r="BN13" s="42"/>
      <c r="BO13" s="53">
        <f t="shared" si="37"/>
        <v>8.9366991935483782</v>
      </c>
      <c r="BP13" s="43">
        <f t="shared" si="5"/>
        <v>89.366991935483782</v>
      </c>
      <c r="BQ13" s="43">
        <f t="shared" si="23"/>
        <v>50</v>
      </c>
      <c r="BR13" s="101"/>
      <c r="BS13" s="4"/>
      <c r="CV13" s="78">
        <f>COUNTIF(Table!E:E,CW13)</f>
        <v>1</v>
      </c>
      <c r="CW13" s="38" t="s">
        <v>111</v>
      </c>
      <c r="CX13" s="39"/>
      <c r="CY13" s="40">
        <v>1.5324074074074073E-2</v>
      </c>
      <c r="CZ13" s="39"/>
      <c r="DA13" s="40">
        <v>1.5833333333333335E-2</v>
      </c>
      <c r="DB13" s="41"/>
      <c r="DC13" s="50" t="str">
        <f t="shared" si="9"/>
        <v/>
      </c>
      <c r="DD13" s="42"/>
      <c r="DE13" s="53">
        <f t="shared" si="40"/>
        <v>-3.1679824561403649</v>
      </c>
      <c r="DF13" s="43">
        <f t="shared" si="10"/>
        <v>-31.679824561403649</v>
      </c>
      <c r="DG13" s="43">
        <f t="shared" si="27"/>
        <v>0</v>
      </c>
      <c r="DH13" s="79"/>
      <c r="DJ13" s="81"/>
      <c r="DK13" s="44"/>
      <c r="DL13" s="45"/>
      <c r="DM13" s="46"/>
      <c r="DO13" s="54"/>
      <c r="DP13" s="56"/>
      <c r="DQ13" s="47" t="str">
        <f t="shared" si="11"/>
        <v/>
      </c>
      <c r="DR13" s="47" t="str">
        <f t="shared" ref="DR13:DR14" si="60">IF(DP13="","",IF(DP13&lt;DN13,DN13-DP13,""))</f>
        <v/>
      </c>
      <c r="DS13" s="47" t="str">
        <f t="shared" ref="DS13:DS14" si="61">IF(DQ13="","",IF(DQ13&lt;DO13,DO13-DQ13,""))</f>
        <v/>
      </c>
      <c r="DT13" s="47" t="str">
        <f t="shared" ref="DT13:DT14" si="62">IF(DR13="","",IF(DR13&lt;DP13,DP13-DR13,""))</f>
        <v/>
      </c>
      <c r="DU13" s="47" t="str">
        <f t="shared" ref="DU13:DU14" si="63">IF(DS13="","",IF(DS13&lt;DQ13,DQ13-DS13,""))</f>
        <v/>
      </c>
      <c r="DV13" s="82" t="str">
        <f t="shared" ref="DV13:DV14" si="64">IF(DT13="","",IF(DT13&lt;DR13,DR13-DT13,""))</f>
        <v/>
      </c>
      <c r="DX13" s="78">
        <f>COUNTIF(Table!E:E,DY13)</f>
        <v>0</v>
      </c>
      <c r="DY13" s="38"/>
      <c r="DZ13" s="39"/>
      <c r="EA13" s="40"/>
      <c r="EB13" s="39"/>
      <c r="EC13" s="40"/>
      <c r="ED13" s="41"/>
      <c r="EE13" s="50" t="str">
        <f t="shared" si="13"/>
        <v/>
      </c>
      <c r="EF13" s="42"/>
      <c r="EG13" s="53" t="e">
        <f t="shared" si="42"/>
        <v>#DIV/0!</v>
      </c>
      <c r="EH13" s="43" t="e">
        <f t="shared" si="14"/>
        <v>#DIV/0!</v>
      </c>
      <c r="EI13" s="43" t="str">
        <f t="shared" si="29"/>
        <v/>
      </c>
      <c r="EJ13" s="79"/>
    </row>
    <row r="14" spans="1:140" ht="15.75" thickBot="1" x14ac:dyDescent="0.3">
      <c r="A14" s="92"/>
      <c r="B14" s="78">
        <f>COUNTIF(Table!E:E,C14)</f>
        <v>1</v>
      </c>
      <c r="C14" s="38" t="s">
        <v>82</v>
      </c>
      <c r="D14" s="39"/>
      <c r="E14" s="40">
        <v>2.8750909790987308E-2</v>
      </c>
      <c r="F14" s="39"/>
      <c r="G14" s="40">
        <v>2.8344907407407412E-2</v>
      </c>
      <c r="H14" s="41"/>
      <c r="I14" s="50">
        <f t="shared" si="0"/>
        <v>4.0600238357989607E-4</v>
      </c>
      <c r="J14" s="42"/>
      <c r="K14" s="53">
        <f t="shared" si="30"/>
        <v>1.4830806551357227</v>
      </c>
      <c r="L14" s="43">
        <f t="shared" si="1"/>
        <v>14.830806551357227</v>
      </c>
      <c r="M14" s="43">
        <f t="shared" si="15"/>
        <v>15</v>
      </c>
      <c r="N14" s="101"/>
      <c r="O14" s="4"/>
      <c r="P14" s="78">
        <f>COUNTIF(Table!E:E,Q14)</f>
        <v>1</v>
      </c>
      <c r="Q14" s="38" t="s">
        <v>10</v>
      </c>
      <c r="R14" s="39"/>
      <c r="S14" s="40">
        <v>1.2839033018867924E-2</v>
      </c>
      <c r="T14" s="39"/>
      <c r="U14" s="40">
        <v>1.2488425925925925E-2</v>
      </c>
      <c r="V14" s="41"/>
      <c r="W14" s="50">
        <f t="shared" si="16"/>
        <v>3.5060709294199889E-4</v>
      </c>
      <c r="X14" s="42"/>
      <c r="Y14" s="53">
        <f t="shared" si="31"/>
        <v>2.8588599681745848</v>
      </c>
      <c r="Z14" s="43">
        <f t="shared" si="2"/>
        <v>28.588599681745848</v>
      </c>
      <c r="AA14" s="43">
        <f t="shared" si="17"/>
        <v>29</v>
      </c>
      <c r="AB14" s="101"/>
      <c r="AD14" s="71"/>
      <c r="AE14" s="72"/>
      <c r="AF14" s="73"/>
      <c r="AG14" s="74"/>
      <c r="AH14" s="7"/>
      <c r="AI14" s="69"/>
      <c r="AJ14" s="8"/>
      <c r="AK14" s="75" t="str">
        <f t="shared" si="54"/>
        <v/>
      </c>
      <c r="AL14" s="75" t="str">
        <f t="shared" si="55"/>
        <v/>
      </c>
      <c r="AM14" s="75" t="str">
        <f t="shared" si="56"/>
        <v/>
      </c>
      <c r="AN14" s="75" t="str">
        <f t="shared" si="57"/>
        <v/>
      </c>
      <c r="AO14" s="75" t="str">
        <f t="shared" si="58"/>
        <v/>
      </c>
      <c r="AP14" s="75" t="str">
        <f t="shared" si="59"/>
        <v/>
      </c>
      <c r="AQ14" s="4"/>
      <c r="AR14" s="78">
        <f>COUNTIF(Table!E:E,AS14)</f>
        <v>1</v>
      </c>
      <c r="AS14" s="38" t="s">
        <v>50</v>
      </c>
      <c r="AT14" s="39"/>
      <c r="AU14" s="40">
        <v>3.0578703703703702E-2</v>
      </c>
      <c r="AV14" s="39"/>
      <c r="AW14" s="40">
        <v>3.2546296296296295E-2</v>
      </c>
      <c r="AX14" s="41"/>
      <c r="AY14" s="50" t="str">
        <f t="shared" si="20"/>
        <v/>
      </c>
      <c r="AZ14" s="42"/>
      <c r="BA14" s="53">
        <f t="shared" si="36"/>
        <v>-5.9985419630156542</v>
      </c>
      <c r="BB14" s="43">
        <f t="shared" si="4"/>
        <v>-59.985419630156542</v>
      </c>
      <c r="BC14" s="43">
        <f t="shared" si="21"/>
        <v>0</v>
      </c>
      <c r="BD14" s="79"/>
      <c r="BE14" s="4"/>
      <c r="BF14" s="78">
        <f>COUNTIF(Table!E:E,BG14)</f>
        <v>1</v>
      </c>
      <c r="BG14" s="38" t="s">
        <v>151</v>
      </c>
      <c r="BH14" s="39"/>
      <c r="BI14" s="40">
        <v>2.0331539351851849E-2</v>
      </c>
      <c r="BJ14" s="39"/>
      <c r="BK14" s="40">
        <v>1.894675925925926E-2</v>
      </c>
      <c r="BL14" s="41"/>
      <c r="BM14" s="50">
        <f t="shared" si="22"/>
        <v>1.3847800925925885E-3</v>
      </c>
      <c r="BN14" s="42"/>
      <c r="BO14" s="53">
        <f t="shared" si="37"/>
        <v>7.362450977397657</v>
      </c>
      <c r="BP14" s="43">
        <f t="shared" si="5"/>
        <v>73.62450977397657</v>
      </c>
      <c r="BQ14" s="43">
        <f t="shared" si="23"/>
        <v>50</v>
      </c>
      <c r="BR14" s="101"/>
      <c r="BS14" s="4"/>
      <c r="CV14" s="78">
        <f>COUNTIF(Table!E:E,CW14)</f>
        <v>1</v>
      </c>
      <c r="CW14" s="38" t="s">
        <v>233</v>
      </c>
      <c r="CX14" s="39"/>
      <c r="CY14" s="40">
        <v>1.6018518518518519E-2</v>
      </c>
      <c r="CZ14" s="39"/>
      <c r="DA14" s="40">
        <v>1.5891203703703703E-2</v>
      </c>
      <c r="DB14" s="41"/>
      <c r="DC14" s="50">
        <f t="shared" si="9"/>
        <v>1.2731481481481621E-4</v>
      </c>
      <c r="DD14" s="42"/>
      <c r="DE14" s="53">
        <f t="shared" si="40"/>
        <v>0.85156591405680615</v>
      </c>
      <c r="DF14" s="43">
        <f t="shared" si="10"/>
        <v>8.5156591405680615</v>
      </c>
      <c r="DG14" s="43">
        <f t="shared" si="27"/>
        <v>9</v>
      </c>
      <c r="DH14" s="79"/>
      <c r="DJ14" s="83"/>
      <c r="DK14" s="84"/>
      <c r="DL14" s="85"/>
      <c r="DM14" s="86"/>
      <c r="DN14" s="67"/>
      <c r="DO14" s="87"/>
      <c r="DP14" s="88"/>
      <c r="DQ14" s="89" t="str">
        <f t="shared" si="11"/>
        <v/>
      </c>
      <c r="DR14" s="89" t="str">
        <f t="shared" si="60"/>
        <v/>
      </c>
      <c r="DS14" s="89" t="str">
        <f t="shared" si="61"/>
        <v/>
      </c>
      <c r="DT14" s="89" t="str">
        <f t="shared" si="62"/>
        <v/>
      </c>
      <c r="DU14" s="89" t="str">
        <f t="shared" si="63"/>
        <v/>
      </c>
      <c r="DV14" s="90" t="str">
        <f t="shared" si="64"/>
        <v/>
      </c>
      <c r="DX14" s="78">
        <f>COUNTIF(Table!E:E,DY14)</f>
        <v>0</v>
      </c>
      <c r="DY14" s="38"/>
      <c r="DZ14" s="39"/>
      <c r="EA14" s="40"/>
      <c r="EB14" s="39"/>
      <c r="EC14" s="40"/>
      <c r="ED14" s="41"/>
      <c r="EE14" s="50" t="str">
        <f t="shared" si="13"/>
        <v/>
      </c>
      <c r="EF14" s="42"/>
      <c r="EG14" s="53" t="e">
        <f t="shared" si="42"/>
        <v>#DIV/0!</v>
      </c>
      <c r="EH14" s="43" t="e">
        <f t="shared" si="14"/>
        <v>#DIV/0!</v>
      </c>
      <c r="EI14" s="43" t="str">
        <f t="shared" si="29"/>
        <v/>
      </c>
      <c r="EJ14" s="79"/>
    </row>
    <row r="15" spans="1:140" x14ac:dyDescent="0.25">
      <c r="A15" s="92"/>
      <c r="B15" s="78">
        <f>COUNTIF(Table!E:E,C15)</f>
        <v>1</v>
      </c>
      <c r="C15" s="38" t="s">
        <v>48</v>
      </c>
      <c r="D15" s="39"/>
      <c r="E15" s="40">
        <v>2.9266443345860184E-2</v>
      </c>
      <c r="F15" s="39"/>
      <c r="G15" s="40">
        <v>2.855324074074074E-2</v>
      </c>
      <c r="H15" s="41"/>
      <c r="I15" s="50">
        <f t="shared" si="0"/>
        <v>7.1320260511944372E-4</v>
      </c>
      <c r="J15" s="42"/>
      <c r="K15" s="53">
        <f t="shared" si="30"/>
        <v>2.5490480516765786</v>
      </c>
      <c r="L15" s="43">
        <f t="shared" si="1"/>
        <v>25.490480516765786</v>
      </c>
      <c r="M15" s="43">
        <f t="shared" si="15"/>
        <v>25</v>
      </c>
      <c r="N15" s="101"/>
      <c r="O15" s="4"/>
      <c r="P15" s="78">
        <f>COUNTIF(Table!E:E,Q15)</f>
        <v>1</v>
      </c>
      <c r="Q15" s="38" t="s">
        <v>139</v>
      </c>
      <c r="R15" s="39"/>
      <c r="S15" s="40">
        <v>1.2981249999999998E-2</v>
      </c>
      <c r="T15" s="39"/>
      <c r="U15" s="40">
        <v>1.2766203703703703E-2</v>
      </c>
      <c r="V15" s="41"/>
      <c r="W15" s="50">
        <f t="shared" si="16"/>
        <v>2.1504629629629478E-4</v>
      </c>
      <c r="X15" s="42"/>
      <c r="Y15" s="53">
        <f t="shared" si="31"/>
        <v>1.7353390752492999</v>
      </c>
      <c r="Z15" s="43">
        <f t="shared" si="2"/>
        <v>17.353390752492999</v>
      </c>
      <c r="AA15" s="43">
        <f t="shared" si="17"/>
        <v>17</v>
      </c>
      <c r="AB15" s="101"/>
      <c r="AQ15" s="4"/>
      <c r="AR15" s="78">
        <f>COUNTIF(Table!E:E,AS15)</f>
        <v>1</v>
      </c>
      <c r="AS15" s="38" t="s">
        <v>81</v>
      </c>
      <c r="AT15" s="39"/>
      <c r="AU15" s="40">
        <v>3.1851851851851853E-2</v>
      </c>
      <c r="AV15" s="39"/>
      <c r="AW15" s="40">
        <v>3.3032407407407406E-2</v>
      </c>
      <c r="AX15" s="41"/>
      <c r="AY15" s="50" t="str">
        <f t="shared" si="20"/>
        <v/>
      </c>
      <c r="AZ15" s="42"/>
      <c r="BA15" s="53">
        <f t="shared" si="36"/>
        <v>-3.5257182901191157</v>
      </c>
      <c r="BB15" s="43">
        <f t="shared" si="4"/>
        <v>-35.257182901191157</v>
      </c>
      <c r="BC15" s="43">
        <f t="shared" si="21"/>
        <v>0</v>
      </c>
      <c r="BD15" s="80"/>
      <c r="BE15" s="4"/>
      <c r="BF15" s="81"/>
      <c r="BG15" s="44"/>
      <c r="BH15" s="45"/>
      <c r="BI15" s="46"/>
      <c r="BK15" s="54"/>
      <c r="BL15" s="56"/>
      <c r="BM15" s="47" t="str">
        <f t="shared" ref="BM15:BM17" si="65">IF(BK15="","",IF(BK15&lt;BI15,BI15-BK15,""))</f>
        <v/>
      </c>
      <c r="BN15" s="47" t="str">
        <f t="shared" ref="BN15:BN17" si="66">IF(BL15="","",IF(BL15&lt;BJ15,BJ15-BL15,""))</f>
        <v/>
      </c>
      <c r="BO15" s="47" t="str">
        <f t="shared" ref="BO15:BO17" si="67">IF(BM15="","",IF(BM15&lt;BK15,BK15-BM15,""))</f>
        <v/>
      </c>
      <c r="BP15" s="47" t="str">
        <f t="shared" ref="BP15:BP17" si="68">IF(BN15="","",IF(BN15&lt;BL15,BL15-BN15,""))</f>
        <v/>
      </c>
      <c r="BQ15" s="47" t="str">
        <f t="shared" ref="BQ15:BQ17" si="69">IF(BO15="","",IF(BO15&lt;BM15,BM15-BO15,""))</f>
        <v/>
      </c>
      <c r="BR15" s="82" t="str">
        <f t="shared" ref="BR15:BR17" si="70">IF(BP15="","",IF(BP15&lt;BN15,BN15-BP15,""))</f>
        <v/>
      </c>
      <c r="BS15" s="4"/>
      <c r="CV15" s="78">
        <f>COUNTIF(Table!E:E,CW15)</f>
        <v>1</v>
      </c>
      <c r="CW15" s="38" t="s">
        <v>51</v>
      </c>
      <c r="CX15" s="39"/>
      <c r="CY15" s="40">
        <v>1.5578703703703704E-2</v>
      </c>
      <c r="CZ15" s="39"/>
      <c r="DA15" s="40">
        <v>1.5972222222222224E-2</v>
      </c>
      <c r="DB15" s="41"/>
      <c r="DC15" s="50" t="str">
        <f t="shared" si="9"/>
        <v/>
      </c>
      <c r="DD15" s="42"/>
      <c r="DE15" s="53">
        <f t="shared" si="40"/>
        <v>-2.4150000000000205</v>
      </c>
      <c r="DF15" s="43">
        <f t="shared" si="10"/>
        <v>-24.150000000000205</v>
      </c>
      <c r="DG15" s="43">
        <f t="shared" si="27"/>
        <v>0</v>
      </c>
      <c r="DH15" s="80"/>
      <c r="DX15" s="78">
        <f>COUNTIF(Table!E:E,DY15)</f>
        <v>0</v>
      </c>
      <c r="DY15" s="38"/>
      <c r="DZ15" s="39"/>
      <c r="EA15" s="40"/>
      <c r="EB15" s="39"/>
      <c r="EC15" s="40"/>
      <c r="ED15" s="41"/>
      <c r="EE15" s="50" t="str">
        <f t="shared" si="13"/>
        <v/>
      </c>
      <c r="EF15" s="42"/>
      <c r="EG15" s="53" t="e">
        <f t="shared" si="42"/>
        <v>#DIV/0!</v>
      </c>
      <c r="EH15" s="43" t="e">
        <f t="shared" si="14"/>
        <v>#DIV/0!</v>
      </c>
      <c r="EI15" s="43" t="str">
        <f t="shared" si="29"/>
        <v/>
      </c>
      <c r="EJ15" s="80"/>
    </row>
    <row r="16" spans="1:140" ht="15.75" thickBot="1" x14ac:dyDescent="0.3">
      <c r="A16" s="92"/>
      <c r="B16" s="78">
        <f>COUNTIF(Table!E:E,C16)</f>
        <v>1</v>
      </c>
      <c r="C16" s="38" t="s">
        <v>30</v>
      </c>
      <c r="D16" s="39"/>
      <c r="E16" s="40">
        <v>3.1685485411032902E-2</v>
      </c>
      <c r="F16" s="39"/>
      <c r="G16" s="40">
        <v>3.1956018518518516E-2</v>
      </c>
      <c r="H16" s="41"/>
      <c r="I16" s="50" t="str">
        <f t="shared" si="0"/>
        <v/>
      </c>
      <c r="J16" s="42"/>
      <c r="K16" s="53">
        <f t="shared" si="30"/>
        <v>-0.79700280756973996</v>
      </c>
      <c r="L16" s="43">
        <f t="shared" si="1"/>
        <v>-7.9700280756973996</v>
      </c>
      <c r="M16" s="43">
        <f t="shared" si="15"/>
        <v>0</v>
      </c>
      <c r="N16" s="101"/>
      <c r="O16" s="4"/>
      <c r="P16" s="78">
        <f>COUNTIF(Table!E:E,Q16)</f>
        <v>1</v>
      </c>
      <c r="Q16" s="38" t="s">
        <v>26</v>
      </c>
      <c r="R16" s="39"/>
      <c r="S16" s="40">
        <v>1.2318362370510032E-2</v>
      </c>
      <c r="T16" s="39"/>
      <c r="U16" s="40">
        <v>1.298611111111111E-2</v>
      </c>
      <c r="V16" s="41"/>
      <c r="W16" s="50" t="str">
        <f t="shared" si="16"/>
        <v/>
      </c>
      <c r="X16" s="42"/>
      <c r="Y16" s="53">
        <f t="shared" si="31"/>
        <v>-5.0945933987100744</v>
      </c>
      <c r="Z16" s="43">
        <f t="shared" si="2"/>
        <v>-50.945933987100744</v>
      </c>
      <c r="AA16" s="43">
        <f t="shared" si="17"/>
        <v>0</v>
      </c>
      <c r="AB16" s="101"/>
      <c r="AQ16" s="4"/>
      <c r="AR16" s="78">
        <f>COUNTIF(Table!E:E,AS16)</f>
        <v>1</v>
      </c>
      <c r="AS16" s="38" t="s">
        <v>91</v>
      </c>
      <c r="AT16" s="39"/>
      <c r="AU16" s="40">
        <v>3.2974537037037038E-2</v>
      </c>
      <c r="AV16" s="39"/>
      <c r="AW16" s="40">
        <v>3.3449074074074069E-2</v>
      </c>
      <c r="AX16" s="41"/>
      <c r="AY16" s="50" t="str">
        <f t="shared" si="20"/>
        <v/>
      </c>
      <c r="AZ16" s="42"/>
      <c r="BA16" s="53">
        <f t="shared" si="36"/>
        <v>-1.3693944636678026</v>
      </c>
      <c r="BB16" s="43">
        <f t="shared" si="4"/>
        <v>-13.693944636678026</v>
      </c>
      <c r="BC16" s="43">
        <f t="shared" si="21"/>
        <v>0</v>
      </c>
      <c r="BD16" s="80"/>
      <c r="BE16" s="4"/>
      <c r="BF16" s="83"/>
      <c r="BG16" s="84"/>
      <c r="BH16" s="85"/>
      <c r="BI16" s="86"/>
      <c r="BJ16" s="67"/>
      <c r="BK16" s="87"/>
      <c r="BL16" s="88"/>
      <c r="BM16" s="89" t="str">
        <f t="shared" si="65"/>
        <v/>
      </c>
      <c r="BN16" s="89" t="str">
        <f t="shared" si="66"/>
        <v/>
      </c>
      <c r="BO16" s="89" t="str">
        <f t="shared" si="67"/>
        <v/>
      </c>
      <c r="BP16" s="89" t="str">
        <f t="shared" si="68"/>
        <v/>
      </c>
      <c r="BQ16" s="89" t="str">
        <f t="shared" si="69"/>
        <v/>
      </c>
      <c r="BR16" s="90" t="str">
        <f t="shared" si="70"/>
        <v/>
      </c>
      <c r="BS16" s="4"/>
      <c r="CV16" s="78">
        <f>COUNTIF(Table!E:E,CW16)</f>
        <v>1</v>
      </c>
      <c r="CW16" s="38" t="s">
        <v>40</v>
      </c>
      <c r="CX16" s="39"/>
      <c r="CY16" s="40">
        <v>1.7499999999999998E-2</v>
      </c>
      <c r="CZ16" s="39"/>
      <c r="DA16" s="40">
        <v>1.6087962962962964E-2</v>
      </c>
      <c r="DB16" s="41"/>
      <c r="DC16" s="50">
        <f t="shared" si="9"/>
        <v>1.4120370370370346E-3</v>
      </c>
      <c r="DD16" s="42"/>
      <c r="DE16" s="53">
        <f t="shared" si="40"/>
        <v>8.8313669064747984</v>
      </c>
      <c r="DF16" s="43">
        <f t="shared" si="10"/>
        <v>88.313669064747984</v>
      </c>
      <c r="DG16" s="43">
        <f t="shared" si="27"/>
        <v>50</v>
      </c>
      <c r="DH16" s="80"/>
      <c r="DX16" s="78">
        <f>COUNTIF(Table!E:E,DY16)</f>
        <v>0</v>
      </c>
      <c r="DY16" s="38"/>
      <c r="DZ16" s="39"/>
      <c r="EA16" s="40"/>
      <c r="EB16" s="39"/>
      <c r="EC16" s="40"/>
      <c r="ED16" s="41"/>
      <c r="EE16" s="50" t="str">
        <f t="shared" si="13"/>
        <v/>
      </c>
      <c r="EF16" s="42"/>
      <c r="EG16" s="53" t="e">
        <f t="shared" si="42"/>
        <v>#DIV/0!</v>
      </c>
      <c r="EH16" s="43" t="e">
        <f t="shared" si="14"/>
        <v>#DIV/0!</v>
      </c>
      <c r="EI16" s="43" t="str">
        <f t="shared" si="29"/>
        <v/>
      </c>
      <c r="EJ16" s="80"/>
    </row>
    <row r="17" spans="1:140" x14ac:dyDescent="0.25">
      <c r="A17" s="92"/>
      <c r="B17" s="78">
        <f>COUNTIF(Table!E:E,C17)</f>
        <v>1</v>
      </c>
      <c r="C17" s="38" t="s">
        <v>177</v>
      </c>
      <c r="D17" s="39"/>
      <c r="E17" s="40">
        <v>3.1685485411032902E-2</v>
      </c>
      <c r="F17" s="39"/>
      <c r="G17" s="40">
        <v>3.2060185185185185E-2</v>
      </c>
      <c r="H17" s="41"/>
      <c r="I17" s="50" t="str">
        <f t="shared" si="0"/>
        <v/>
      </c>
      <c r="J17" s="42"/>
      <c r="K17" s="53">
        <f t="shared" si="30"/>
        <v>-1.119323015054178</v>
      </c>
      <c r="L17" s="43">
        <f t="shared" si="1"/>
        <v>-11.19323015054178</v>
      </c>
      <c r="M17" s="43">
        <f t="shared" si="15"/>
        <v>0</v>
      </c>
      <c r="N17" s="101"/>
      <c r="O17" s="4"/>
      <c r="P17" s="78">
        <f>COUNTIF(Table!E:E,Q17)</f>
        <v>1</v>
      </c>
      <c r="Q17" s="38" t="s">
        <v>74</v>
      </c>
      <c r="R17" s="39"/>
      <c r="S17" s="40">
        <v>1.366753472222222E-2</v>
      </c>
      <c r="T17" s="39"/>
      <c r="U17" s="40">
        <v>1.3368055555555557E-2</v>
      </c>
      <c r="V17" s="41"/>
      <c r="W17" s="50">
        <f t="shared" si="16"/>
        <v>2.9947916666666317E-4</v>
      </c>
      <c r="X17" s="42"/>
      <c r="Y17" s="53">
        <f t="shared" si="31"/>
        <v>2.2913798701298447</v>
      </c>
      <c r="Z17" s="43">
        <f t="shared" si="2"/>
        <v>22.913798701298447</v>
      </c>
      <c r="AA17" s="43">
        <f t="shared" si="17"/>
        <v>23</v>
      </c>
      <c r="AB17" s="101"/>
      <c r="AQ17" s="4"/>
      <c r="AR17" s="78">
        <f>COUNTIF(Table!E:E,AS17)</f>
        <v>1</v>
      </c>
      <c r="AS17" s="38" t="s">
        <v>35</v>
      </c>
      <c r="AT17" s="39"/>
      <c r="AU17" s="40">
        <v>3.5891203703703703E-2</v>
      </c>
      <c r="AV17" s="39"/>
      <c r="AW17" s="40">
        <v>3.6388888888888887E-2</v>
      </c>
      <c r="AX17" s="41"/>
      <c r="AY17" s="50" t="str">
        <f t="shared" si="20"/>
        <v/>
      </c>
      <c r="AZ17" s="42"/>
      <c r="BA17" s="53">
        <f t="shared" si="36"/>
        <v>-1.3183683206106878</v>
      </c>
      <c r="BB17" s="43">
        <f t="shared" si="4"/>
        <v>-13.183683206106878</v>
      </c>
      <c r="BC17" s="43">
        <f t="shared" si="21"/>
        <v>0</v>
      </c>
      <c r="BD17" s="80"/>
      <c r="BE17" s="4"/>
      <c r="BF17" s="71"/>
      <c r="BG17" s="72"/>
      <c r="BH17" s="73"/>
      <c r="BI17" s="74"/>
      <c r="BJ17" s="7"/>
      <c r="BK17" s="69"/>
      <c r="BL17" s="8"/>
      <c r="BM17" s="75" t="str">
        <f t="shared" si="65"/>
        <v/>
      </c>
      <c r="BN17" s="75" t="str">
        <f t="shared" si="66"/>
        <v/>
      </c>
      <c r="BO17" s="75" t="str">
        <f t="shared" si="67"/>
        <v/>
      </c>
      <c r="BP17" s="75" t="str">
        <f t="shared" si="68"/>
        <v/>
      </c>
      <c r="BQ17" s="75" t="str">
        <f t="shared" si="69"/>
        <v/>
      </c>
      <c r="BR17" s="75" t="str">
        <f t="shared" si="70"/>
        <v/>
      </c>
      <c r="BS17" s="4"/>
      <c r="CV17" s="78">
        <f>COUNTIF(Table!E:E,CW17)</f>
        <v>1</v>
      </c>
      <c r="CW17" s="38" t="s">
        <v>50</v>
      </c>
      <c r="CX17" s="39"/>
      <c r="CY17" s="40">
        <v>1.4456018518518519E-2</v>
      </c>
      <c r="CZ17" s="39"/>
      <c r="DA17" s="40">
        <v>1.6249999999999997E-2</v>
      </c>
      <c r="DB17" s="41"/>
      <c r="DC17" s="50" t="str">
        <f t="shared" si="9"/>
        <v/>
      </c>
      <c r="DD17" s="42"/>
      <c r="DE17" s="53">
        <f t="shared" si="40"/>
        <v>-10.995405982905964</v>
      </c>
      <c r="DF17" s="43">
        <f t="shared" si="10"/>
        <v>-109.95405982905964</v>
      </c>
      <c r="DG17" s="43">
        <f t="shared" si="27"/>
        <v>0</v>
      </c>
      <c r="DH17" s="80"/>
      <c r="DX17" s="78">
        <f>COUNTIF(Table!E:E,DY17)</f>
        <v>0</v>
      </c>
      <c r="DY17" s="38"/>
      <c r="DZ17" s="39"/>
      <c r="EA17" s="40"/>
      <c r="EB17" s="39"/>
      <c r="EC17" s="40"/>
      <c r="ED17" s="41"/>
      <c r="EE17" s="50" t="str">
        <f t="shared" si="13"/>
        <v/>
      </c>
      <c r="EF17" s="42"/>
      <c r="EG17" s="53" t="e">
        <f t="shared" si="42"/>
        <v>#DIV/0!</v>
      </c>
      <c r="EH17" s="43" t="e">
        <f t="shared" si="14"/>
        <v>#DIV/0!</v>
      </c>
      <c r="EI17" s="43" t="str">
        <f t="shared" si="29"/>
        <v/>
      </c>
      <c r="EJ17" s="80"/>
    </row>
    <row r="18" spans="1:140" x14ac:dyDescent="0.25">
      <c r="A18" s="92"/>
      <c r="B18" s="78">
        <f>COUNTIF(Table!E:E,C18)</f>
        <v>1</v>
      </c>
      <c r="C18" s="38" t="s">
        <v>37</v>
      </c>
      <c r="D18" s="39"/>
      <c r="E18" s="40">
        <v>3.4382122467291013E-2</v>
      </c>
      <c r="F18" s="39"/>
      <c r="G18" s="40">
        <v>3.6134259259259262E-2</v>
      </c>
      <c r="H18" s="41"/>
      <c r="I18" s="50" t="str">
        <f t="shared" si="0"/>
        <v/>
      </c>
      <c r="J18" s="42"/>
      <c r="K18" s="53">
        <f t="shared" si="30"/>
        <v>-4.801387288131636</v>
      </c>
      <c r="L18" s="43">
        <f t="shared" si="1"/>
        <v>-48.01387288131636</v>
      </c>
      <c r="M18" s="43">
        <f t="shared" si="15"/>
        <v>0</v>
      </c>
      <c r="N18" s="101"/>
      <c r="O18" s="4"/>
      <c r="P18" s="78">
        <f>COUNTIF(Table!E:E,Q18)</f>
        <v>1</v>
      </c>
      <c r="Q18" s="38" t="s">
        <v>25</v>
      </c>
      <c r="R18" s="39"/>
      <c r="S18" s="40">
        <v>1.3644270833333331E-2</v>
      </c>
      <c r="T18" s="39"/>
      <c r="U18" s="40">
        <v>1.3333333333333334E-2</v>
      </c>
      <c r="V18" s="41"/>
      <c r="W18" s="50">
        <f t="shared" si="16"/>
        <v>3.1093749999999698E-4</v>
      </c>
      <c r="X18" s="42"/>
      <c r="Y18" s="53">
        <f t="shared" si="31"/>
        <v>2.3831972656249576</v>
      </c>
      <c r="Z18" s="43">
        <f t="shared" si="2"/>
        <v>23.831972656249576</v>
      </c>
      <c r="AA18" s="43">
        <f t="shared" si="17"/>
        <v>24</v>
      </c>
      <c r="AB18" s="101"/>
      <c r="AQ18" s="4"/>
      <c r="AR18" s="78">
        <f>COUNTIF(Table!E:E,AS18)</f>
        <v>1</v>
      </c>
      <c r="AS18" s="38" t="s">
        <v>233</v>
      </c>
      <c r="AT18" s="39"/>
      <c r="AU18" s="40">
        <v>3.5879629629629629E-2</v>
      </c>
      <c r="AV18" s="39"/>
      <c r="AW18" s="40">
        <v>3.30787037037037E-2</v>
      </c>
      <c r="AX18" s="41"/>
      <c r="AY18" s="50">
        <f t="shared" si="20"/>
        <v>2.8009259259259289E-3</v>
      </c>
      <c r="AZ18" s="42"/>
      <c r="BA18" s="53">
        <f t="shared" si="36"/>
        <v>8.5216934919524334</v>
      </c>
      <c r="BB18" s="43">
        <f t="shared" si="4"/>
        <v>85.216934919524334</v>
      </c>
      <c r="BC18" s="43">
        <f t="shared" si="21"/>
        <v>50</v>
      </c>
      <c r="BD18" s="80"/>
      <c r="BE18" s="4"/>
      <c r="BS18" s="4"/>
      <c r="CV18" s="78">
        <f>COUNTIF(Table!E:E,CW18)</f>
        <v>1</v>
      </c>
      <c r="CW18" s="38" t="s">
        <v>39</v>
      </c>
      <c r="CX18" s="39"/>
      <c r="CY18" s="40">
        <v>1.5497685185185186E-2</v>
      </c>
      <c r="CZ18" s="39"/>
      <c r="DA18" s="40">
        <v>1.653935185185185E-2</v>
      </c>
      <c r="DB18" s="41"/>
      <c r="DC18" s="50" t="str">
        <f t="shared" si="9"/>
        <v/>
      </c>
      <c r="DD18" s="42"/>
      <c r="DE18" s="53">
        <f t="shared" si="40"/>
        <v>-6.2512596221133521</v>
      </c>
      <c r="DF18" s="43">
        <f t="shared" si="10"/>
        <v>-62.512596221133521</v>
      </c>
      <c r="DG18" s="43">
        <f t="shared" si="27"/>
        <v>0</v>
      </c>
      <c r="DH18" s="80"/>
      <c r="DX18" s="78">
        <f>COUNTIF(Table!E:E,DY18)</f>
        <v>0</v>
      </c>
      <c r="DY18" s="38"/>
      <c r="DZ18" s="39"/>
      <c r="EA18" s="40"/>
      <c r="EB18" s="39"/>
      <c r="EC18" s="40"/>
      <c r="ED18" s="41"/>
      <c r="EE18" s="50" t="str">
        <f t="shared" si="13"/>
        <v/>
      </c>
      <c r="EF18" s="42"/>
      <c r="EG18" s="53" t="e">
        <f t="shared" si="42"/>
        <v>#DIV/0!</v>
      </c>
      <c r="EH18" s="43" t="e">
        <f t="shared" si="14"/>
        <v>#DIV/0!</v>
      </c>
      <c r="EI18" s="43" t="str">
        <f t="shared" si="29"/>
        <v/>
      </c>
      <c r="EJ18" s="80"/>
    </row>
    <row r="19" spans="1:140" x14ac:dyDescent="0.25">
      <c r="A19" s="92"/>
      <c r="B19" s="78">
        <f>COUNTIF(Table!E:E,C19)</f>
        <v>1</v>
      </c>
      <c r="C19" s="38" t="s">
        <v>35</v>
      </c>
      <c r="D19" s="39"/>
      <c r="E19" s="40">
        <v>3.5373533149738859E-2</v>
      </c>
      <c r="F19" s="39"/>
      <c r="G19" s="40">
        <v>3.6585648148148145E-2</v>
      </c>
      <c r="H19" s="41"/>
      <c r="I19" s="50" t="str">
        <f t="shared" si="0"/>
        <v/>
      </c>
      <c r="J19" s="42"/>
      <c r="K19" s="53">
        <f t="shared" si="30"/>
        <v>-3.2647453094113814</v>
      </c>
      <c r="L19" s="43">
        <f t="shared" si="1"/>
        <v>-32.647453094113814</v>
      </c>
      <c r="M19" s="43">
        <f t="shared" si="15"/>
        <v>0</v>
      </c>
      <c r="N19" s="101"/>
      <c r="O19" s="4"/>
      <c r="P19" s="78">
        <f>COUNTIF(Table!E:E,Q19)</f>
        <v>1</v>
      </c>
      <c r="Q19" s="38" t="s">
        <v>82</v>
      </c>
      <c r="R19" s="39"/>
      <c r="S19" s="40">
        <v>1.3614043778383803E-2</v>
      </c>
      <c r="T19" s="39"/>
      <c r="U19" s="40">
        <v>1.3449074074074073E-2</v>
      </c>
      <c r="V19" s="41"/>
      <c r="W19" s="50">
        <f t="shared" si="16"/>
        <v>1.6496970430972951E-4</v>
      </c>
      <c r="X19" s="42"/>
      <c r="Y19" s="53">
        <f t="shared" si="31"/>
        <v>1.277238308398168</v>
      </c>
      <c r="Z19" s="43">
        <f t="shared" si="2"/>
        <v>12.77238308398168</v>
      </c>
      <c r="AA19" s="43">
        <f t="shared" si="17"/>
        <v>13</v>
      </c>
      <c r="AB19" s="101"/>
      <c r="AQ19" s="4"/>
      <c r="AR19" s="78">
        <f>COUNTIF(Table!E:E,AS19)</f>
        <v>1</v>
      </c>
      <c r="AS19" s="38" t="s">
        <v>82</v>
      </c>
      <c r="AT19" s="39"/>
      <c r="AU19" s="40">
        <v>2.8773148148148145E-2</v>
      </c>
      <c r="AV19" s="39"/>
      <c r="AW19" s="40">
        <v>2.7777777777777776E-2</v>
      </c>
      <c r="AX19" s="41"/>
      <c r="AY19" s="50">
        <f t="shared" ref="AY19" si="71">IF(AW19="","",IF(AW19&lt;AU19,AU19-AW19,""))</f>
        <v>9.9537037037036868E-4</v>
      </c>
      <c r="AZ19" s="42"/>
      <c r="BA19" s="53">
        <f t="shared" ref="BA19" si="72">(AU19/AW19*100.05)-100</f>
        <v>3.6351250000000022</v>
      </c>
      <c r="BB19" s="43">
        <f t="shared" ref="BB19" si="73">BA19*10</f>
        <v>36.351250000000022</v>
      </c>
      <c r="BC19" s="43">
        <f t="shared" ref="BC19" si="74">IF(AW19="","",ROUND(IF(BB19&gt;=50,50,IF(BB19&lt;=0,0,BB19)),0))</f>
        <v>36</v>
      </c>
      <c r="BD19" s="80"/>
      <c r="BE19" s="4"/>
      <c r="BS19" s="4"/>
      <c r="CV19" s="78">
        <f>COUNTIF(Table!E:E,CW19)</f>
        <v>1</v>
      </c>
      <c r="CW19" s="38" t="s">
        <v>35</v>
      </c>
      <c r="CX19" s="39"/>
      <c r="CY19" s="40">
        <v>1.6967592592592593E-2</v>
      </c>
      <c r="CZ19" s="39"/>
      <c r="DA19" s="40">
        <v>1.7013888888888887E-2</v>
      </c>
      <c r="DB19" s="41"/>
      <c r="DC19" s="50" t="str">
        <f t="shared" si="9"/>
        <v/>
      </c>
      <c r="DD19" s="42"/>
      <c r="DE19" s="53">
        <f t="shared" si="40"/>
        <v>-0.22224489795917179</v>
      </c>
      <c r="DF19" s="43">
        <f t="shared" si="10"/>
        <v>-2.2224489795917179</v>
      </c>
      <c r="DG19" s="43">
        <f t="shared" si="27"/>
        <v>0</v>
      </c>
      <c r="DH19" s="80"/>
      <c r="DX19" s="78">
        <f>COUNTIF(Table!E:E,DY19)</f>
        <v>0</v>
      </c>
      <c r="DY19" s="38"/>
      <c r="DZ19" s="39"/>
      <c r="EA19" s="40"/>
      <c r="EB19" s="39"/>
      <c r="EC19" s="40"/>
      <c r="ED19" s="41"/>
      <c r="EE19" s="50" t="str">
        <f t="shared" si="13"/>
        <v/>
      </c>
      <c r="EF19" s="42"/>
      <c r="EG19" s="53" t="e">
        <f t="shared" si="42"/>
        <v>#DIV/0!</v>
      </c>
      <c r="EH19" s="43" t="e">
        <f t="shared" si="14"/>
        <v>#DIV/0!</v>
      </c>
      <c r="EI19" s="43" t="str">
        <f t="shared" si="29"/>
        <v/>
      </c>
      <c r="EJ19" s="80"/>
    </row>
    <row r="20" spans="1:140" x14ac:dyDescent="0.25">
      <c r="A20" s="92"/>
      <c r="B20" s="81"/>
      <c r="C20" s="44"/>
      <c r="D20" s="45"/>
      <c r="E20" s="46"/>
      <c r="G20" s="54"/>
      <c r="H20" s="56"/>
      <c r="I20" s="47" t="str">
        <f t="shared" ref="I20:I22" si="75">IF(G20="","",IF(G20&lt;E20,E20-G20,""))</f>
        <v/>
      </c>
      <c r="J20" s="47" t="str">
        <f t="shared" ref="J20:J22" si="76">IF(H20="","",IF(H20&lt;F20,F20-H20,""))</f>
        <v/>
      </c>
      <c r="K20" s="47" t="str">
        <f t="shared" ref="K20:K22" si="77">IF(I20="","",IF(I20&lt;G20,G20-I20,""))</f>
        <v/>
      </c>
      <c r="L20" s="47" t="str">
        <f t="shared" ref="L20:L22" si="78">IF(J20="","",IF(J20&lt;H20,H20-J20,""))</f>
        <v/>
      </c>
      <c r="M20" s="47" t="str">
        <f t="shared" ref="M20:M22" si="79">IF(K20="","",IF(K20&lt;I20,I20-K20,""))</f>
        <v/>
      </c>
      <c r="N20" s="82" t="str">
        <f t="shared" ref="N20:N22" si="80">IF(L20="","",IF(L20&lt;J20,J20-L20,""))</f>
        <v/>
      </c>
      <c r="O20" s="4"/>
      <c r="P20" s="78">
        <f>COUNTIF(Table!E:E,Q20)</f>
        <v>1</v>
      </c>
      <c r="Q20" s="38" t="s">
        <v>143</v>
      </c>
      <c r="R20" s="39"/>
      <c r="S20" s="40">
        <v>1.4132812499999998E-2</v>
      </c>
      <c r="T20" s="39"/>
      <c r="U20" s="40">
        <v>1.3703703703703704E-2</v>
      </c>
      <c r="V20" s="41"/>
      <c r="W20" s="50">
        <f t="shared" si="16"/>
        <v>4.2910879629629375E-4</v>
      </c>
      <c r="X20" s="42"/>
      <c r="Y20" s="53">
        <f t="shared" si="31"/>
        <v>3.1829001266891623</v>
      </c>
      <c r="Z20" s="43">
        <f t="shared" si="2"/>
        <v>31.829001266891623</v>
      </c>
      <c r="AA20" s="43">
        <f t="shared" si="17"/>
        <v>32</v>
      </c>
      <c r="AB20" s="101"/>
      <c r="AQ20" s="4"/>
      <c r="AR20" s="81"/>
      <c r="AS20" s="44"/>
      <c r="AT20" s="45"/>
      <c r="AU20" s="46"/>
      <c r="AW20" s="54"/>
      <c r="AX20" s="56"/>
      <c r="AY20" s="47" t="str">
        <f t="shared" ref="AY20:AY22" si="81">IF(AW20="","",IF(AW20&lt;AU20,AU20-AW20,""))</f>
        <v/>
      </c>
      <c r="AZ20" s="47" t="str">
        <f t="shared" ref="AZ20:AZ22" si="82">IF(AX20="","",IF(AX20&lt;AV20,AV20-AX20,""))</f>
        <v/>
      </c>
      <c r="BA20" s="47" t="str">
        <f t="shared" ref="BA20:BA22" si="83">IF(AY20="","",IF(AY20&lt;AW20,AW20-AY20,""))</f>
        <v/>
      </c>
      <c r="BB20" s="47" t="str">
        <f t="shared" ref="BB20:BB22" si="84">IF(AZ20="","",IF(AZ20&lt;AX20,AX20-AZ20,""))</f>
        <v/>
      </c>
      <c r="BC20" s="47" t="str">
        <f t="shared" ref="BC20:BC22" si="85">IF(BA20="","",IF(BA20&lt;AY20,AY20-BA20,""))</f>
        <v/>
      </c>
      <c r="BD20" s="82" t="str">
        <f>IF(BB20="","",IF(BB20&lt;AZ20,AZ20-BB20,""))</f>
        <v/>
      </c>
      <c r="BE20" s="4"/>
      <c r="BS20" s="4"/>
      <c r="CV20" s="78">
        <f>COUNTIF(Table!E:E,CW20)</f>
        <v>1</v>
      </c>
      <c r="CW20" s="38" t="s">
        <v>131</v>
      </c>
      <c r="CX20" s="39"/>
      <c r="CY20" s="40">
        <v>1.5462962962962963E-2</v>
      </c>
      <c r="CZ20" s="39"/>
      <c r="DA20" s="40">
        <v>1.7743055555555557E-2</v>
      </c>
      <c r="DB20" s="41"/>
      <c r="DC20" s="50" t="str">
        <f t="shared" si="9"/>
        <v/>
      </c>
      <c r="DD20" s="42"/>
      <c r="DE20" s="53">
        <f t="shared" si="40"/>
        <v>-12.807045009784744</v>
      </c>
      <c r="DF20" s="43">
        <f t="shared" si="10"/>
        <v>-128.07045009784744</v>
      </c>
      <c r="DG20" s="43">
        <f t="shared" si="27"/>
        <v>0</v>
      </c>
      <c r="DH20" s="80"/>
      <c r="DX20" s="78">
        <f>COUNTIF(Table!E:E,DY20)</f>
        <v>0</v>
      </c>
      <c r="DY20" s="38"/>
      <c r="DZ20" s="39"/>
      <c r="EA20" s="40"/>
      <c r="EB20" s="39"/>
      <c r="EC20" s="40"/>
      <c r="ED20" s="41"/>
      <c r="EE20" s="50" t="str">
        <f t="shared" si="13"/>
        <v/>
      </c>
      <c r="EF20" s="42"/>
      <c r="EG20" s="53" t="e">
        <f t="shared" si="42"/>
        <v>#DIV/0!</v>
      </c>
      <c r="EH20" s="43" t="e">
        <f t="shared" si="14"/>
        <v>#DIV/0!</v>
      </c>
      <c r="EI20" s="43" t="str">
        <f t="shared" si="29"/>
        <v/>
      </c>
      <c r="EJ20" s="80"/>
    </row>
    <row r="21" spans="1:140" ht="15.75" thickBot="1" x14ac:dyDescent="0.3">
      <c r="A21" s="92"/>
      <c r="B21" s="83"/>
      <c r="C21" s="84"/>
      <c r="D21" s="85"/>
      <c r="E21" s="86"/>
      <c r="F21" s="67"/>
      <c r="G21" s="87"/>
      <c r="H21" s="88"/>
      <c r="I21" s="89" t="str">
        <f t="shared" si="75"/>
        <v/>
      </c>
      <c r="J21" s="89" t="str">
        <f t="shared" si="76"/>
        <v/>
      </c>
      <c r="K21" s="89" t="str">
        <f t="shared" si="77"/>
        <v/>
      </c>
      <c r="L21" s="89" t="str">
        <f t="shared" si="78"/>
        <v/>
      </c>
      <c r="M21" s="89" t="str">
        <f t="shared" si="79"/>
        <v/>
      </c>
      <c r="N21" s="90" t="str">
        <f t="shared" si="80"/>
        <v/>
      </c>
      <c r="O21" s="4"/>
      <c r="P21" s="78">
        <f>COUNTIF(Table!E:E,Q21)</f>
        <v>1</v>
      </c>
      <c r="Q21" s="38" t="s">
        <v>115</v>
      </c>
      <c r="R21" s="39"/>
      <c r="S21" s="40">
        <v>1.5568584667891664E-2</v>
      </c>
      <c r="T21" s="39"/>
      <c r="U21" s="40">
        <v>1.3935185185185184E-2</v>
      </c>
      <c r="V21" s="41"/>
      <c r="W21" s="50">
        <f t="shared" si="16"/>
        <v>1.6333994827064796E-3</v>
      </c>
      <c r="X21" s="42"/>
      <c r="Y21" s="53">
        <f t="shared" si="31"/>
        <v>11.777265628197071</v>
      </c>
      <c r="Z21" s="43">
        <f t="shared" si="2"/>
        <v>117.77265628197071</v>
      </c>
      <c r="AA21" s="43">
        <f t="shared" si="17"/>
        <v>50</v>
      </c>
      <c r="AB21" s="101"/>
      <c r="AQ21" s="4"/>
      <c r="AR21" s="83"/>
      <c r="AS21" s="84"/>
      <c r="AT21" s="85"/>
      <c r="AU21" s="86"/>
      <c r="AV21" s="67"/>
      <c r="AW21" s="87"/>
      <c r="AX21" s="88"/>
      <c r="AY21" s="89" t="str">
        <f t="shared" si="81"/>
        <v/>
      </c>
      <c r="AZ21" s="89" t="str">
        <f t="shared" si="82"/>
        <v/>
      </c>
      <c r="BA21" s="89" t="str">
        <f t="shared" si="83"/>
        <v/>
      </c>
      <c r="BB21" s="89" t="str">
        <f t="shared" si="84"/>
        <v/>
      </c>
      <c r="BC21" s="89" t="str">
        <f t="shared" si="85"/>
        <v/>
      </c>
      <c r="BD21" s="90" t="str">
        <f>IF(BB21="","",IF(BB21&lt;AZ21,AZ21-BB21,""))</f>
        <v/>
      </c>
      <c r="BE21" s="4"/>
      <c r="BS21" s="4"/>
      <c r="CV21" s="78">
        <f>COUNTIF(Table!E:E,CW21)</f>
        <v>1</v>
      </c>
      <c r="CW21" s="38" t="s">
        <v>96</v>
      </c>
      <c r="CX21" s="39"/>
      <c r="CY21" s="40">
        <v>1.8055555555555557E-2</v>
      </c>
      <c r="CZ21" s="39"/>
      <c r="DA21" s="40">
        <v>1.7916666666666668E-2</v>
      </c>
      <c r="DB21" s="41"/>
      <c r="DC21" s="50">
        <f t="shared" si="9"/>
        <v>1.3888888888888978E-4</v>
      </c>
      <c r="DD21" s="42"/>
      <c r="DE21" s="53">
        <f t="shared" si="40"/>
        <v>0.82558139534883423</v>
      </c>
      <c r="DF21" s="43">
        <f t="shared" si="10"/>
        <v>8.2558139534883423</v>
      </c>
      <c r="DG21" s="43">
        <f t="shared" si="27"/>
        <v>8</v>
      </c>
      <c r="DH21" s="80"/>
      <c r="DX21" s="78">
        <f>COUNTIF(Table!E:E,DY21)</f>
        <v>0</v>
      </c>
      <c r="DY21" s="38"/>
      <c r="DZ21" s="39"/>
      <c r="EA21" s="40"/>
      <c r="EB21" s="39"/>
      <c r="EC21" s="40"/>
      <c r="ED21" s="41"/>
      <c r="EE21" s="50" t="str">
        <f t="shared" si="13"/>
        <v/>
      </c>
      <c r="EF21" s="42"/>
      <c r="EG21" s="53" t="e">
        <f t="shared" si="42"/>
        <v>#DIV/0!</v>
      </c>
      <c r="EH21" s="43" t="e">
        <f t="shared" si="14"/>
        <v>#DIV/0!</v>
      </c>
      <c r="EI21" s="43" t="str">
        <f t="shared" si="29"/>
        <v/>
      </c>
      <c r="EJ21" s="80"/>
    </row>
    <row r="22" spans="1:140" x14ac:dyDescent="0.25">
      <c r="A22" s="93"/>
      <c r="B22" s="71"/>
      <c r="C22" s="72"/>
      <c r="D22" s="73"/>
      <c r="E22" s="74"/>
      <c r="F22" s="7"/>
      <c r="G22" s="69"/>
      <c r="H22" s="8"/>
      <c r="I22" s="75" t="str">
        <f t="shared" si="75"/>
        <v/>
      </c>
      <c r="J22" s="75" t="str">
        <f t="shared" si="76"/>
        <v/>
      </c>
      <c r="K22" s="75" t="str">
        <f t="shared" si="77"/>
        <v/>
      </c>
      <c r="L22" s="75" t="str">
        <f t="shared" si="78"/>
        <v/>
      </c>
      <c r="M22" s="75" t="str">
        <f t="shared" si="79"/>
        <v/>
      </c>
      <c r="N22" s="75" t="str">
        <f t="shared" si="80"/>
        <v/>
      </c>
      <c r="O22" s="4"/>
      <c r="P22" s="78">
        <f>COUNTIF(Table!E:E,Q22)</f>
        <v>1</v>
      </c>
      <c r="Q22" s="38" t="s">
        <v>93</v>
      </c>
      <c r="R22" s="39"/>
      <c r="S22" s="40">
        <v>1.3062673611111108E-2</v>
      </c>
      <c r="T22" s="39"/>
      <c r="U22" s="40">
        <v>1.4212962962962962E-2</v>
      </c>
      <c r="V22" s="41"/>
      <c r="W22" s="50" t="str">
        <f t="shared" si="16"/>
        <v/>
      </c>
      <c r="X22" s="42"/>
      <c r="Y22" s="53">
        <f t="shared" si="31"/>
        <v>-8.0472876628664665</v>
      </c>
      <c r="Z22" s="43">
        <f t="shared" si="2"/>
        <v>-80.472876628664665</v>
      </c>
      <c r="AA22" s="43">
        <f t="shared" si="17"/>
        <v>0</v>
      </c>
      <c r="AB22" s="101"/>
      <c r="AQ22" s="4"/>
      <c r="AR22" s="71"/>
      <c r="AS22" s="72"/>
      <c r="AT22" s="73"/>
      <c r="AU22" s="74"/>
      <c r="AV22" s="7"/>
      <c r="AW22" s="69"/>
      <c r="AX22" s="8"/>
      <c r="AY22" s="75" t="str">
        <f t="shared" si="81"/>
        <v/>
      </c>
      <c r="AZ22" s="75" t="str">
        <f t="shared" si="82"/>
        <v/>
      </c>
      <c r="BA22" s="75" t="str">
        <f t="shared" si="83"/>
        <v/>
      </c>
      <c r="BB22" s="75" t="str">
        <f t="shared" si="84"/>
        <v/>
      </c>
      <c r="BC22" s="75" t="str">
        <f t="shared" si="85"/>
        <v/>
      </c>
      <c r="BD22" s="75" t="str">
        <f>IF(BB22="","",IF(BB22&lt;AZ22,AZ22-BB22,""))</f>
        <v/>
      </c>
      <c r="BE22" s="4"/>
      <c r="BS22" s="4"/>
      <c r="CV22" s="78">
        <f>COUNTIF(Table!E:E,CW22)</f>
        <v>1</v>
      </c>
      <c r="CW22" s="38" t="s">
        <v>247</v>
      </c>
      <c r="CX22" s="39"/>
      <c r="CY22" s="40">
        <v>2.0706018518518519E-2</v>
      </c>
      <c r="CZ22" s="39"/>
      <c r="DA22" s="40">
        <v>1.8333333333333333E-2</v>
      </c>
      <c r="DB22" s="41"/>
      <c r="DC22" s="50">
        <f t="shared" si="9"/>
        <v>2.372685185185186E-3</v>
      </c>
      <c r="DD22" s="42"/>
      <c r="DE22" s="53">
        <f t="shared" si="40"/>
        <v>12.998390151515167</v>
      </c>
      <c r="DF22" s="43">
        <f t="shared" si="10"/>
        <v>129.98390151515167</v>
      </c>
      <c r="DG22" s="43">
        <f t="shared" si="27"/>
        <v>50</v>
      </c>
      <c r="DH22" s="80"/>
      <c r="DX22" s="78">
        <f>COUNTIF(Table!E:E,DY22)</f>
        <v>0</v>
      </c>
      <c r="DY22" s="38"/>
      <c r="DZ22" s="39"/>
      <c r="EA22" s="40"/>
      <c r="EB22" s="39"/>
      <c r="EC22" s="40"/>
      <c r="ED22" s="41"/>
      <c r="EE22" s="50" t="str">
        <f t="shared" si="13"/>
        <v/>
      </c>
      <c r="EF22" s="42"/>
      <c r="EG22" s="53" t="e">
        <f t="shared" si="42"/>
        <v>#DIV/0!</v>
      </c>
      <c r="EH22" s="43" t="e">
        <f t="shared" si="14"/>
        <v>#DIV/0!</v>
      </c>
      <c r="EI22" s="43" t="str">
        <f t="shared" si="29"/>
        <v/>
      </c>
      <c r="EJ22" s="80"/>
    </row>
    <row r="23" spans="1:140" x14ac:dyDescent="0.25">
      <c r="A23" s="3"/>
      <c r="O23" s="4"/>
      <c r="P23" s="78">
        <f>COUNTIF(Table!E:E,Q23)</f>
        <v>1</v>
      </c>
      <c r="Q23" s="38" t="s">
        <v>183</v>
      </c>
      <c r="R23" s="39"/>
      <c r="S23" s="40">
        <v>1.4214939503774535E-2</v>
      </c>
      <c r="T23" s="39"/>
      <c r="U23" s="40">
        <v>1.4594907407407405E-2</v>
      </c>
      <c r="V23" s="41"/>
      <c r="W23" s="50" t="str">
        <f t="shared" si="16"/>
        <v/>
      </c>
      <c r="X23" s="42"/>
      <c r="Y23" s="53">
        <f t="shared" si="31"/>
        <v>-2.5547296976460672</v>
      </c>
      <c r="Z23" s="43">
        <f t="shared" si="2"/>
        <v>-25.547296976460672</v>
      </c>
      <c r="AA23" s="43">
        <f t="shared" si="17"/>
        <v>0</v>
      </c>
      <c r="AB23" s="101"/>
      <c r="AQ23" s="4"/>
      <c r="BE23" s="4"/>
      <c r="BS23" s="4"/>
      <c r="CV23" s="78">
        <f>COUNTIF(Table!E:E,CW23)</f>
        <v>1</v>
      </c>
      <c r="CW23" s="38" t="s">
        <v>66</v>
      </c>
      <c r="CX23" s="39"/>
      <c r="CY23" s="40">
        <v>1.951388888888889E-2</v>
      </c>
      <c r="CZ23" s="39"/>
      <c r="DA23" s="40">
        <v>2.0162037037037037E-2</v>
      </c>
      <c r="DB23" s="41"/>
      <c r="DC23" s="50" t="str">
        <f t="shared" si="9"/>
        <v/>
      </c>
      <c r="DD23" s="42"/>
      <c r="DE23" s="53">
        <f t="shared" si="40"/>
        <v>-3.1663030998851838</v>
      </c>
      <c r="DF23" s="43">
        <f t="shared" si="10"/>
        <v>-31.663030998851838</v>
      </c>
      <c r="DG23" s="43">
        <f t="shared" si="27"/>
        <v>0</v>
      </c>
      <c r="DH23" s="80"/>
      <c r="DX23" s="78">
        <f>COUNTIF(Table!E:E,DY23)</f>
        <v>0</v>
      </c>
      <c r="DY23" s="38"/>
      <c r="DZ23" s="39"/>
      <c r="EA23" s="40"/>
      <c r="EB23" s="39"/>
      <c r="EC23" s="40"/>
      <c r="ED23" s="41"/>
      <c r="EE23" s="50" t="str">
        <f t="shared" si="13"/>
        <v/>
      </c>
      <c r="EF23" s="42"/>
      <c r="EG23" s="53" t="e">
        <f t="shared" si="42"/>
        <v>#DIV/0!</v>
      </c>
      <c r="EH23" s="43" t="e">
        <f t="shared" si="14"/>
        <v>#DIV/0!</v>
      </c>
      <c r="EI23" s="43" t="str">
        <f t="shared" si="29"/>
        <v/>
      </c>
      <c r="EJ23" s="80"/>
    </row>
    <row r="24" spans="1:140" x14ac:dyDescent="0.25">
      <c r="A24" s="3"/>
      <c r="O24" s="4"/>
      <c r="P24" s="78">
        <f>COUNTIF(Table!E:E,Q24)</f>
        <v>1</v>
      </c>
      <c r="Q24" s="38" t="s">
        <v>50</v>
      </c>
      <c r="R24" s="39"/>
      <c r="S24" s="40">
        <v>1.4271273478029917E-2</v>
      </c>
      <c r="T24" s="39"/>
      <c r="U24" s="40">
        <v>1.4687499999999999E-2</v>
      </c>
      <c r="V24" s="41"/>
      <c r="W24" s="50" t="str">
        <f t="shared" si="16"/>
        <v/>
      </c>
      <c r="X24" s="42"/>
      <c r="Y24" s="53">
        <f t="shared" si="31"/>
        <v>-2.7852996441264111</v>
      </c>
      <c r="Z24" s="43">
        <f t="shared" si="2"/>
        <v>-27.852996441264111</v>
      </c>
      <c r="AA24" s="43">
        <f t="shared" si="17"/>
        <v>0</v>
      </c>
      <c r="AB24" s="101"/>
      <c r="AQ24" s="4"/>
      <c r="BE24" s="4"/>
      <c r="BS24" s="4"/>
      <c r="CV24" s="78">
        <f>COUNTIF(Table!E:E,CW24)</f>
        <v>1</v>
      </c>
      <c r="CW24" s="38" t="s">
        <v>71</v>
      </c>
      <c r="CX24" s="39"/>
      <c r="CY24" s="40">
        <v>1.8252314814814815E-2</v>
      </c>
      <c r="CZ24" s="39"/>
      <c r="DA24" s="40">
        <v>2.0833333333333332E-2</v>
      </c>
      <c r="DB24" s="41"/>
      <c r="DC24" s="50" t="str">
        <f t="shared" si="9"/>
        <v/>
      </c>
      <c r="DD24" s="42"/>
      <c r="DE24" s="53">
        <f t="shared" si="40"/>
        <v>-12.345083333333335</v>
      </c>
      <c r="DF24" s="43">
        <f t="shared" si="10"/>
        <v>-123.45083333333335</v>
      </c>
      <c r="DG24" s="43">
        <f t="shared" si="27"/>
        <v>0</v>
      </c>
      <c r="DH24" s="80"/>
      <c r="DX24" s="78">
        <f>COUNTIF(Table!E:E,DY24)</f>
        <v>0</v>
      </c>
      <c r="DY24" s="38"/>
      <c r="DZ24" s="39"/>
      <c r="EA24" s="40"/>
      <c r="EB24" s="39"/>
      <c r="EC24" s="40"/>
      <c r="ED24" s="41"/>
      <c r="EE24" s="50" t="str">
        <f t="shared" si="13"/>
        <v/>
      </c>
      <c r="EF24" s="42"/>
      <c r="EG24" s="53" t="e">
        <f t="shared" si="42"/>
        <v>#DIV/0!</v>
      </c>
      <c r="EH24" s="43" t="e">
        <f t="shared" si="14"/>
        <v>#DIV/0!</v>
      </c>
      <c r="EI24" s="43" t="str">
        <f t="shared" si="29"/>
        <v/>
      </c>
      <c r="EJ24" s="80"/>
    </row>
    <row r="25" spans="1:140" x14ac:dyDescent="0.25">
      <c r="A25" s="3"/>
      <c r="O25" s="4"/>
      <c r="P25" s="78">
        <f>COUNTIF(Table!E:E,Q25)</f>
        <v>1</v>
      </c>
      <c r="Q25" s="38" t="s">
        <v>30</v>
      </c>
      <c r="R25" s="39"/>
      <c r="S25" s="40">
        <v>1.5003615143349873E-2</v>
      </c>
      <c r="T25" s="39"/>
      <c r="U25" s="40">
        <v>1.4733796296296295E-2</v>
      </c>
      <c r="V25" s="41"/>
      <c r="W25" s="50">
        <f t="shared" si="16"/>
        <v>2.6981884705357811E-4</v>
      </c>
      <c r="X25" s="42"/>
      <c r="Y25" s="53">
        <f t="shared" si="31"/>
        <v>1.8822077423112233</v>
      </c>
      <c r="Z25" s="43">
        <f t="shared" si="2"/>
        <v>18.822077423112233</v>
      </c>
      <c r="AA25" s="43">
        <f t="shared" si="17"/>
        <v>19</v>
      </c>
      <c r="AB25" s="101"/>
      <c r="AQ25" s="4"/>
      <c r="BE25" s="4"/>
      <c r="BS25" s="4"/>
      <c r="CV25" s="81"/>
      <c r="CW25" s="44"/>
      <c r="CX25" s="45"/>
      <c r="CY25" s="46"/>
      <c r="DA25" s="54"/>
      <c r="DB25" s="56"/>
      <c r="DC25" s="47" t="str">
        <f t="shared" si="9"/>
        <v/>
      </c>
      <c r="DD25" s="47" t="str">
        <f t="shared" ref="DD25:DD26" si="86">IF(DB25="","",IF(DB25&lt;CZ25,CZ25-DB25,""))</f>
        <v/>
      </c>
      <c r="DE25" s="47" t="str">
        <f t="shared" ref="DE25:DE26" si="87">IF(DC25="","",IF(DC25&lt;DA25,DA25-DC25,""))</f>
        <v/>
      </c>
      <c r="DF25" s="47" t="str">
        <f t="shared" ref="DF25:DF26" si="88">IF(DD25="","",IF(DD25&lt;DB25,DB25-DD25,""))</f>
        <v/>
      </c>
      <c r="DG25" s="47" t="str">
        <f t="shared" ref="DG25:DG26" si="89">IF(DE25="","",IF(DE25&lt;DC25,DC25-DE25,""))</f>
        <v/>
      </c>
      <c r="DH25" s="82" t="str">
        <f t="shared" ref="DH25:DH26" si="90">IF(DF25="","",IF(DF25&lt;DD25,DD25-DF25,""))</f>
        <v/>
      </c>
      <c r="DX25" s="78">
        <f>COUNTIF(Table!E:E,DY25)</f>
        <v>0</v>
      </c>
      <c r="DY25" s="38"/>
      <c r="DZ25" s="39"/>
      <c r="EA25" s="40"/>
      <c r="EB25" s="39"/>
      <c r="EC25" s="40"/>
      <c r="ED25" s="41"/>
      <c r="EE25" s="50" t="str">
        <f t="shared" si="13"/>
        <v/>
      </c>
      <c r="EF25" s="42"/>
      <c r="EG25" s="53" t="e">
        <f t="shared" si="42"/>
        <v>#DIV/0!</v>
      </c>
      <c r="EH25" s="43" t="e">
        <f t="shared" si="14"/>
        <v>#DIV/0!</v>
      </c>
      <c r="EI25" s="43" t="str">
        <f t="shared" si="29"/>
        <v/>
      </c>
      <c r="EJ25" s="80"/>
    </row>
    <row r="26" spans="1:140" ht="15.75" thickBot="1" x14ac:dyDescent="0.3">
      <c r="A26" s="3"/>
      <c r="O26" s="4"/>
      <c r="P26" s="78">
        <f>COUNTIF(Table!E:E,Q26)</f>
        <v>1</v>
      </c>
      <c r="Q26" s="38" t="s">
        <v>81</v>
      </c>
      <c r="R26" s="39"/>
      <c r="S26" s="40">
        <v>1.5051736111111109E-2</v>
      </c>
      <c r="T26" s="39"/>
      <c r="U26" s="40">
        <v>1.480324074074074E-2</v>
      </c>
      <c r="V26" s="41"/>
      <c r="W26" s="50">
        <f t="shared" si="16"/>
        <v>2.4849537037036941E-4</v>
      </c>
      <c r="X26" s="42"/>
      <c r="Y26" s="53">
        <f t="shared" si="31"/>
        <v>1.729494526974193</v>
      </c>
      <c r="Z26" s="43">
        <f t="shared" si="2"/>
        <v>17.29494526974193</v>
      </c>
      <c r="AA26" s="43">
        <f t="shared" si="17"/>
        <v>17</v>
      </c>
      <c r="AB26" s="101"/>
      <c r="AQ26" s="4"/>
      <c r="BE26" s="4"/>
      <c r="BS26" s="4"/>
      <c r="CV26" s="83"/>
      <c r="CW26" s="84"/>
      <c r="CX26" s="85"/>
      <c r="CY26" s="86"/>
      <c r="CZ26" s="67"/>
      <c r="DA26" s="87"/>
      <c r="DB26" s="88"/>
      <c r="DC26" s="89" t="str">
        <f t="shared" si="9"/>
        <v/>
      </c>
      <c r="DD26" s="89" t="str">
        <f t="shared" si="86"/>
        <v/>
      </c>
      <c r="DE26" s="89" t="str">
        <f t="shared" si="87"/>
        <v/>
      </c>
      <c r="DF26" s="89" t="str">
        <f t="shared" si="88"/>
        <v/>
      </c>
      <c r="DG26" s="89" t="str">
        <f t="shared" si="89"/>
        <v/>
      </c>
      <c r="DH26" s="90" t="str">
        <f t="shared" si="90"/>
        <v/>
      </c>
      <c r="DX26" s="78">
        <f>COUNTIF(Table!E:E,DY26)</f>
        <v>0</v>
      </c>
      <c r="DY26" s="38"/>
      <c r="DZ26" s="39"/>
      <c r="EA26" s="40"/>
      <c r="EB26" s="39"/>
      <c r="EC26" s="40"/>
      <c r="ED26" s="41"/>
      <c r="EE26" s="50" t="str">
        <f t="shared" si="13"/>
        <v/>
      </c>
      <c r="EF26" s="42"/>
      <c r="EG26" s="53" t="e">
        <f t="shared" si="42"/>
        <v>#DIV/0!</v>
      </c>
      <c r="EH26" s="43" t="e">
        <f t="shared" si="14"/>
        <v>#DIV/0!</v>
      </c>
      <c r="EI26" s="43" t="str">
        <f t="shared" si="29"/>
        <v/>
      </c>
      <c r="EJ26" s="80"/>
    </row>
    <row r="27" spans="1:140" x14ac:dyDescent="0.25">
      <c r="A27" s="3"/>
      <c r="O27" s="4"/>
      <c r="P27" s="78">
        <f>COUNTIF(Table!E:E,Q27)</f>
        <v>1</v>
      </c>
      <c r="Q27" s="38" t="s">
        <v>184</v>
      </c>
      <c r="R27" s="39"/>
      <c r="S27" s="40">
        <v>1.4421497409377603E-2</v>
      </c>
      <c r="T27" s="39"/>
      <c r="U27" s="40">
        <v>1.5231481481481483E-2</v>
      </c>
      <c r="V27" s="41"/>
      <c r="W27" s="50" t="str">
        <f t="shared" si="16"/>
        <v/>
      </c>
      <c r="X27" s="42"/>
      <c r="Y27" s="53">
        <f t="shared" si="31"/>
        <v>-5.2704874727727997</v>
      </c>
      <c r="Z27" s="43">
        <f t="shared" si="2"/>
        <v>-52.704874727727997</v>
      </c>
      <c r="AA27" s="43">
        <f t="shared" si="17"/>
        <v>0</v>
      </c>
      <c r="AB27" s="101"/>
      <c r="AQ27" s="4"/>
      <c r="BE27" s="4"/>
      <c r="BS27" s="4"/>
      <c r="DX27" s="78">
        <f>COUNTIF(Table!E:E,DY27)</f>
        <v>0</v>
      </c>
      <c r="DY27" s="38"/>
      <c r="DZ27" s="39"/>
      <c r="EA27" s="40"/>
      <c r="EB27" s="39"/>
      <c r="EC27" s="40"/>
      <c r="ED27" s="41"/>
      <c r="EE27" s="50" t="str">
        <f t="shared" si="13"/>
        <v/>
      </c>
      <c r="EF27" s="42"/>
      <c r="EG27" s="53" t="e">
        <f t="shared" si="42"/>
        <v>#DIV/0!</v>
      </c>
      <c r="EH27" s="43" t="e">
        <f t="shared" si="14"/>
        <v>#DIV/0!</v>
      </c>
      <c r="EI27" s="43" t="str">
        <f t="shared" si="29"/>
        <v/>
      </c>
      <c r="EJ27" s="80"/>
    </row>
    <row r="28" spans="1:140" x14ac:dyDescent="0.25">
      <c r="A28" s="3"/>
      <c r="O28" s="4"/>
      <c r="P28" s="78">
        <f>COUNTIF(Table!E:E,Q28)</f>
        <v>1</v>
      </c>
      <c r="Q28" s="38" t="s">
        <v>185</v>
      </c>
      <c r="R28" s="39"/>
      <c r="S28" s="40">
        <v>1.4130261386131944E-2</v>
      </c>
      <c r="T28" s="39"/>
      <c r="U28" s="40">
        <v>1.5335648148148147E-2</v>
      </c>
      <c r="V28" s="41"/>
      <c r="W28" s="50" t="str">
        <f t="shared" si="16"/>
        <v/>
      </c>
      <c r="X28" s="42"/>
      <c r="Y28" s="53">
        <f t="shared" si="31"/>
        <v>-7.8139614299108757</v>
      </c>
      <c r="Z28" s="43">
        <f t="shared" si="2"/>
        <v>-78.139614299108757</v>
      </c>
      <c r="AA28" s="43">
        <f t="shared" si="17"/>
        <v>0</v>
      </c>
      <c r="AB28" s="101"/>
      <c r="AQ28" s="4"/>
      <c r="BE28" s="4"/>
      <c r="BS28" s="4"/>
      <c r="DX28" s="78">
        <f>COUNTIF(Table!E:E,DY28)</f>
        <v>0</v>
      </c>
      <c r="DY28" s="38"/>
      <c r="DZ28" s="39"/>
      <c r="EA28" s="40"/>
      <c r="EB28" s="39"/>
      <c r="EC28" s="40"/>
      <c r="ED28" s="41"/>
      <c r="EE28" s="50" t="str">
        <f t="shared" si="13"/>
        <v/>
      </c>
      <c r="EF28" s="42"/>
      <c r="EG28" s="53" t="e">
        <f t="shared" si="42"/>
        <v>#DIV/0!</v>
      </c>
      <c r="EH28" s="43" t="e">
        <f t="shared" si="14"/>
        <v>#DIV/0!</v>
      </c>
      <c r="EI28" s="43" t="str">
        <f t="shared" si="29"/>
        <v/>
      </c>
      <c r="EJ28" s="80"/>
    </row>
    <row r="29" spans="1:140" x14ac:dyDescent="0.25">
      <c r="A29" s="3"/>
      <c r="O29" s="4"/>
      <c r="P29" s="78">
        <f>COUNTIF(Table!E:E,Q29)</f>
        <v>1</v>
      </c>
      <c r="Q29" s="38" t="s">
        <v>70</v>
      </c>
      <c r="R29" s="39"/>
      <c r="S29" s="40">
        <v>1.444027540079606E-2</v>
      </c>
      <c r="T29" s="39"/>
      <c r="U29" s="40">
        <v>1.53125E-2</v>
      </c>
      <c r="V29" s="41"/>
      <c r="W29" s="50" t="str">
        <f t="shared" si="16"/>
        <v/>
      </c>
      <c r="X29" s="42"/>
      <c r="Y29" s="53">
        <f t="shared" si="31"/>
        <v>-5.6490087281863879</v>
      </c>
      <c r="Z29" s="43">
        <f t="shared" si="2"/>
        <v>-56.490087281863879</v>
      </c>
      <c r="AA29" s="43">
        <f t="shared" si="17"/>
        <v>0</v>
      </c>
      <c r="AB29" s="101"/>
      <c r="AQ29" s="4"/>
      <c r="BE29" s="4"/>
      <c r="BS29" s="4"/>
      <c r="DX29" s="78">
        <f>COUNTIF(Table!E:E,DY29)</f>
        <v>0</v>
      </c>
      <c r="DY29" s="38"/>
      <c r="DZ29" s="39"/>
      <c r="EA29" s="40"/>
      <c r="EB29" s="39"/>
      <c r="EC29" s="40"/>
      <c r="ED29" s="41"/>
      <c r="EE29" s="50" t="str">
        <f t="shared" si="13"/>
        <v/>
      </c>
      <c r="EF29" s="42"/>
      <c r="EG29" s="53" t="e">
        <f t="shared" si="42"/>
        <v>#DIV/0!</v>
      </c>
      <c r="EH29" s="43" t="e">
        <f t="shared" si="14"/>
        <v>#DIV/0!</v>
      </c>
      <c r="EI29" s="43" t="str">
        <f t="shared" si="29"/>
        <v/>
      </c>
      <c r="EJ29" s="80"/>
    </row>
    <row r="30" spans="1:140" x14ac:dyDescent="0.25">
      <c r="A30" s="3"/>
      <c r="O30" s="4"/>
      <c r="P30" s="78">
        <f>COUNTIF(Table!E:E,Q30)</f>
        <v>1</v>
      </c>
      <c r="Q30" s="38" t="s">
        <v>134</v>
      </c>
      <c r="R30" s="39"/>
      <c r="S30" s="40">
        <v>1.6168457331597219E-2</v>
      </c>
      <c r="T30" s="39"/>
      <c r="U30" s="40">
        <v>1.5787037037037037E-2</v>
      </c>
      <c r="V30" s="41"/>
      <c r="W30" s="50">
        <f t="shared" si="16"/>
        <v>3.8142029456018217E-4</v>
      </c>
      <c r="X30" s="42"/>
      <c r="Y30" s="53">
        <f t="shared" si="31"/>
        <v>2.4672427277657505</v>
      </c>
      <c r="Z30" s="43">
        <f t="shared" si="2"/>
        <v>24.672427277657505</v>
      </c>
      <c r="AA30" s="43">
        <f t="shared" si="17"/>
        <v>25</v>
      </c>
      <c r="AB30" s="101"/>
      <c r="AQ30" s="4"/>
      <c r="BE30" s="4"/>
      <c r="BS30" s="4"/>
      <c r="DX30" s="78">
        <f>COUNTIF(Table!E:E,DY30)</f>
        <v>0</v>
      </c>
      <c r="DY30" s="38"/>
      <c r="DZ30" s="39"/>
      <c r="EA30" s="40"/>
      <c r="EB30" s="39"/>
      <c r="EC30" s="40"/>
      <c r="ED30" s="41"/>
      <c r="EE30" s="50" t="str">
        <f t="shared" si="13"/>
        <v/>
      </c>
      <c r="EF30" s="42"/>
      <c r="EG30" s="53" t="e">
        <f t="shared" si="42"/>
        <v>#DIV/0!</v>
      </c>
      <c r="EH30" s="43" t="e">
        <f t="shared" si="14"/>
        <v>#DIV/0!</v>
      </c>
      <c r="EI30" s="43" t="str">
        <f t="shared" si="29"/>
        <v/>
      </c>
      <c r="EJ30" s="80"/>
    </row>
    <row r="31" spans="1:140" x14ac:dyDescent="0.25">
      <c r="A31" s="3"/>
      <c r="O31" s="4"/>
      <c r="P31" s="78">
        <f>COUNTIF(Table!E:E,Q31)</f>
        <v>1</v>
      </c>
      <c r="Q31" s="38" t="s">
        <v>37</v>
      </c>
      <c r="R31" s="39"/>
      <c r="S31" s="40">
        <v>1.6280518559805179E-2</v>
      </c>
      <c r="T31" s="39"/>
      <c r="U31" s="40">
        <v>1.6087962962962964E-2</v>
      </c>
      <c r="V31" s="41"/>
      <c r="W31" s="50">
        <f t="shared" si="16"/>
        <v>1.9255559684221504E-4</v>
      </c>
      <c r="X31" s="42"/>
      <c r="Y31" s="53">
        <f t="shared" si="31"/>
        <v>1.2474907891331526</v>
      </c>
      <c r="Z31" s="43">
        <f t="shared" si="2"/>
        <v>12.474907891331526</v>
      </c>
      <c r="AA31" s="43">
        <f t="shared" si="17"/>
        <v>12</v>
      </c>
      <c r="AB31" s="101"/>
      <c r="AQ31" s="4"/>
      <c r="BE31" s="4"/>
      <c r="BS31" s="4"/>
      <c r="DX31" s="78">
        <f>COUNTIF(Table!E:E,DY31)</f>
        <v>0</v>
      </c>
      <c r="DY31" s="38"/>
      <c r="DZ31" s="39"/>
      <c r="EA31" s="40"/>
      <c r="EB31" s="39"/>
      <c r="EC31" s="40"/>
      <c r="ED31" s="41"/>
      <c r="EE31" s="50" t="str">
        <f t="shared" si="13"/>
        <v/>
      </c>
      <c r="EF31" s="42"/>
      <c r="EG31" s="53" t="e">
        <f t="shared" si="42"/>
        <v>#DIV/0!</v>
      </c>
      <c r="EH31" s="43" t="e">
        <f t="shared" si="14"/>
        <v>#DIV/0!</v>
      </c>
      <c r="EI31" s="43" t="str">
        <f t="shared" si="29"/>
        <v/>
      </c>
      <c r="EJ31" s="80"/>
    </row>
    <row r="32" spans="1:140" x14ac:dyDescent="0.25">
      <c r="A32" s="3"/>
      <c r="O32" s="4"/>
      <c r="P32" s="78">
        <f>COUNTIF(Table!E:E,Q32)</f>
        <v>1</v>
      </c>
      <c r="Q32" s="38" t="s">
        <v>64</v>
      </c>
      <c r="R32" s="39"/>
      <c r="S32" s="40">
        <v>1.6731190353848228E-2</v>
      </c>
      <c r="T32" s="39"/>
      <c r="U32" s="40">
        <v>1.6342592592592593E-2</v>
      </c>
      <c r="V32" s="41"/>
      <c r="W32" s="50">
        <f t="shared" si="16"/>
        <v>3.8859776125563586E-4</v>
      </c>
      <c r="X32" s="42"/>
      <c r="Y32" s="53">
        <f t="shared" si="31"/>
        <v>2.4290109062162344</v>
      </c>
      <c r="Z32" s="43">
        <f t="shared" si="2"/>
        <v>24.290109062162344</v>
      </c>
      <c r="AA32" s="43">
        <f t="shared" si="17"/>
        <v>24</v>
      </c>
      <c r="AB32" s="101"/>
      <c r="AQ32" s="4"/>
      <c r="BE32" s="4"/>
      <c r="BS32" s="4"/>
      <c r="DX32" s="78">
        <f>COUNTIF(Table!E:E,DY32)</f>
        <v>0</v>
      </c>
      <c r="DY32" s="38"/>
      <c r="DZ32" s="39"/>
      <c r="EA32" s="40"/>
      <c r="EB32" s="39"/>
      <c r="EC32" s="40"/>
      <c r="ED32" s="41"/>
      <c r="EE32" s="50" t="str">
        <f t="shared" si="13"/>
        <v/>
      </c>
      <c r="EF32" s="42"/>
      <c r="EG32" s="53" t="e">
        <f t="shared" si="42"/>
        <v>#DIV/0!</v>
      </c>
      <c r="EH32" s="43" t="e">
        <f t="shared" si="14"/>
        <v>#DIV/0!</v>
      </c>
      <c r="EI32" s="43" t="str">
        <f t="shared" si="29"/>
        <v/>
      </c>
      <c r="EJ32" s="80"/>
    </row>
    <row r="33" spans="1:140" x14ac:dyDescent="0.25">
      <c r="A33" s="3"/>
      <c r="O33" s="4"/>
      <c r="P33" s="78">
        <f>COUNTIF(Table!E:E,Q33)</f>
        <v>1</v>
      </c>
      <c r="Q33" s="38" t="s">
        <v>186</v>
      </c>
      <c r="R33" s="39"/>
      <c r="S33" s="40"/>
      <c r="T33" s="39"/>
      <c r="U33" s="40">
        <v>1.681712962962963E-2</v>
      </c>
      <c r="V33" s="41"/>
      <c r="W33" s="50" t="str">
        <f t="shared" si="16"/>
        <v/>
      </c>
      <c r="X33" s="42"/>
      <c r="Y33" s="53">
        <f t="shared" si="31"/>
        <v>-100</v>
      </c>
      <c r="Z33" s="43">
        <f t="shared" si="2"/>
        <v>-1000</v>
      </c>
      <c r="AA33" s="43">
        <f t="shared" si="17"/>
        <v>0</v>
      </c>
      <c r="AB33" s="101"/>
      <c r="AQ33" s="4"/>
      <c r="BE33" s="4"/>
      <c r="BS33" s="4"/>
      <c r="DX33" s="78">
        <f>COUNTIF(Table!E:E,DY33)</f>
        <v>0</v>
      </c>
      <c r="DY33" s="38"/>
      <c r="DZ33" s="39"/>
      <c r="EA33" s="40"/>
      <c r="EB33" s="39"/>
      <c r="EC33" s="40"/>
      <c r="ED33" s="41"/>
      <c r="EE33" s="50" t="str">
        <f t="shared" si="13"/>
        <v/>
      </c>
      <c r="EF33" s="42"/>
      <c r="EG33" s="53" t="e">
        <f t="shared" si="42"/>
        <v>#DIV/0!</v>
      </c>
      <c r="EH33" s="43" t="e">
        <f t="shared" si="14"/>
        <v>#DIV/0!</v>
      </c>
      <c r="EI33" s="43" t="str">
        <f t="shared" si="29"/>
        <v/>
      </c>
      <c r="EJ33" s="80"/>
    </row>
    <row r="34" spans="1:140" x14ac:dyDescent="0.25">
      <c r="A34" s="3"/>
      <c r="O34" s="4"/>
      <c r="P34" s="78">
        <f>COUNTIF(Table!E:E,Q34)</f>
        <v>1</v>
      </c>
      <c r="Q34" s="38" t="s">
        <v>187</v>
      </c>
      <c r="R34" s="39"/>
      <c r="S34" s="40"/>
      <c r="T34" s="39"/>
      <c r="U34" s="40">
        <v>1.8402777777777778E-2</v>
      </c>
      <c r="V34" s="41"/>
      <c r="W34" s="50" t="str">
        <f t="shared" si="16"/>
        <v/>
      </c>
      <c r="X34" s="42"/>
      <c r="Y34" s="53">
        <f t="shared" si="31"/>
        <v>-100</v>
      </c>
      <c r="Z34" s="43">
        <f t="shared" si="2"/>
        <v>-1000</v>
      </c>
      <c r="AA34" s="43">
        <f t="shared" si="17"/>
        <v>0</v>
      </c>
      <c r="AB34" s="101"/>
      <c r="AQ34" s="4"/>
      <c r="BE34" s="4"/>
      <c r="BS34" s="4"/>
      <c r="DX34" s="78">
        <f>COUNTIF(Table!E:E,DY34)</f>
        <v>0</v>
      </c>
      <c r="DY34" s="38"/>
      <c r="DZ34" s="39"/>
      <c r="EA34" s="40"/>
      <c r="EB34" s="39"/>
      <c r="EC34" s="40"/>
      <c r="ED34" s="41"/>
      <c r="EE34" s="50" t="str">
        <f t="shared" si="13"/>
        <v/>
      </c>
      <c r="EF34" s="42"/>
      <c r="EG34" s="53" t="e">
        <f t="shared" si="42"/>
        <v>#DIV/0!</v>
      </c>
      <c r="EH34" s="43" t="e">
        <f t="shared" si="14"/>
        <v>#DIV/0!</v>
      </c>
      <c r="EI34" s="43" t="str">
        <f t="shared" si="29"/>
        <v/>
      </c>
      <c r="EJ34" s="80"/>
    </row>
    <row r="35" spans="1:140" x14ac:dyDescent="0.25">
      <c r="A35" s="3"/>
      <c r="O35" s="4"/>
      <c r="P35" s="81"/>
      <c r="Q35" s="44"/>
      <c r="R35" s="45"/>
      <c r="S35" s="46"/>
      <c r="U35" s="54"/>
      <c r="V35" s="56"/>
      <c r="W35" s="47" t="str">
        <f t="shared" ref="W35:W37" si="91">IF(U35="","",IF(U35&lt;S35,S35-U35,""))</f>
        <v/>
      </c>
      <c r="X35" s="47" t="str">
        <f t="shared" ref="X35:X37" si="92">IF(V35="","",IF(V35&lt;T35,T35-V35,""))</f>
        <v/>
      </c>
      <c r="Y35" s="47" t="str">
        <f t="shared" ref="Y35:Y37" si="93">IF(W35="","",IF(W35&lt;U35,U35-W35,""))</f>
        <v/>
      </c>
      <c r="Z35" s="47" t="str">
        <f t="shared" ref="Z35:Z37" si="94">IF(X35="","",IF(X35&lt;V35,V35-X35,""))</f>
        <v/>
      </c>
      <c r="AA35" s="47" t="str">
        <f t="shared" ref="AA35:AA37" si="95">IF(Y35="","",IF(Y35&lt;W35,W35-Y35,""))</f>
        <v/>
      </c>
      <c r="AB35" s="82" t="str">
        <f t="shared" ref="AB35:AB37" si="96">IF(Z35="","",IF(Z35&lt;X35,X35-Z35,""))</f>
        <v/>
      </c>
      <c r="AQ35" s="4"/>
      <c r="BE35" s="4"/>
      <c r="BS35" s="4"/>
      <c r="DX35" s="78">
        <f>COUNTIF(Table!E:E,DY35)</f>
        <v>0</v>
      </c>
      <c r="DY35" s="38"/>
      <c r="DZ35" s="39"/>
      <c r="EA35" s="40"/>
      <c r="EB35" s="39"/>
      <c r="EC35" s="40"/>
      <c r="ED35" s="41"/>
      <c r="EE35" s="50" t="str">
        <f t="shared" si="13"/>
        <v/>
      </c>
      <c r="EF35" s="42"/>
      <c r="EG35" s="53" t="e">
        <f t="shared" si="42"/>
        <v>#DIV/0!</v>
      </c>
      <c r="EH35" s="43" t="e">
        <f t="shared" si="14"/>
        <v>#DIV/0!</v>
      </c>
      <c r="EI35" s="43" t="str">
        <f t="shared" si="29"/>
        <v/>
      </c>
      <c r="EJ35" s="80"/>
    </row>
    <row r="36" spans="1:140" ht="15.75" thickBot="1" x14ac:dyDescent="0.3">
      <c r="A36" s="3"/>
      <c r="O36" s="4"/>
      <c r="P36" s="83"/>
      <c r="Q36" s="84"/>
      <c r="R36" s="85"/>
      <c r="S36" s="86"/>
      <c r="T36" s="67"/>
      <c r="U36" s="87"/>
      <c r="V36" s="88"/>
      <c r="W36" s="89" t="str">
        <f t="shared" si="91"/>
        <v/>
      </c>
      <c r="X36" s="89" t="str">
        <f t="shared" si="92"/>
        <v/>
      </c>
      <c r="Y36" s="89" t="str">
        <f t="shared" si="93"/>
        <v/>
      </c>
      <c r="Z36" s="89" t="str">
        <f t="shared" si="94"/>
        <v/>
      </c>
      <c r="AA36" s="89" t="str">
        <f t="shared" si="95"/>
        <v/>
      </c>
      <c r="AB36" s="90" t="str">
        <f t="shared" si="96"/>
        <v/>
      </c>
      <c r="AQ36" s="4"/>
      <c r="BE36" s="4"/>
      <c r="BS36" s="4"/>
      <c r="DX36" s="78">
        <f>COUNTIF(Table!E:E,DY36)</f>
        <v>0</v>
      </c>
      <c r="DY36" s="38"/>
      <c r="DZ36" s="39"/>
      <c r="EA36" s="40"/>
      <c r="EB36" s="39"/>
      <c r="EC36" s="40"/>
      <c r="ED36" s="41"/>
      <c r="EE36" s="50" t="str">
        <f t="shared" si="13"/>
        <v/>
      </c>
      <c r="EF36" s="42"/>
      <c r="EG36" s="53" t="e">
        <f t="shared" si="42"/>
        <v>#DIV/0!</v>
      </c>
      <c r="EH36" s="43" t="e">
        <f t="shared" si="14"/>
        <v>#DIV/0!</v>
      </c>
      <c r="EI36" s="43" t="str">
        <f t="shared" si="29"/>
        <v/>
      </c>
      <c r="EJ36" s="80"/>
    </row>
    <row r="37" spans="1:140" x14ac:dyDescent="0.25">
      <c r="A37" s="3"/>
      <c r="O37" s="4"/>
      <c r="P37" s="71"/>
      <c r="Q37" s="72"/>
      <c r="R37" s="73"/>
      <c r="S37" s="74"/>
      <c r="T37" s="7"/>
      <c r="U37" s="69"/>
      <c r="V37" s="8"/>
      <c r="W37" s="75" t="str">
        <f t="shared" si="91"/>
        <v/>
      </c>
      <c r="X37" s="75" t="str">
        <f t="shared" si="92"/>
        <v/>
      </c>
      <c r="Y37" s="75" t="str">
        <f t="shared" si="93"/>
        <v/>
      </c>
      <c r="Z37" s="75" t="str">
        <f t="shared" si="94"/>
        <v/>
      </c>
      <c r="AA37" s="75" t="str">
        <f t="shared" si="95"/>
        <v/>
      </c>
      <c r="AB37" s="75" t="str">
        <f t="shared" si="96"/>
        <v/>
      </c>
      <c r="AQ37" s="4"/>
      <c r="BE37" s="4"/>
      <c r="BS37" s="4"/>
      <c r="DX37" s="78">
        <f>COUNTIF(Table!E:E,DY37)</f>
        <v>0</v>
      </c>
      <c r="DY37" s="38"/>
      <c r="DZ37" s="39"/>
      <c r="EA37" s="40"/>
      <c r="EB37" s="39"/>
      <c r="EC37" s="40"/>
      <c r="ED37" s="41"/>
      <c r="EE37" s="50" t="str">
        <f t="shared" si="13"/>
        <v/>
      </c>
      <c r="EF37" s="42"/>
      <c r="EG37" s="53" t="e">
        <f t="shared" si="42"/>
        <v>#DIV/0!</v>
      </c>
      <c r="EH37" s="43" t="e">
        <f t="shared" si="14"/>
        <v>#DIV/0!</v>
      </c>
      <c r="EI37" s="43" t="str">
        <f t="shared" si="29"/>
        <v/>
      </c>
      <c r="EJ37" s="80"/>
    </row>
    <row r="38" spans="1:140" x14ac:dyDescent="0.25">
      <c r="A38" s="3"/>
      <c r="O38" s="4"/>
      <c r="AQ38" s="4"/>
      <c r="BE38" s="4"/>
      <c r="BS38" s="4"/>
      <c r="DX38" s="78">
        <f>COUNTIF(Table!E:E,DY38)</f>
        <v>0</v>
      </c>
      <c r="DY38" s="38"/>
      <c r="DZ38" s="39"/>
      <c r="EA38" s="40"/>
      <c r="EB38" s="39"/>
      <c r="EC38" s="40"/>
      <c r="ED38" s="41"/>
      <c r="EE38" s="50" t="str">
        <f t="shared" si="13"/>
        <v/>
      </c>
      <c r="EF38" s="42"/>
      <c r="EG38" s="53" t="e">
        <f t="shared" si="42"/>
        <v>#DIV/0!</v>
      </c>
      <c r="EH38" s="43" t="e">
        <f t="shared" si="14"/>
        <v>#DIV/0!</v>
      </c>
      <c r="EI38" s="43" t="str">
        <f t="shared" si="29"/>
        <v/>
      </c>
      <c r="EJ38" s="80"/>
    </row>
    <row r="39" spans="1:140" x14ac:dyDescent="0.25">
      <c r="A39" s="3"/>
      <c r="O39" s="4"/>
      <c r="AQ39" s="4"/>
      <c r="BE39" s="4"/>
      <c r="BS39" s="4"/>
      <c r="DX39" s="78">
        <f>COUNTIF(Table!E:E,DY39)</f>
        <v>0</v>
      </c>
      <c r="DY39" s="38"/>
      <c r="DZ39" s="39"/>
      <c r="EA39" s="40"/>
      <c r="EB39" s="39"/>
      <c r="EC39" s="40"/>
      <c r="ED39" s="41"/>
      <c r="EE39" s="50" t="str">
        <f t="shared" si="13"/>
        <v/>
      </c>
      <c r="EF39" s="42"/>
      <c r="EG39" s="53" t="e">
        <f t="shared" si="42"/>
        <v>#DIV/0!</v>
      </c>
      <c r="EH39" s="43" t="e">
        <f t="shared" si="14"/>
        <v>#DIV/0!</v>
      </c>
      <c r="EI39" s="43" t="str">
        <f t="shared" si="29"/>
        <v/>
      </c>
      <c r="EJ39" s="80"/>
    </row>
    <row r="40" spans="1:140" x14ac:dyDescent="0.25">
      <c r="A40" s="3"/>
      <c r="O40" s="4"/>
      <c r="AQ40" s="4"/>
      <c r="BE40" s="4"/>
      <c r="BS40" s="4"/>
      <c r="DX40" s="78">
        <f>COUNTIF(Table!E:E,DY40)</f>
        <v>0</v>
      </c>
      <c r="DY40" s="38"/>
      <c r="DZ40" s="39"/>
      <c r="EA40" s="40"/>
      <c r="EB40" s="39"/>
      <c r="EC40" s="40"/>
      <c r="ED40" s="41"/>
      <c r="EE40" s="50" t="str">
        <f t="shared" si="13"/>
        <v/>
      </c>
      <c r="EF40" s="42"/>
      <c r="EG40" s="53" t="e">
        <f t="shared" si="42"/>
        <v>#DIV/0!</v>
      </c>
      <c r="EH40" s="43" t="e">
        <f t="shared" si="14"/>
        <v>#DIV/0!</v>
      </c>
      <c r="EI40" s="43" t="str">
        <f t="shared" si="29"/>
        <v/>
      </c>
      <c r="EJ40" s="80"/>
    </row>
    <row r="41" spans="1:140" x14ac:dyDescent="0.25">
      <c r="A41" s="3"/>
      <c r="O41" s="4"/>
      <c r="AQ41" s="4"/>
      <c r="BE41" s="4"/>
      <c r="BS41" s="4"/>
      <c r="DX41" s="78">
        <f>COUNTIF(Table!E:E,DY41)</f>
        <v>0</v>
      </c>
      <c r="DY41" s="38"/>
      <c r="DZ41" s="39"/>
      <c r="EA41" s="40"/>
      <c r="EB41" s="39"/>
      <c r="EC41" s="40"/>
      <c r="ED41" s="41"/>
      <c r="EE41" s="50" t="str">
        <f t="shared" si="13"/>
        <v/>
      </c>
      <c r="EF41" s="42"/>
      <c r="EG41" s="53" t="e">
        <f t="shared" si="42"/>
        <v>#DIV/0!</v>
      </c>
      <c r="EH41" s="43" t="e">
        <f t="shared" si="14"/>
        <v>#DIV/0!</v>
      </c>
      <c r="EI41" s="43" t="str">
        <f t="shared" si="29"/>
        <v/>
      </c>
      <c r="EJ41" s="80"/>
    </row>
    <row r="42" spans="1:140" x14ac:dyDescent="0.25">
      <c r="A42" s="3"/>
      <c r="O42" s="4"/>
      <c r="AQ42" s="4"/>
      <c r="BE42" s="4"/>
      <c r="BS42" s="4"/>
      <c r="DX42" s="78">
        <f>COUNTIF(Table!E:E,DY42)</f>
        <v>0</v>
      </c>
      <c r="DY42" s="38"/>
      <c r="DZ42" s="39"/>
      <c r="EA42" s="40"/>
      <c r="EB42" s="39"/>
      <c r="EC42" s="40"/>
      <c r="ED42" s="41"/>
      <c r="EE42" s="50" t="str">
        <f t="shared" si="13"/>
        <v/>
      </c>
      <c r="EF42" s="42"/>
      <c r="EG42" s="53" t="e">
        <f t="shared" si="42"/>
        <v>#DIV/0!</v>
      </c>
      <c r="EH42" s="43" t="e">
        <f t="shared" si="14"/>
        <v>#DIV/0!</v>
      </c>
      <c r="EI42" s="43" t="str">
        <f t="shared" si="29"/>
        <v/>
      </c>
      <c r="EJ42" s="80"/>
    </row>
    <row r="43" spans="1:140" x14ac:dyDescent="0.25">
      <c r="A43" s="3"/>
      <c r="O43" s="4"/>
      <c r="AQ43" s="4"/>
      <c r="BE43" s="4"/>
      <c r="BS43" s="4"/>
      <c r="DX43" s="78">
        <f>COUNTIF(Table!E:E,DY43)</f>
        <v>0</v>
      </c>
      <c r="DY43" s="38"/>
      <c r="DZ43" s="39"/>
      <c r="EA43" s="40"/>
      <c r="EB43" s="39"/>
      <c r="EC43" s="40"/>
      <c r="ED43" s="41"/>
      <c r="EE43" s="50" t="str">
        <f t="shared" si="13"/>
        <v/>
      </c>
      <c r="EF43" s="42"/>
      <c r="EG43" s="53" t="e">
        <f t="shared" si="42"/>
        <v>#DIV/0!</v>
      </c>
      <c r="EH43" s="43" t="e">
        <f t="shared" si="14"/>
        <v>#DIV/0!</v>
      </c>
      <c r="EI43" s="43" t="str">
        <f t="shared" si="29"/>
        <v/>
      </c>
      <c r="EJ43" s="80"/>
    </row>
    <row r="44" spans="1:140" x14ac:dyDescent="0.25">
      <c r="A44" s="3"/>
      <c r="O44" s="4"/>
      <c r="AQ44" s="4"/>
      <c r="BE44" s="4"/>
      <c r="BS44" s="4"/>
      <c r="DX44" s="78">
        <f>COUNTIF(Table!E:E,DY44)</f>
        <v>0</v>
      </c>
      <c r="DY44" s="38"/>
      <c r="DZ44" s="39"/>
      <c r="EA44" s="40"/>
      <c r="EB44" s="39"/>
      <c r="EC44" s="40"/>
      <c r="ED44" s="41"/>
      <c r="EE44" s="50" t="str">
        <f t="shared" si="13"/>
        <v/>
      </c>
      <c r="EF44" s="42"/>
      <c r="EG44" s="53" t="e">
        <f t="shared" si="42"/>
        <v>#DIV/0!</v>
      </c>
      <c r="EH44" s="43" t="e">
        <f t="shared" si="14"/>
        <v>#DIV/0!</v>
      </c>
      <c r="EI44" s="43" t="str">
        <f t="shared" si="29"/>
        <v/>
      </c>
      <c r="EJ44" s="80"/>
    </row>
    <row r="45" spans="1:140" x14ac:dyDescent="0.25">
      <c r="A45" s="3"/>
      <c r="O45" s="4"/>
      <c r="AQ45" s="4"/>
      <c r="BE45" s="4"/>
      <c r="BS45" s="4"/>
      <c r="DX45" s="78">
        <f>COUNTIF(Table!E:E,DY45)</f>
        <v>0</v>
      </c>
      <c r="DY45" s="38"/>
      <c r="DZ45" s="39"/>
      <c r="EA45" s="40"/>
      <c r="EB45" s="39"/>
      <c r="EC45" s="40"/>
      <c r="ED45" s="41"/>
      <c r="EE45" s="50" t="str">
        <f t="shared" si="13"/>
        <v/>
      </c>
      <c r="EF45" s="42"/>
      <c r="EG45" s="53" t="e">
        <f t="shared" si="42"/>
        <v>#DIV/0!</v>
      </c>
      <c r="EH45" s="43" t="e">
        <f t="shared" si="14"/>
        <v>#DIV/0!</v>
      </c>
      <c r="EI45" s="43" t="str">
        <f t="shared" si="29"/>
        <v/>
      </c>
      <c r="EJ45" s="80"/>
    </row>
    <row r="46" spans="1:140" x14ac:dyDescent="0.25">
      <c r="O46" s="4"/>
      <c r="AQ46" s="4"/>
      <c r="BE46" s="4"/>
      <c r="BS46" s="4"/>
      <c r="DX46" s="78">
        <f>COUNTIF(Table!E:E,DY46)</f>
        <v>0</v>
      </c>
      <c r="DY46" s="38"/>
      <c r="DZ46" s="39"/>
      <c r="EA46" s="40"/>
      <c r="EB46" s="39"/>
      <c r="EC46" s="40"/>
      <c r="ED46" s="41"/>
      <c r="EE46" s="50" t="str">
        <f t="shared" si="13"/>
        <v/>
      </c>
      <c r="EF46" s="42"/>
      <c r="EG46" s="53" t="e">
        <f t="shared" si="42"/>
        <v>#DIV/0!</v>
      </c>
      <c r="EH46" s="43" t="e">
        <f t="shared" si="14"/>
        <v>#DIV/0!</v>
      </c>
      <c r="EI46" s="43" t="str">
        <f t="shared" si="29"/>
        <v/>
      </c>
      <c r="EJ46" s="80"/>
    </row>
    <row r="47" spans="1:140" x14ac:dyDescent="0.25">
      <c r="O47" s="4"/>
      <c r="AQ47" s="4"/>
      <c r="BE47" s="4"/>
      <c r="BS47" s="4"/>
      <c r="DX47" s="78">
        <f>COUNTIF(Table!E:E,DY47)</f>
        <v>0</v>
      </c>
      <c r="DY47" s="38"/>
      <c r="DZ47" s="39"/>
      <c r="EA47" s="40"/>
      <c r="EB47" s="39"/>
      <c r="EC47" s="40"/>
      <c r="ED47" s="41"/>
      <c r="EE47" s="50" t="str">
        <f t="shared" si="13"/>
        <v/>
      </c>
      <c r="EF47" s="42"/>
      <c r="EG47" s="53" t="e">
        <f t="shared" si="42"/>
        <v>#DIV/0!</v>
      </c>
      <c r="EH47" s="43" t="e">
        <f t="shared" si="14"/>
        <v>#DIV/0!</v>
      </c>
      <c r="EI47" s="43" t="str">
        <f t="shared" si="29"/>
        <v/>
      </c>
      <c r="EJ47" s="80"/>
    </row>
    <row r="48" spans="1:140" x14ac:dyDescent="0.25">
      <c r="O48" s="4"/>
      <c r="AQ48" s="4"/>
      <c r="BE48" s="4"/>
      <c r="BS48" s="4"/>
      <c r="DX48" s="81"/>
      <c r="DY48" s="44"/>
      <c r="DZ48" s="45"/>
      <c r="EA48" s="46"/>
      <c r="EC48" s="54"/>
      <c r="ED48" s="56"/>
      <c r="EE48" s="47" t="str">
        <f t="shared" si="13"/>
        <v/>
      </c>
      <c r="EF48" s="47" t="str">
        <f t="shared" ref="EF48:EF49" si="97">IF(ED48="","",IF(ED48&lt;EB48,EB48-ED48,""))</f>
        <v/>
      </c>
      <c r="EG48" s="47" t="str">
        <f t="shared" ref="EG48:EG49" si="98">IF(EE48="","",IF(EE48&lt;EC48,EC48-EE48,""))</f>
        <v/>
      </c>
      <c r="EH48" s="47" t="str">
        <f t="shared" ref="EH48:EH49" si="99">IF(EF48="","",IF(EF48&lt;ED48,ED48-EF48,""))</f>
        <v/>
      </c>
      <c r="EI48" s="47" t="str">
        <f t="shared" ref="EI48:EI49" si="100">IF(EG48="","",IF(EG48&lt;EE48,EE48-EG48,""))</f>
        <v/>
      </c>
      <c r="EJ48" s="82" t="str">
        <f t="shared" ref="EJ48:EJ49" si="101">IF(EH48="","",IF(EH48&lt;EF48,EF48-EH48,""))</f>
        <v/>
      </c>
    </row>
    <row r="49" spans="15:140" ht="15.75" thickBot="1" x14ac:dyDescent="0.3">
      <c r="O49" s="4"/>
      <c r="AQ49" s="4"/>
      <c r="BE49" s="4"/>
      <c r="BS49" s="4"/>
      <c r="DX49" s="83"/>
      <c r="DY49" s="84"/>
      <c r="DZ49" s="85"/>
      <c r="EA49" s="86"/>
      <c r="EB49" s="67"/>
      <c r="EC49" s="87"/>
      <c r="ED49" s="88"/>
      <c r="EE49" s="89" t="str">
        <f t="shared" si="13"/>
        <v/>
      </c>
      <c r="EF49" s="89" t="str">
        <f t="shared" si="97"/>
        <v/>
      </c>
      <c r="EG49" s="89" t="str">
        <f t="shared" si="98"/>
        <v/>
      </c>
      <c r="EH49" s="89" t="str">
        <f t="shared" si="99"/>
        <v/>
      </c>
      <c r="EI49" s="89" t="str">
        <f t="shared" si="100"/>
        <v/>
      </c>
      <c r="EJ49" s="90" t="str">
        <f t="shared" si="101"/>
        <v/>
      </c>
    </row>
  </sheetData>
  <sortState ref="C7:M47">
    <sortCondition ref="C7:C47"/>
  </sortState>
  <mergeCells count="20">
    <mergeCell ref="C2:M2"/>
    <mergeCell ref="C3:M3"/>
    <mergeCell ref="Q2:AA2"/>
    <mergeCell ref="Q3:AA3"/>
    <mergeCell ref="AS2:BC2"/>
    <mergeCell ref="AS3:BC3"/>
    <mergeCell ref="AE2:AO2"/>
    <mergeCell ref="AE3:AO3"/>
    <mergeCell ref="BG2:BQ2"/>
    <mergeCell ref="BG3:BQ3"/>
    <mergeCell ref="DY2:EI2"/>
    <mergeCell ref="DY3:EI3"/>
    <mergeCell ref="BU2:CE2"/>
    <mergeCell ref="BU3:CE3"/>
    <mergeCell ref="CW2:DG2"/>
    <mergeCell ref="CW3:DG3"/>
    <mergeCell ref="DK2:DU2"/>
    <mergeCell ref="DK3:DU3"/>
    <mergeCell ref="CI2:CS2"/>
    <mergeCell ref="CI3:CS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Names!$A$2:$A$247</xm:f>
          </x14:formula1>
          <xm:sqref>C7:C19</xm:sqref>
        </x14:dataValidation>
        <x14:dataValidation type="list" allowBlank="1" showInputMessage="1" showErrorMessage="1">
          <x14:formula1>
            <xm:f>Names!$A$2:$A$247</xm:f>
          </x14:formula1>
          <xm:sqref>Q7:Q34</xm:sqref>
        </x14:dataValidation>
        <x14:dataValidation type="list" allowBlank="1" showInputMessage="1" showErrorMessage="1">
          <x14:formula1>
            <xm:f>Names!$A$2:$A$247</xm:f>
          </x14:formula1>
          <xm:sqref>DK7:DK12</xm:sqref>
        </x14:dataValidation>
        <x14:dataValidation type="list" allowBlank="1" showInputMessage="1" showErrorMessage="1">
          <x14:formula1>
            <xm:f>Names!$A$2:$A$247</xm:f>
          </x14:formula1>
          <xm:sqref>CW7:CW24</xm:sqref>
        </x14:dataValidation>
        <x14:dataValidation type="list" allowBlank="1" showInputMessage="1" showErrorMessage="1">
          <x14:formula1>
            <xm:f>Names!$A$2:$A$247</xm:f>
          </x14:formula1>
          <xm:sqref>BU7:BU10</xm:sqref>
        </x14:dataValidation>
        <x14:dataValidation type="list" allowBlank="1" showInputMessage="1" showErrorMessage="1">
          <x14:formula1>
            <xm:f>Names!$A$2:$A$247</xm:f>
          </x14:formula1>
          <xm:sqref>BG7:BG14</xm:sqref>
        </x14:dataValidation>
        <x14:dataValidation type="list" allowBlank="1" showInputMessage="1" showErrorMessage="1">
          <x14:formula1>
            <xm:f>Names!$A$2:$A$247</xm:f>
          </x14:formula1>
          <xm:sqref>DY7:DY47</xm:sqref>
        </x14:dataValidation>
        <x14:dataValidation type="list" allowBlank="1" showInputMessage="1" showErrorMessage="1">
          <x14:formula1>
            <xm:f>Names!$A$2:$A$247</xm:f>
          </x14:formula1>
          <xm:sqref>CI7:CI10</xm:sqref>
        </x14:dataValidation>
        <x14:dataValidation type="list" allowBlank="1" showInputMessage="1" showErrorMessage="1">
          <x14:formula1>
            <xm:f>Names!$A$2:$A$247</xm:f>
          </x14:formula1>
          <xm:sqref>AE7:AE11</xm:sqref>
        </x14:dataValidation>
        <x14:dataValidation type="list" allowBlank="1" showInputMessage="1" showErrorMessage="1">
          <x14:formula1>
            <xm:f>Names!$A$2:$A$247</xm:f>
          </x14:formula1>
          <xm:sqref>AS7:AS19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workbookViewId="0">
      <selection activeCell="AK12" sqref="AK12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0.85546875" style="1" customWidth="1"/>
    <col min="5" max="5" width="10" style="56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52" customWidth="1"/>
    <col min="17" max="17" width="16.28515625" style="22" bestFit="1" customWidth="1"/>
    <col min="18" max="18" width="0.85546875" style="1" customWidth="1"/>
    <col min="19" max="19" width="10" style="56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425781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9.140625" style="1" customWidth="1"/>
    <col min="29" max="29" width="3.85546875" style="1" customWidth="1"/>
    <col min="30" max="30" width="6.42578125" style="52" customWidth="1"/>
    <col min="31" max="31" width="16.28515625" style="22" bestFit="1" customWidth="1"/>
    <col min="32" max="32" width="0.85546875" style="1" customWidth="1"/>
    <col min="33" max="33" width="10" style="56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16384" width="9.140625" style="1"/>
  </cols>
  <sheetData>
    <row r="1" spans="1:43" ht="15.75" thickBot="1" x14ac:dyDescent="0.3">
      <c r="A1" s="91"/>
      <c r="B1" s="70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P1" s="70"/>
      <c r="Q1" s="23"/>
      <c r="R1" s="5"/>
      <c r="S1" s="6"/>
      <c r="T1" s="5"/>
      <c r="U1" s="5"/>
      <c r="V1" s="5"/>
      <c r="W1" s="5"/>
      <c r="X1" s="5"/>
      <c r="Y1" s="5"/>
      <c r="Z1" s="5"/>
      <c r="AA1" s="5"/>
      <c r="AB1" s="5"/>
      <c r="AD1" s="70"/>
      <c r="AE1" s="23"/>
      <c r="AF1" s="5"/>
      <c r="AG1" s="6"/>
      <c r="AH1" s="5"/>
      <c r="AI1" s="5"/>
      <c r="AJ1" s="5"/>
      <c r="AK1" s="5"/>
      <c r="AL1" s="5"/>
      <c r="AM1" s="5"/>
      <c r="AN1" s="5"/>
      <c r="AO1" s="5"/>
      <c r="AP1" s="5"/>
    </row>
    <row r="2" spans="1:43" ht="21" x14ac:dyDescent="0.35">
      <c r="A2" s="91"/>
      <c r="B2" s="76"/>
      <c r="C2" s="146" t="s">
        <v>161</v>
      </c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62"/>
      <c r="O2" s="4"/>
      <c r="P2" s="76"/>
      <c r="Q2" s="146" t="s">
        <v>162</v>
      </c>
      <c r="R2" s="147"/>
      <c r="S2" s="147"/>
      <c r="T2" s="147"/>
      <c r="U2" s="147"/>
      <c r="V2" s="147"/>
      <c r="W2" s="147"/>
      <c r="X2" s="147"/>
      <c r="Y2" s="147"/>
      <c r="Z2" s="147"/>
      <c r="AA2" s="148"/>
      <c r="AB2" s="62"/>
      <c r="AC2" s="4"/>
      <c r="AD2" s="76"/>
      <c r="AE2" s="146" t="s">
        <v>163</v>
      </c>
      <c r="AF2" s="147"/>
      <c r="AG2" s="147"/>
      <c r="AH2" s="147"/>
      <c r="AI2" s="147"/>
      <c r="AJ2" s="147"/>
      <c r="AK2" s="147"/>
      <c r="AL2" s="147"/>
      <c r="AM2" s="147"/>
      <c r="AN2" s="147"/>
      <c r="AO2" s="148"/>
      <c r="AP2" s="62"/>
      <c r="AQ2" s="4"/>
    </row>
    <row r="3" spans="1:43" ht="21" x14ac:dyDescent="0.35">
      <c r="A3" s="4"/>
      <c r="B3" s="77"/>
      <c r="C3" s="149">
        <v>42877</v>
      </c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64"/>
      <c r="O3" s="4"/>
      <c r="P3" s="77"/>
      <c r="Q3" s="149">
        <v>42900</v>
      </c>
      <c r="R3" s="150"/>
      <c r="S3" s="150"/>
      <c r="T3" s="150"/>
      <c r="U3" s="150"/>
      <c r="V3" s="150"/>
      <c r="W3" s="150"/>
      <c r="X3" s="150"/>
      <c r="Y3" s="150"/>
      <c r="Z3" s="150"/>
      <c r="AA3" s="151"/>
      <c r="AB3" s="64"/>
      <c r="AC3" s="4"/>
      <c r="AD3" s="77"/>
      <c r="AE3" s="149">
        <v>42959</v>
      </c>
      <c r="AF3" s="150"/>
      <c r="AG3" s="150"/>
      <c r="AH3" s="150"/>
      <c r="AI3" s="150"/>
      <c r="AJ3" s="150"/>
      <c r="AK3" s="150"/>
      <c r="AL3" s="150"/>
      <c r="AM3" s="150"/>
      <c r="AN3" s="150"/>
      <c r="AO3" s="151"/>
      <c r="AP3" s="64"/>
      <c r="AQ3" s="4"/>
    </row>
    <row r="4" spans="1:43" x14ac:dyDescent="0.25">
      <c r="A4" s="4"/>
      <c r="B4" s="77"/>
      <c r="C4" s="37"/>
      <c r="D4" s="56"/>
      <c r="E4" s="102" t="s">
        <v>237</v>
      </c>
      <c r="F4" s="56"/>
      <c r="G4" s="56"/>
      <c r="H4" s="56"/>
      <c r="I4" s="56"/>
      <c r="J4" s="56"/>
      <c r="K4" s="56"/>
      <c r="L4" s="56"/>
      <c r="M4" s="56"/>
      <c r="N4" s="64"/>
      <c r="O4" s="4"/>
      <c r="P4" s="77"/>
      <c r="Q4" s="37"/>
      <c r="R4" s="56"/>
      <c r="S4" s="102" t="s">
        <v>244</v>
      </c>
      <c r="T4" s="56"/>
      <c r="U4" s="56"/>
      <c r="V4" s="56"/>
      <c r="W4" s="56"/>
      <c r="X4" s="56"/>
      <c r="Y4" s="56"/>
      <c r="Z4" s="56"/>
      <c r="AA4" s="56"/>
      <c r="AB4" s="64"/>
      <c r="AC4" s="4"/>
      <c r="AD4" s="77"/>
      <c r="AE4" s="37"/>
      <c r="AF4" s="56"/>
      <c r="AG4" s="102" t="s">
        <v>248</v>
      </c>
      <c r="AH4" s="56"/>
      <c r="AI4" s="56"/>
      <c r="AJ4" s="56"/>
      <c r="AK4" s="56"/>
      <c r="AL4" s="56"/>
      <c r="AM4" s="56"/>
      <c r="AN4" s="56"/>
      <c r="AO4" s="56"/>
      <c r="AP4" s="64"/>
      <c r="AQ4" s="4"/>
    </row>
    <row r="5" spans="1:43" x14ac:dyDescent="0.25">
      <c r="A5" s="4"/>
      <c r="B5" s="77"/>
      <c r="N5" s="64"/>
      <c r="O5" s="4"/>
      <c r="P5" s="77"/>
      <c r="AB5" s="64"/>
      <c r="AC5" s="4"/>
      <c r="AD5" s="140"/>
      <c r="AP5" s="64"/>
      <c r="AQ5" s="4"/>
    </row>
    <row r="6" spans="1:43" x14ac:dyDescent="0.25">
      <c r="A6" s="4"/>
      <c r="B6" s="77"/>
      <c r="E6" s="56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6" t="s">
        <v>7</v>
      </c>
      <c r="N6" s="64"/>
      <c r="O6" s="4"/>
      <c r="P6" s="77"/>
      <c r="S6" s="56" t="s">
        <v>15</v>
      </c>
      <c r="U6" s="1" t="s">
        <v>6</v>
      </c>
      <c r="W6" s="1" t="s">
        <v>16</v>
      </c>
      <c r="Y6" s="1" t="s">
        <v>17</v>
      </c>
      <c r="Z6" s="1" t="s">
        <v>18</v>
      </c>
      <c r="AA6" s="56" t="s">
        <v>7</v>
      </c>
      <c r="AB6" s="64"/>
      <c r="AC6" s="4"/>
      <c r="AD6" s="77"/>
      <c r="AG6" s="56" t="s">
        <v>15</v>
      </c>
      <c r="AI6" s="1" t="s">
        <v>6</v>
      </c>
      <c r="AK6" s="1" t="s">
        <v>16</v>
      </c>
      <c r="AM6" s="1" t="s">
        <v>17</v>
      </c>
      <c r="AN6" s="1" t="s">
        <v>18</v>
      </c>
      <c r="AO6" s="56" t="s">
        <v>7</v>
      </c>
      <c r="AP6" s="64"/>
      <c r="AQ6" s="4"/>
    </row>
    <row r="7" spans="1:43" x14ac:dyDescent="0.25">
      <c r="A7" s="92"/>
      <c r="B7" s="78">
        <f>COUNTIF(Table!E:E,C7)</f>
        <v>1</v>
      </c>
      <c r="C7" s="38" t="s">
        <v>64</v>
      </c>
      <c r="D7" s="39"/>
      <c r="E7" s="40">
        <v>4.1910842293906812E-2</v>
      </c>
      <c r="F7" s="39"/>
      <c r="G7" s="40">
        <v>4.0509259259259259E-2</v>
      </c>
      <c r="H7" s="41"/>
      <c r="I7" s="50">
        <f t="shared" ref="I7:J15" si="0">IF(G7="","",IF(G7&lt;E7,E7-G7,""))</f>
        <v>1.4015830346475536E-3</v>
      </c>
      <c r="J7" s="42"/>
      <c r="K7" s="53">
        <f t="shared" ref="K7:K14" si="1">(E7/G7*100.05)-100</f>
        <v>3.5116377880184473</v>
      </c>
      <c r="L7" s="43">
        <f t="shared" ref="L7:L14" si="2">K7*10</f>
        <v>35.116377880184473</v>
      </c>
      <c r="M7" s="43">
        <f t="shared" ref="M7:M14" si="3">IF(G7="","",ROUND(IF(L7&gt;=50,50,IF(L7&lt;=0,0,L7)),0))</f>
        <v>35</v>
      </c>
      <c r="N7" s="79"/>
      <c r="O7" s="4"/>
      <c r="P7" s="78">
        <f>COUNTIF(Table!E:E,Q7)</f>
        <v>1</v>
      </c>
      <c r="Q7" s="38" t="s">
        <v>97</v>
      </c>
      <c r="R7" s="39"/>
      <c r="S7" s="40">
        <v>2.6458333333333334E-2</v>
      </c>
      <c r="T7" s="39"/>
      <c r="U7" s="40">
        <v>2.5648148148148E-2</v>
      </c>
      <c r="V7" s="41"/>
      <c r="W7" s="50">
        <f>IF(U7="","",IF(U7&lt;S7,S7-U7,""))</f>
        <v>8.1018518518533381E-4</v>
      </c>
      <c r="X7" s="42"/>
      <c r="Y7" s="53">
        <f t="shared" ref="Y7:Y12" si="4">(S7/U7*100.05)-100</f>
        <v>3.2104241877262325</v>
      </c>
      <c r="Z7" s="43">
        <f t="shared" ref="Z7:Z12" si="5">Y7*10</f>
        <v>32.104241877262325</v>
      </c>
      <c r="AA7" s="43">
        <f t="shared" ref="AA7:AA12" si="6">IF(U7="","",ROUND(IF(Z7&gt;=50,50,IF(Z7&lt;=0,0,Z7)),0))</f>
        <v>32</v>
      </c>
      <c r="AB7" s="79"/>
      <c r="AC7" s="4"/>
      <c r="AD7" s="78">
        <f>COUNTIF(Table!E:E,AE7)</f>
        <v>1</v>
      </c>
      <c r="AE7" s="38" t="s">
        <v>87</v>
      </c>
      <c r="AF7" s="39"/>
      <c r="AG7" s="40">
        <v>3.0299556912669647E-2</v>
      </c>
      <c r="AH7" s="39"/>
      <c r="AI7" s="40">
        <v>2.9513888888888892E-2</v>
      </c>
      <c r="AJ7" s="41"/>
      <c r="AK7" s="50">
        <f>IF(AI7="","",IF(AI7&lt;AG7,AG7-AI7,""))</f>
        <v>7.8566802378075493E-4</v>
      </c>
      <c r="AL7" s="42"/>
      <c r="AM7" s="53">
        <f t="shared" ref="AM7:AM9" si="7">(AG7/AI7*100.05)-100</f>
        <v>2.7133591416974241</v>
      </c>
      <c r="AN7" s="43">
        <f t="shared" ref="AN7:AN9" si="8">AM7*10</f>
        <v>27.133591416974241</v>
      </c>
      <c r="AO7" s="43">
        <f t="shared" ref="AO7:AO9" si="9">IF(AI7="","",ROUND(IF(AN7&gt;=50,50,IF(AN7&lt;=0,0,AN7)),0))</f>
        <v>27</v>
      </c>
      <c r="AP7" s="79"/>
      <c r="AQ7" s="4"/>
    </row>
    <row r="8" spans="1:43" x14ac:dyDescent="0.25">
      <c r="A8" s="92"/>
      <c r="B8" s="78">
        <f>COUNTIF(Table!E:E,C8)</f>
        <v>1</v>
      </c>
      <c r="C8" s="38" t="s">
        <v>41</v>
      </c>
      <c r="D8" s="39"/>
      <c r="E8" s="40">
        <v>4.3637267453056225E-2</v>
      </c>
      <c r="F8" s="39"/>
      <c r="G8" s="40">
        <v>4.1493055555555554E-2</v>
      </c>
      <c r="H8" s="41"/>
      <c r="I8" s="50">
        <f t="shared" si="0"/>
        <v>2.144211897500671E-3</v>
      </c>
      <c r="J8" s="42"/>
      <c r="K8" s="53">
        <f t="shared" si="1"/>
        <v>5.2202242091500608</v>
      </c>
      <c r="L8" s="43">
        <f t="shared" si="2"/>
        <v>52.202242091500608</v>
      </c>
      <c r="M8" s="43">
        <f t="shared" si="3"/>
        <v>50</v>
      </c>
      <c r="N8" s="79"/>
      <c r="O8" s="4"/>
      <c r="P8" s="78">
        <f>COUNTIF(Table!E:E,Q8)</f>
        <v>1</v>
      </c>
      <c r="Q8" s="38" t="s">
        <v>25</v>
      </c>
      <c r="R8" s="39"/>
      <c r="S8" s="40">
        <v>2.8020833333333332E-2</v>
      </c>
      <c r="T8" s="39"/>
      <c r="U8" s="40">
        <v>2.7245370370370201E-2</v>
      </c>
      <c r="V8" s="41"/>
      <c r="W8" s="50">
        <f t="shared" ref="W8:W15" si="10">IF(U8="","",IF(U8&lt;S8,S8-U8,""))</f>
        <v>7.7546296296313044E-4</v>
      </c>
      <c r="X8" s="42"/>
      <c r="Y8" s="53">
        <f t="shared" si="4"/>
        <v>2.8976423109606912</v>
      </c>
      <c r="Z8" s="43">
        <f t="shared" si="5"/>
        <v>28.976423109606912</v>
      </c>
      <c r="AA8" s="43">
        <f t="shared" si="6"/>
        <v>29</v>
      </c>
      <c r="AB8" s="79"/>
      <c r="AC8" s="4"/>
      <c r="AD8" s="78">
        <f>COUNTIF(Table!E:E,AE8)</f>
        <v>1</v>
      </c>
      <c r="AE8" s="38" t="s">
        <v>45</v>
      </c>
      <c r="AF8" s="39"/>
      <c r="AG8" s="40"/>
      <c r="AH8" s="39"/>
      <c r="AI8" s="40">
        <v>2.9224537037037038E-2</v>
      </c>
      <c r="AJ8" s="41"/>
      <c r="AK8" s="50" t="str">
        <f t="shared" ref="AK8:AK12" si="11">IF(AI8="","",IF(AI8&lt;AG8,AG8-AI8,""))</f>
        <v/>
      </c>
      <c r="AL8" s="42"/>
      <c r="AM8" s="53">
        <f t="shared" si="7"/>
        <v>-100</v>
      </c>
      <c r="AN8" s="43">
        <f t="shared" si="8"/>
        <v>-1000</v>
      </c>
      <c r="AO8" s="43">
        <v>25</v>
      </c>
      <c r="AP8" s="79"/>
      <c r="AQ8" s="4"/>
    </row>
    <row r="9" spans="1:43" x14ac:dyDescent="0.25">
      <c r="A9" s="92"/>
      <c r="B9" s="78">
        <f>COUNTIF(Table!E:E,C9)</f>
        <v>1</v>
      </c>
      <c r="C9" s="38" t="s">
        <v>100</v>
      </c>
      <c r="D9" s="39"/>
      <c r="E9" s="40">
        <v>4.1652665770609318E-2</v>
      </c>
      <c r="F9" s="39"/>
      <c r="G9" s="40">
        <v>4.3692129629629629E-2</v>
      </c>
      <c r="H9" s="41"/>
      <c r="I9" s="50" t="str">
        <f t="shared" si="0"/>
        <v/>
      </c>
      <c r="J9" s="42"/>
      <c r="K9" s="53">
        <f t="shared" si="1"/>
        <v>-4.6201399273659547</v>
      </c>
      <c r="L9" s="43">
        <f t="shared" si="2"/>
        <v>-46.201399273659547</v>
      </c>
      <c r="M9" s="43">
        <f t="shared" si="3"/>
        <v>0</v>
      </c>
      <c r="N9" s="79"/>
      <c r="O9" s="4"/>
      <c r="P9" s="78">
        <f>COUNTIF(Table!E:E,Q9)</f>
        <v>1</v>
      </c>
      <c r="Q9" s="38" t="s">
        <v>48</v>
      </c>
      <c r="R9" s="39"/>
      <c r="S9" s="40">
        <v>2.855324074074074E-2</v>
      </c>
      <c r="T9" s="39"/>
      <c r="U9" s="40">
        <v>2.9074074074073902E-2</v>
      </c>
      <c r="V9" s="41"/>
      <c r="W9" s="50" t="str">
        <f t="shared" si="10"/>
        <v/>
      </c>
      <c r="X9" s="42"/>
      <c r="Y9" s="53">
        <f t="shared" si="4"/>
        <v>-1.7422969745217216</v>
      </c>
      <c r="Z9" s="43">
        <f t="shared" si="5"/>
        <v>-17.422969745217216</v>
      </c>
      <c r="AA9" s="43">
        <f t="shared" si="6"/>
        <v>0</v>
      </c>
      <c r="AB9" s="79"/>
      <c r="AC9" s="4"/>
      <c r="AD9" s="78">
        <f>COUNTIF(Table!E:E,AE9)</f>
        <v>1</v>
      </c>
      <c r="AE9" s="38" t="s">
        <v>177</v>
      </c>
      <c r="AF9" s="39"/>
      <c r="AG9" s="40">
        <v>3.1863468620834876E-2</v>
      </c>
      <c r="AH9" s="39"/>
      <c r="AI9" s="40">
        <v>3.2106481481481479E-2</v>
      </c>
      <c r="AJ9" s="41"/>
      <c r="AK9" s="50" t="str">
        <f t="shared" si="11"/>
        <v/>
      </c>
      <c r="AL9" s="42"/>
      <c r="AM9" s="53">
        <f t="shared" si="7"/>
        <v>-0.70727502939605813</v>
      </c>
      <c r="AN9" s="43">
        <f t="shared" si="8"/>
        <v>-7.0727502939605813</v>
      </c>
      <c r="AO9" s="43">
        <f t="shared" si="9"/>
        <v>0</v>
      </c>
      <c r="AP9" s="79"/>
      <c r="AQ9" s="4"/>
    </row>
    <row r="10" spans="1:43" x14ac:dyDescent="0.25">
      <c r="A10" s="92"/>
      <c r="B10" s="78">
        <f>COUNTIF(Table!E:E,C10)</f>
        <v>1</v>
      </c>
      <c r="C10" s="38" t="s">
        <v>71</v>
      </c>
      <c r="D10" s="39"/>
      <c r="E10" s="40">
        <v>4.6034919510916456E-2</v>
      </c>
      <c r="F10" s="39"/>
      <c r="G10" s="40">
        <v>4.5393518518518521E-2</v>
      </c>
      <c r="H10" s="41"/>
      <c r="I10" s="50">
        <f t="shared" si="0"/>
        <v>6.4140099239793497E-4</v>
      </c>
      <c r="J10" s="42"/>
      <c r="K10" s="53">
        <f t="shared" si="1"/>
        <v>1.4636857283542355</v>
      </c>
      <c r="L10" s="43">
        <f t="shared" si="2"/>
        <v>14.636857283542355</v>
      </c>
      <c r="M10" s="43">
        <f t="shared" si="3"/>
        <v>15</v>
      </c>
      <c r="N10" s="79"/>
      <c r="O10" s="4"/>
      <c r="P10" s="78">
        <f>COUNTIF(Table!E:E,Q10)</f>
        <v>1</v>
      </c>
      <c r="Q10" s="38" t="s">
        <v>58</v>
      </c>
      <c r="R10" s="39"/>
      <c r="S10" s="40">
        <v>2.884259259259259E-2</v>
      </c>
      <c r="T10" s="39"/>
      <c r="U10" s="40">
        <v>2.9085648148147899E-2</v>
      </c>
      <c r="V10" s="41"/>
      <c r="W10" s="50" t="str">
        <f t="shared" si="10"/>
        <v/>
      </c>
      <c r="X10" s="42"/>
      <c r="Y10" s="53">
        <f t="shared" si="4"/>
        <v>-0.78607242339748495</v>
      </c>
      <c r="Z10" s="43">
        <f t="shared" si="5"/>
        <v>-7.8607242339748495</v>
      </c>
      <c r="AA10" s="43">
        <f t="shared" si="6"/>
        <v>0</v>
      </c>
      <c r="AB10" s="79"/>
      <c r="AC10" s="4"/>
      <c r="AD10" s="81"/>
      <c r="AE10" s="44"/>
      <c r="AF10" s="45"/>
      <c r="AG10" s="46"/>
      <c r="AI10" s="54"/>
      <c r="AJ10" s="56"/>
      <c r="AK10" s="47" t="str">
        <f t="shared" si="11"/>
        <v/>
      </c>
      <c r="AL10" s="47" t="str">
        <f t="shared" ref="AL10:AL12" si="12">IF(AJ10="","",IF(AJ10&lt;AH10,AH10-AJ10,""))</f>
        <v/>
      </c>
      <c r="AM10" s="47" t="str">
        <f t="shared" ref="AM10:AP12" si="13">IF(AK10="","",IF(AK10&lt;AI10,AI10-AK10,""))</f>
        <v/>
      </c>
      <c r="AN10" s="47" t="str">
        <f t="shared" si="13"/>
        <v/>
      </c>
      <c r="AO10" s="47" t="str">
        <f t="shared" si="13"/>
        <v/>
      </c>
      <c r="AP10" s="82" t="str">
        <f t="shared" si="13"/>
        <v/>
      </c>
      <c r="AQ10" s="4"/>
    </row>
    <row r="11" spans="1:43" ht="15.75" thickBot="1" x14ac:dyDescent="0.3">
      <c r="A11" s="92"/>
      <c r="B11" s="78">
        <f>COUNTIF(Table!E:E,C11)</f>
        <v>1</v>
      </c>
      <c r="C11" s="38" t="s">
        <v>66</v>
      </c>
      <c r="D11" s="39"/>
      <c r="E11" s="40">
        <v>4.872766718805556E-2</v>
      </c>
      <c r="F11" s="39"/>
      <c r="G11" s="40">
        <v>4.7650462962962964E-2</v>
      </c>
      <c r="H11" s="41"/>
      <c r="I11" s="50">
        <f t="shared" si="0"/>
        <v>1.0772042250925956E-3</v>
      </c>
      <c r="J11" s="42"/>
      <c r="K11" s="53">
        <f t="shared" si="1"/>
        <v>2.3117677986525109</v>
      </c>
      <c r="L11" s="43">
        <f t="shared" si="2"/>
        <v>23.117677986525109</v>
      </c>
      <c r="M11" s="43">
        <f t="shared" si="3"/>
        <v>23</v>
      </c>
      <c r="N11" s="79"/>
      <c r="O11" s="4"/>
      <c r="P11" s="78">
        <f>COUNTIF(Table!E:E,Q11)</f>
        <v>1</v>
      </c>
      <c r="Q11" s="38" t="s">
        <v>59</v>
      </c>
      <c r="R11" s="39"/>
      <c r="S11" s="40">
        <v>2.9699074074074072E-2</v>
      </c>
      <c r="T11" s="39"/>
      <c r="U11" s="40">
        <v>2.98148148148146E-2</v>
      </c>
      <c r="V11" s="41"/>
      <c r="W11" s="50" t="str">
        <f t="shared" si="10"/>
        <v/>
      </c>
      <c r="X11" s="42"/>
      <c r="Y11" s="53">
        <f t="shared" si="4"/>
        <v>-0.33839285714213929</v>
      </c>
      <c r="Z11" s="43">
        <f t="shared" si="5"/>
        <v>-3.3839285714213929</v>
      </c>
      <c r="AA11" s="43">
        <f t="shared" si="6"/>
        <v>0</v>
      </c>
      <c r="AB11" s="79"/>
      <c r="AC11" s="4"/>
      <c r="AD11" s="83"/>
      <c r="AE11" s="84"/>
      <c r="AF11" s="85"/>
      <c r="AG11" s="86"/>
      <c r="AH11" s="67"/>
      <c r="AI11" s="87"/>
      <c r="AJ11" s="88"/>
      <c r="AK11" s="89" t="str">
        <f t="shared" si="11"/>
        <v/>
      </c>
      <c r="AL11" s="89" t="str">
        <f t="shared" si="12"/>
        <v/>
      </c>
      <c r="AM11" s="89" t="str">
        <f t="shared" si="13"/>
        <v/>
      </c>
      <c r="AN11" s="89" t="str">
        <f t="shared" si="13"/>
        <v/>
      </c>
      <c r="AO11" s="89" t="str">
        <f t="shared" si="13"/>
        <v/>
      </c>
      <c r="AP11" s="90" t="str">
        <f t="shared" si="13"/>
        <v/>
      </c>
      <c r="AQ11" s="4"/>
    </row>
    <row r="12" spans="1:43" x14ac:dyDescent="0.25">
      <c r="A12" s="92"/>
      <c r="B12" s="78">
        <f>COUNTIF(Table!E:E,C12)</f>
        <v>1</v>
      </c>
      <c r="C12" s="38" t="s">
        <v>50</v>
      </c>
      <c r="D12" s="39"/>
      <c r="E12" s="40">
        <v>3.6444311279475533E-2</v>
      </c>
      <c r="F12" s="39"/>
      <c r="G12" s="40">
        <v>4.1122685185185186E-2</v>
      </c>
      <c r="H12" s="41"/>
      <c r="I12" s="50" t="str">
        <f t="shared" si="0"/>
        <v/>
      </c>
      <c r="J12" s="42"/>
      <c r="K12" s="53">
        <f t="shared" si="1"/>
        <v>-11.332313853251918</v>
      </c>
      <c r="L12" s="43">
        <f t="shared" si="2"/>
        <v>-113.32313853251918</v>
      </c>
      <c r="M12" s="43">
        <f t="shared" si="3"/>
        <v>0</v>
      </c>
      <c r="N12" s="79"/>
      <c r="O12" s="4"/>
      <c r="P12" s="78">
        <f>COUNTIF(Table!E:E,Q12)</f>
        <v>1</v>
      </c>
      <c r="Q12" s="38" t="s">
        <v>177</v>
      </c>
      <c r="R12" s="39"/>
      <c r="S12" s="40">
        <v>3.2060185185185185E-2</v>
      </c>
      <c r="T12" s="39"/>
      <c r="U12" s="40">
        <v>3.0868055555555302E-2</v>
      </c>
      <c r="V12" s="41"/>
      <c r="W12" s="50">
        <f t="shared" si="10"/>
        <v>1.1921296296298831E-3</v>
      </c>
      <c r="X12" s="42"/>
      <c r="Y12" s="53">
        <f t="shared" si="4"/>
        <v>3.9139482564687995</v>
      </c>
      <c r="Z12" s="43">
        <f t="shared" si="5"/>
        <v>39.139482564687995</v>
      </c>
      <c r="AA12" s="43">
        <f t="shared" si="6"/>
        <v>39</v>
      </c>
      <c r="AB12" s="79"/>
      <c r="AC12" s="4"/>
      <c r="AD12" s="71"/>
      <c r="AE12" s="72"/>
      <c r="AF12" s="73"/>
      <c r="AG12" s="74"/>
      <c r="AH12" s="7"/>
      <c r="AI12" s="69"/>
      <c r="AJ12" s="8"/>
      <c r="AK12" s="75" t="str">
        <f t="shared" si="11"/>
        <v/>
      </c>
      <c r="AL12" s="75" t="str">
        <f t="shared" si="12"/>
        <v/>
      </c>
      <c r="AM12" s="75" t="str">
        <f t="shared" si="13"/>
        <v/>
      </c>
      <c r="AN12" s="75" t="str">
        <f t="shared" si="13"/>
        <v/>
      </c>
      <c r="AO12" s="75" t="str">
        <f t="shared" si="13"/>
        <v/>
      </c>
      <c r="AP12" s="75" t="str">
        <f t="shared" si="13"/>
        <v/>
      </c>
      <c r="AQ12" s="4"/>
    </row>
    <row r="13" spans="1:43" x14ac:dyDescent="0.25">
      <c r="A13" s="92"/>
      <c r="B13" s="78">
        <f>COUNTIF(Table!E:E,C13)</f>
        <v>1</v>
      </c>
      <c r="C13" s="38" t="s">
        <v>58</v>
      </c>
      <c r="D13" s="39"/>
      <c r="E13" s="40">
        <v>3.4787186379928323E-2</v>
      </c>
      <c r="F13" s="39"/>
      <c r="G13" s="40">
        <v>3.2546296296296295E-2</v>
      </c>
      <c r="H13" s="41"/>
      <c r="I13" s="50">
        <f t="shared" si="0"/>
        <v>2.2408900836320272E-3</v>
      </c>
      <c r="J13" s="42"/>
      <c r="K13" s="53">
        <f t="shared" si="1"/>
        <v>6.9386809984857791</v>
      </c>
      <c r="L13" s="43">
        <f t="shared" si="2"/>
        <v>69.386809984857791</v>
      </c>
      <c r="M13" s="43">
        <f t="shared" si="3"/>
        <v>50</v>
      </c>
      <c r="N13" s="79"/>
      <c r="O13" s="4"/>
      <c r="P13" s="81"/>
      <c r="Q13" s="44"/>
      <c r="R13" s="45"/>
      <c r="S13" s="46"/>
      <c r="U13" s="54"/>
      <c r="V13" s="56"/>
      <c r="W13" s="47" t="str">
        <f t="shared" si="10"/>
        <v/>
      </c>
      <c r="X13" s="47" t="str">
        <f t="shared" ref="X13:X15" si="14">IF(V13="","",IF(V13&lt;T13,T13-V13,""))</f>
        <v/>
      </c>
      <c r="Y13" s="47" t="str">
        <f t="shared" ref="Y13:AB15" si="15">IF(W13="","",IF(W13&lt;U13,U13-W13,""))</f>
        <v/>
      </c>
      <c r="Z13" s="47" t="str">
        <f t="shared" si="15"/>
        <v/>
      </c>
      <c r="AA13" s="47" t="str">
        <f t="shared" si="15"/>
        <v/>
      </c>
      <c r="AB13" s="82" t="str">
        <f t="shared" si="15"/>
        <v/>
      </c>
      <c r="AC13" s="4"/>
      <c r="AQ13" s="4"/>
    </row>
    <row r="14" spans="1:43" ht="15.75" thickBot="1" x14ac:dyDescent="0.3">
      <c r="A14" s="92"/>
      <c r="B14" s="78">
        <f>COUNTIF(Table!E:E,C14)</f>
        <v>1</v>
      </c>
      <c r="C14" s="38" t="s">
        <v>236</v>
      </c>
      <c r="D14" s="39"/>
      <c r="E14" s="40">
        <v>4.872766718805556E-2</v>
      </c>
      <c r="F14" s="39"/>
      <c r="G14" s="40">
        <v>4.7650462962962964E-2</v>
      </c>
      <c r="H14" s="41"/>
      <c r="I14" s="50">
        <f t="shared" si="0"/>
        <v>1.0772042250925956E-3</v>
      </c>
      <c r="J14" s="42"/>
      <c r="K14" s="53">
        <f t="shared" si="1"/>
        <v>2.3117677986525109</v>
      </c>
      <c r="L14" s="43">
        <f t="shared" si="2"/>
        <v>23.117677986525109</v>
      </c>
      <c r="M14" s="43">
        <f t="shared" si="3"/>
        <v>23</v>
      </c>
      <c r="N14" s="79"/>
      <c r="O14" s="4"/>
      <c r="P14" s="83"/>
      <c r="Q14" s="84"/>
      <c r="R14" s="85"/>
      <c r="S14" s="86"/>
      <c r="T14" s="67"/>
      <c r="U14" s="87"/>
      <c r="V14" s="88"/>
      <c r="W14" s="89" t="str">
        <f t="shared" si="10"/>
        <v/>
      </c>
      <c r="X14" s="89" t="str">
        <f t="shared" si="14"/>
        <v/>
      </c>
      <c r="Y14" s="89" t="str">
        <f t="shared" si="15"/>
        <v/>
      </c>
      <c r="Z14" s="89" t="str">
        <f t="shared" si="15"/>
        <v/>
      </c>
      <c r="AA14" s="89" t="str">
        <f t="shared" si="15"/>
        <v/>
      </c>
      <c r="AB14" s="90" t="str">
        <f t="shared" si="15"/>
        <v/>
      </c>
      <c r="AC14" s="4"/>
      <c r="AQ14" s="4"/>
    </row>
    <row r="15" spans="1:43" x14ac:dyDescent="0.25">
      <c r="A15" s="92"/>
      <c r="B15" s="81"/>
      <c r="C15" s="44"/>
      <c r="D15" s="45"/>
      <c r="E15" s="46"/>
      <c r="G15" s="54"/>
      <c r="H15" s="56"/>
      <c r="I15" s="47" t="str">
        <f t="shared" si="0"/>
        <v/>
      </c>
      <c r="J15" s="47" t="str">
        <f t="shared" si="0"/>
        <v/>
      </c>
      <c r="K15" s="47" t="str">
        <f t="shared" ref="K15:N17" si="16">IF(I15="","",IF(I15&lt;G15,G15-I15,""))</f>
        <v/>
      </c>
      <c r="L15" s="47" t="str">
        <f t="shared" si="16"/>
        <v/>
      </c>
      <c r="M15" s="47" t="str">
        <f t="shared" si="16"/>
        <v/>
      </c>
      <c r="N15" s="82" t="str">
        <f t="shared" si="16"/>
        <v/>
      </c>
      <c r="O15" s="4"/>
      <c r="P15" s="71"/>
      <c r="Q15" s="72"/>
      <c r="R15" s="73"/>
      <c r="S15" s="74"/>
      <c r="T15" s="7"/>
      <c r="U15" s="69"/>
      <c r="V15" s="8"/>
      <c r="W15" s="75" t="str">
        <f t="shared" si="10"/>
        <v/>
      </c>
      <c r="X15" s="75" t="str">
        <f t="shared" si="14"/>
        <v/>
      </c>
      <c r="Y15" s="75" t="str">
        <f t="shared" si="15"/>
        <v/>
      </c>
      <c r="Z15" s="75" t="str">
        <f t="shared" si="15"/>
        <v/>
      </c>
      <c r="AA15" s="75" t="str">
        <f t="shared" si="15"/>
        <v/>
      </c>
      <c r="AB15" s="75" t="str">
        <f t="shared" si="15"/>
        <v/>
      </c>
      <c r="AC15" s="4"/>
      <c r="AQ15" s="4"/>
    </row>
    <row r="16" spans="1:43" ht="15.75" thickBot="1" x14ac:dyDescent="0.3">
      <c r="A16" s="92"/>
      <c r="B16" s="83"/>
      <c r="C16" s="84"/>
      <c r="D16" s="85"/>
      <c r="E16" s="86"/>
      <c r="F16" s="67"/>
      <c r="G16" s="87"/>
      <c r="H16" s="88"/>
      <c r="I16" s="89" t="str">
        <f t="shared" ref="I16:J17" si="17">IF(G16="","",IF(G16&lt;E16,E16-G16,""))</f>
        <v/>
      </c>
      <c r="J16" s="89" t="str">
        <f t="shared" si="17"/>
        <v/>
      </c>
      <c r="K16" s="89" t="str">
        <f t="shared" si="16"/>
        <v/>
      </c>
      <c r="L16" s="89" t="str">
        <f t="shared" si="16"/>
        <v/>
      </c>
      <c r="M16" s="89" t="str">
        <f t="shared" si="16"/>
        <v/>
      </c>
      <c r="N16" s="90" t="str">
        <f t="shared" si="16"/>
        <v/>
      </c>
      <c r="O16" s="4"/>
      <c r="AC16" s="4"/>
      <c r="AQ16" s="4"/>
    </row>
    <row r="17" spans="1:43" x14ac:dyDescent="0.25">
      <c r="A17" s="92"/>
      <c r="B17" s="71"/>
      <c r="C17" s="72"/>
      <c r="D17" s="73"/>
      <c r="E17" s="74"/>
      <c r="F17" s="7"/>
      <c r="G17" s="69"/>
      <c r="H17" s="8"/>
      <c r="I17" s="75" t="str">
        <f t="shared" si="17"/>
        <v/>
      </c>
      <c r="J17" s="75" t="str">
        <f t="shared" si="17"/>
        <v/>
      </c>
      <c r="K17" s="75" t="str">
        <f t="shared" si="16"/>
        <v/>
      </c>
      <c r="L17" s="75" t="str">
        <f t="shared" si="16"/>
        <v/>
      </c>
      <c r="M17" s="75" t="str">
        <f t="shared" si="16"/>
        <v/>
      </c>
      <c r="N17" s="75" t="str">
        <f t="shared" si="16"/>
        <v/>
      </c>
      <c r="O17" s="4"/>
      <c r="AC17" s="4"/>
      <c r="AQ17" s="4"/>
    </row>
    <row r="18" spans="1:43" x14ac:dyDescent="0.25">
      <c r="A18" s="92"/>
      <c r="O18" s="4"/>
      <c r="AC18" s="4"/>
      <c r="AQ18" s="4"/>
    </row>
    <row r="19" spans="1:43" x14ac:dyDescent="0.25">
      <c r="A19" s="92"/>
      <c r="O19" s="4"/>
      <c r="AC19" s="4"/>
      <c r="AQ19" s="4"/>
    </row>
    <row r="20" spans="1:43" x14ac:dyDescent="0.25">
      <c r="A20" s="92"/>
      <c r="O20" s="4"/>
      <c r="AC20" s="4"/>
      <c r="AQ20" s="4"/>
    </row>
    <row r="21" spans="1:43" x14ac:dyDescent="0.25">
      <c r="A21" s="92"/>
      <c r="O21" s="4"/>
      <c r="AC21" s="4"/>
      <c r="AQ21" s="4"/>
    </row>
    <row r="22" spans="1:43" x14ac:dyDescent="0.25">
      <c r="A22" s="92"/>
      <c r="O22" s="4"/>
      <c r="AC22" s="4"/>
      <c r="AQ22" s="4"/>
    </row>
    <row r="23" spans="1:43" x14ac:dyDescent="0.25">
      <c r="A23" s="92"/>
      <c r="O23" s="4"/>
      <c r="AC23" s="4"/>
      <c r="AQ23" s="4"/>
    </row>
    <row r="24" spans="1:43" x14ac:dyDescent="0.25">
      <c r="A24" s="92"/>
      <c r="O24" s="4"/>
      <c r="AC24" s="4"/>
      <c r="AQ24" s="4"/>
    </row>
    <row r="25" spans="1:43" x14ac:dyDescent="0.25">
      <c r="A25" s="92"/>
      <c r="O25" s="4"/>
      <c r="AC25" s="4"/>
      <c r="AQ25" s="4"/>
    </row>
    <row r="26" spans="1:43" x14ac:dyDescent="0.25">
      <c r="A26" s="92"/>
      <c r="O26" s="4"/>
      <c r="AC26" s="4"/>
      <c r="AQ26" s="4"/>
    </row>
    <row r="27" spans="1:43" x14ac:dyDescent="0.25">
      <c r="A27" s="92"/>
      <c r="O27" s="4"/>
      <c r="AC27" s="4"/>
      <c r="AQ27" s="4"/>
    </row>
    <row r="28" spans="1:43" x14ac:dyDescent="0.25">
      <c r="A28" s="92"/>
      <c r="O28" s="4"/>
      <c r="AC28" s="4"/>
      <c r="AQ28" s="4"/>
    </row>
    <row r="29" spans="1:43" x14ac:dyDescent="0.25">
      <c r="A29" s="92"/>
      <c r="O29" s="4"/>
      <c r="AC29" s="4"/>
      <c r="AQ29" s="4"/>
    </row>
    <row r="30" spans="1:43" x14ac:dyDescent="0.25">
      <c r="A30" s="92"/>
      <c r="O30" s="4"/>
      <c r="AC30" s="4"/>
      <c r="AQ30" s="4"/>
    </row>
    <row r="31" spans="1:43" x14ac:dyDescent="0.25">
      <c r="A31" s="92"/>
      <c r="O31" s="4"/>
      <c r="AC31" s="4"/>
      <c r="AQ31" s="4"/>
    </row>
    <row r="32" spans="1:43" x14ac:dyDescent="0.25">
      <c r="A32" s="92"/>
      <c r="O32" s="4"/>
      <c r="AC32" s="4"/>
      <c r="AQ32" s="4"/>
    </row>
    <row r="33" spans="1:43" x14ac:dyDescent="0.25">
      <c r="A33" s="92"/>
      <c r="O33" s="4"/>
      <c r="AC33" s="4"/>
      <c r="AQ33" s="4"/>
    </row>
    <row r="34" spans="1:43" x14ac:dyDescent="0.25">
      <c r="A34" s="92"/>
      <c r="O34" s="4"/>
      <c r="AC34" s="4"/>
      <c r="AQ34" s="4"/>
    </row>
    <row r="35" spans="1:43" x14ac:dyDescent="0.25">
      <c r="A35" s="92"/>
      <c r="O35" s="4"/>
      <c r="AC35" s="4"/>
      <c r="AQ35" s="4"/>
    </row>
    <row r="36" spans="1:43" x14ac:dyDescent="0.25">
      <c r="A36" s="92"/>
      <c r="O36" s="4"/>
      <c r="AC36" s="4"/>
      <c r="AQ36" s="4"/>
    </row>
    <row r="37" spans="1:43" x14ac:dyDescent="0.25">
      <c r="A37" s="92"/>
      <c r="O37" s="4"/>
      <c r="AC37" s="4"/>
      <c r="AQ37" s="4"/>
    </row>
    <row r="38" spans="1:43" x14ac:dyDescent="0.25">
      <c r="A38" s="92"/>
      <c r="O38" s="4"/>
      <c r="AC38" s="4"/>
      <c r="AQ38" s="4"/>
    </row>
    <row r="39" spans="1:43" x14ac:dyDescent="0.25">
      <c r="A39" s="92"/>
      <c r="O39" s="4"/>
      <c r="AC39" s="4"/>
      <c r="AQ39" s="4"/>
    </row>
    <row r="40" spans="1:43" x14ac:dyDescent="0.25">
      <c r="A40" s="92"/>
      <c r="O40" s="4"/>
      <c r="AC40" s="4"/>
      <c r="AQ40" s="4"/>
    </row>
    <row r="41" spans="1:43" x14ac:dyDescent="0.25">
      <c r="A41" s="92"/>
      <c r="O41" s="4"/>
      <c r="AC41" s="4"/>
      <c r="AQ41" s="4"/>
    </row>
    <row r="42" spans="1:43" x14ac:dyDescent="0.25">
      <c r="A42" s="92"/>
      <c r="O42" s="4"/>
      <c r="AC42" s="4"/>
      <c r="AQ42" s="4"/>
    </row>
    <row r="43" spans="1:43" x14ac:dyDescent="0.25">
      <c r="A43" s="92"/>
      <c r="O43" s="4"/>
      <c r="AC43" s="4"/>
      <c r="AQ43" s="4"/>
    </row>
    <row r="44" spans="1:43" x14ac:dyDescent="0.25">
      <c r="A44" s="92"/>
      <c r="O44" s="4"/>
      <c r="AC44" s="4"/>
      <c r="AQ44" s="4"/>
    </row>
    <row r="45" spans="1:43" x14ac:dyDescent="0.25">
      <c r="A45" s="92"/>
      <c r="O45" s="4"/>
      <c r="AC45" s="4"/>
      <c r="AQ45" s="4"/>
    </row>
    <row r="46" spans="1:43" x14ac:dyDescent="0.25">
      <c r="A46" s="92"/>
      <c r="O46" s="4"/>
      <c r="AC46" s="4"/>
      <c r="AQ46" s="4"/>
    </row>
    <row r="47" spans="1:43" x14ac:dyDescent="0.25">
      <c r="A47" s="92"/>
      <c r="O47" s="4"/>
      <c r="AC47" s="4"/>
      <c r="AQ47" s="4"/>
    </row>
    <row r="48" spans="1:43" x14ac:dyDescent="0.25">
      <c r="A48" s="92"/>
      <c r="O48" s="4"/>
      <c r="AC48" s="4"/>
      <c r="AQ48" s="4"/>
    </row>
    <row r="49" spans="1:43" x14ac:dyDescent="0.25">
      <c r="A49" s="92"/>
      <c r="O49" s="4"/>
      <c r="AC49" s="4"/>
      <c r="AQ49" s="4"/>
    </row>
    <row r="50" spans="1:43" x14ac:dyDescent="0.25">
      <c r="A50" s="93"/>
    </row>
  </sheetData>
  <sortState ref="B7:AA42">
    <sortCondition descending="1" ref="K7:K42"/>
  </sortState>
  <mergeCells count="6">
    <mergeCell ref="Q2:AA2"/>
    <mergeCell ref="Q3:AA3"/>
    <mergeCell ref="AE2:AO2"/>
    <mergeCell ref="AE3:AO3"/>
    <mergeCell ref="C2:M2"/>
    <mergeCell ref="C3:M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Names!$A$2:$A$247</xm:f>
          </x14:formula1>
          <xm:sqref>C7:C14 Q7:Q12 AE7:AE9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0"/>
  <sheetViews>
    <sheetView workbookViewId="0">
      <selection activeCell="AF30" sqref="AF30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0.85546875" style="1" customWidth="1"/>
    <col min="5" max="5" width="10" style="5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6" width="3.85546875" style="1" customWidth="1"/>
    <col min="17" max="17" width="6.42578125" style="52" customWidth="1"/>
    <col min="18" max="18" width="18" style="22" bestFit="1" customWidth="1"/>
    <col min="19" max="19" width="0.85546875" style="1" customWidth="1"/>
    <col min="20" max="20" width="10" style="58" bestFit="1" customWidth="1"/>
    <col min="21" max="21" width="0.85546875" style="1" customWidth="1"/>
    <col min="22" max="22" width="11.42578125" style="1" bestFit="1" customWidth="1"/>
    <col min="23" max="23" width="0.85546875" style="1" customWidth="1"/>
    <col min="24" max="24" width="10.42578125" style="1" bestFit="1" customWidth="1"/>
    <col min="25" max="25" width="0.85546875" style="1" customWidth="1"/>
    <col min="26" max="26" width="13.7109375" style="1" hidden="1" customWidth="1"/>
    <col min="27" max="27" width="13" style="1" hidden="1" customWidth="1"/>
    <col min="28" max="28" width="9.140625" style="1"/>
    <col min="29" max="29" width="9.140625" style="1" customWidth="1"/>
    <col min="30" max="30" width="9.140625" style="1"/>
    <col min="31" max="31" width="6.42578125" style="52" customWidth="1"/>
    <col min="32" max="32" width="18" style="22" bestFit="1" customWidth="1"/>
    <col min="33" max="33" width="0.85546875" style="1" customWidth="1"/>
    <col min="34" max="34" width="10" style="58" bestFit="1" customWidth="1"/>
    <col min="35" max="35" width="0.85546875" style="1" customWidth="1"/>
    <col min="36" max="36" width="11.42578125" style="1" bestFit="1" customWidth="1"/>
    <col min="37" max="37" width="0.85546875" style="1" customWidth="1"/>
    <col min="38" max="38" width="10.42578125" style="1" bestFit="1" customWidth="1"/>
    <col min="39" max="39" width="0.85546875" style="1" customWidth="1"/>
    <col min="40" max="40" width="13.7109375" style="1" hidden="1" customWidth="1"/>
    <col min="41" max="41" width="13" style="1" hidden="1" customWidth="1"/>
    <col min="42" max="42" width="9.140625" style="1"/>
    <col min="43" max="43" width="9.140625" style="1" customWidth="1"/>
    <col min="44" max="16384" width="9.140625" style="1"/>
  </cols>
  <sheetData>
    <row r="1" spans="1:43" ht="15.75" thickBot="1" x14ac:dyDescent="0.3">
      <c r="A1" s="91"/>
      <c r="B1" s="70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P1" s="91"/>
      <c r="Q1" s="70"/>
      <c r="R1" s="23"/>
      <c r="S1" s="5"/>
      <c r="T1" s="6"/>
      <c r="U1" s="5"/>
      <c r="V1" s="5"/>
      <c r="W1" s="5"/>
      <c r="X1" s="5"/>
      <c r="Y1" s="5"/>
      <c r="Z1" s="5"/>
      <c r="AA1" s="5"/>
      <c r="AB1" s="5"/>
      <c r="AC1" s="5"/>
      <c r="AE1" s="70"/>
      <c r="AF1" s="23"/>
      <c r="AG1" s="5"/>
      <c r="AH1" s="6"/>
      <c r="AI1" s="5"/>
      <c r="AJ1" s="5"/>
      <c r="AK1" s="5"/>
      <c r="AL1" s="5"/>
      <c r="AM1" s="5"/>
      <c r="AN1" s="5"/>
      <c r="AO1" s="5"/>
      <c r="AP1" s="5"/>
      <c r="AQ1" s="5"/>
    </row>
    <row r="2" spans="1:43" ht="21" x14ac:dyDescent="0.35">
      <c r="A2" s="91"/>
      <c r="B2" s="76"/>
      <c r="C2" s="146" t="s">
        <v>164</v>
      </c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62"/>
      <c r="O2" s="4"/>
      <c r="P2" s="91"/>
      <c r="Q2" s="76"/>
      <c r="R2" s="146" t="s">
        <v>165</v>
      </c>
      <c r="S2" s="147"/>
      <c r="T2" s="147"/>
      <c r="U2" s="147"/>
      <c r="V2" s="147"/>
      <c r="W2" s="147"/>
      <c r="X2" s="147"/>
      <c r="Y2" s="147"/>
      <c r="Z2" s="147"/>
      <c r="AA2" s="147"/>
      <c r="AB2" s="148"/>
      <c r="AC2" s="62"/>
      <c r="AE2" s="76"/>
      <c r="AF2" s="146" t="s">
        <v>235</v>
      </c>
      <c r="AG2" s="147"/>
      <c r="AH2" s="147"/>
      <c r="AI2" s="147"/>
      <c r="AJ2" s="147"/>
      <c r="AK2" s="147"/>
      <c r="AL2" s="147"/>
      <c r="AM2" s="147"/>
      <c r="AN2" s="147"/>
      <c r="AO2" s="147"/>
      <c r="AP2" s="148"/>
      <c r="AQ2" s="62"/>
    </row>
    <row r="3" spans="1:43" ht="21" x14ac:dyDescent="0.35">
      <c r="A3" s="4"/>
      <c r="B3" s="77"/>
      <c r="C3" s="149">
        <v>42834</v>
      </c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64"/>
      <c r="O3" s="4"/>
      <c r="P3" s="4"/>
      <c r="Q3" s="77"/>
      <c r="R3" s="149">
        <v>42839</v>
      </c>
      <c r="S3" s="150"/>
      <c r="T3" s="150"/>
      <c r="U3" s="150"/>
      <c r="V3" s="150"/>
      <c r="W3" s="150"/>
      <c r="X3" s="150"/>
      <c r="Y3" s="150"/>
      <c r="Z3" s="150"/>
      <c r="AA3" s="150"/>
      <c r="AB3" s="151"/>
      <c r="AC3" s="64"/>
      <c r="AE3" s="77"/>
      <c r="AF3" s="149">
        <v>42865</v>
      </c>
      <c r="AG3" s="150"/>
      <c r="AH3" s="150"/>
      <c r="AI3" s="150"/>
      <c r="AJ3" s="150"/>
      <c r="AK3" s="150"/>
      <c r="AL3" s="150"/>
      <c r="AM3" s="150"/>
      <c r="AN3" s="150"/>
      <c r="AO3" s="150"/>
      <c r="AP3" s="151"/>
      <c r="AQ3" s="64"/>
    </row>
    <row r="4" spans="1:43" x14ac:dyDescent="0.25">
      <c r="A4" s="4"/>
      <c r="B4" s="77"/>
      <c r="C4" s="37"/>
      <c r="D4" s="58"/>
      <c r="F4" s="58"/>
      <c r="G4" s="102" t="s">
        <v>188</v>
      </c>
      <c r="H4" s="58"/>
      <c r="I4" s="58"/>
      <c r="J4" s="58"/>
      <c r="K4" s="58"/>
      <c r="L4" s="58"/>
      <c r="M4" s="58"/>
      <c r="N4" s="64"/>
      <c r="O4" s="4"/>
      <c r="P4" s="4"/>
      <c r="Q4" s="77"/>
      <c r="R4" s="37"/>
      <c r="S4" s="58"/>
      <c r="T4" s="103" t="s">
        <v>230</v>
      </c>
      <c r="U4" s="58"/>
      <c r="V4" s="102"/>
      <c r="W4" s="58"/>
      <c r="X4" s="58"/>
      <c r="Y4" s="58"/>
      <c r="Z4" s="58"/>
      <c r="AA4" s="58"/>
      <c r="AB4" s="58"/>
      <c r="AC4" s="64"/>
      <c r="AE4" s="77"/>
      <c r="AF4" s="37"/>
      <c r="AG4" s="58"/>
      <c r="AH4" s="103" t="s">
        <v>230</v>
      </c>
      <c r="AI4" s="58"/>
      <c r="AJ4" s="102"/>
      <c r="AK4" s="58"/>
      <c r="AL4" s="58"/>
      <c r="AM4" s="58"/>
      <c r="AN4" s="58"/>
      <c r="AO4" s="58"/>
      <c r="AP4" s="58"/>
      <c r="AQ4" s="64"/>
    </row>
    <row r="5" spans="1:43" x14ac:dyDescent="0.25">
      <c r="A5" s="4"/>
      <c r="B5" s="77"/>
      <c r="N5" s="64"/>
      <c r="O5" s="4"/>
      <c r="P5" s="4"/>
      <c r="Q5" s="77"/>
      <c r="AC5" s="64"/>
      <c r="AE5" s="77"/>
      <c r="AQ5" s="64"/>
    </row>
    <row r="6" spans="1:43" x14ac:dyDescent="0.25">
      <c r="A6" s="4"/>
      <c r="B6" s="77"/>
      <c r="E6" s="58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8" t="s">
        <v>7</v>
      </c>
      <c r="N6" s="64"/>
      <c r="O6" s="4"/>
      <c r="P6" s="4"/>
      <c r="Q6" s="77"/>
      <c r="T6" s="58" t="s">
        <v>15</v>
      </c>
      <c r="V6" s="1" t="s">
        <v>6</v>
      </c>
      <c r="X6" s="1" t="s">
        <v>16</v>
      </c>
      <c r="Z6" s="1" t="s">
        <v>17</v>
      </c>
      <c r="AA6" s="1" t="s">
        <v>18</v>
      </c>
      <c r="AB6" s="58" t="s">
        <v>7</v>
      </c>
      <c r="AC6" s="64"/>
      <c r="AE6" s="77"/>
      <c r="AH6" s="58" t="s">
        <v>15</v>
      </c>
      <c r="AJ6" s="1" t="s">
        <v>6</v>
      </c>
      <c r="AL6" s="1" t="s">
        <v>16</v>
      </c>
      <c r="AN6" s="1" t="s">
        <v>17</v>
      </c>
      <c r="AO6" s="1" t="s">
        <v>18</v>
      </c>
      <c r="AP6" s="58" t="s">
        <v>7</v>
      </c>
      <c r="AQ6" s="64"/>
    </row>
    <row r="7" spans="1:43" x14ac:dyDescent="0.25">
      <c r="A7" s="92"/>
      <c r="B7" s="78">
        <f>COUNTIF(Table!E:E,C7)</f>
        <v>1</v>
      </c>
      <c r="C7" s="38" t="s">
        <v>26</v>
      </c>
      <c r="D7" s="39"/>
      <c r="E7" s="40">
        <v>1.5046296296296294E-3</v>
      </c>
      <c r="F7" s="39"/>
      <c r="G7" s="40">
        <v>1.4930555555555556E-3</v>
      </c>
      <c r="H7" s="41"/>
      <c r="I7" s="50">
        <f t="shared" ref="I7:M13" si="0">IF(G7="","",IF(G7&lt;E7,E7-G7,""))</f>
        <v>1.1574074074073787E-5</v>
      </c>
      <c r="J7" s="42"/>
      <c r="K7" s="53">
        <f>(E7/G7*100.05)-100</f>
        <v>0.82558139534882002</v>
      </c>
      <c r="L7" s="43">
        <f t="shared" ref="L7:L10" si="1">K7*10</f>
        <v>8.2558139534882002</v>
      </c>
      <c r="M7" s="43">
        <f>IF(G7="","",ROUND(IF(L7&gt;=50,50,IF(L7&lt;=0,0,L7)),0))</f>
        <v>8</v>
      </c>
      <c r="N7" s="101"/>
      <c r="O7" s="4"/>
      <c r="P7" s="92"/>
      <c r="Q7" s="78">
        <f>COUNTIF(Table!E:E,R7)</f>
        <v>1</v>
      </c>
      <c r="R7" s="38" t="s">
        <v>144</v>
      </c>
      <c r="S7" s="39"/>
      <c r="T7" s="40">
        <v>8.1812499999999993E-3</v>
      </c>
      <c r="U7" s="39"/>
      <c r="V7" s="40">
        <v>7.9976851851851858E-3</v>
      </c>
      <c r="W7" s="41"/>
      <c r="X7" s="50">
        <f t="shared" ref="X7:X29" si="2">IF(V7="","",IF(V7&lt;T7,T7-V7,""))</f>
        <v>1.8356481481481349E-4</v>
      </c>
      <c r="Y7" s="42"/>
      <c r="Z7" s="53">
        <f>(T7/V7*100.05)-100</f>
        <v>2.3463719247467338</v>
      </c>
      <c r="AA7" s="43">
        <f t="shared" ref="AA7:AA22" si="3">Z7*10</f>
        <v>23.463719247467338</v>
      </c>
      <c r="AB7" s="43">
        <f>IF(V7="","",ROUND(IF(AA7&gt;=50,50,IF(AA7&lt;=0,0,AA7)),0))</f>
        <v>23</v>
      </c>
      <c r="AC7" s="101"/>
      <c r="AE7" s="78">
        <f>COUNTIF(Table!E:E,AF7)</f>
        <v>1</v>
      </c>
      <c r="AF7" s="38" t="s">
        <v>144</v>
      </c>
      <c r="AG7" s="39"/>
      <c r="AH7" s="40">
        <v>7.6274219821673523E-3</v>
      </c>
      <c r="AI7" s="39"/>
      <c r="AJ7" s="40">
        <v>7.1990740740740739E-3</v>
      </c>
      <c r="AK7" s="41"/>
      <c r="AL7" s="50">
        <f t="shared" ref="AL7:AL32" si="4">IF(AJ7="","",IF(AJ7&lt;AH7,AH7-AJ7,""))</f>
        <v>4.2834790809327845E-4</v>
      </c>
      <c r="AM7" s="42"/>
      <c r="AN7" s="53">
        <f>(AH7/AJ7*100.05)-100</f>
        <v>6.0030167023937082</v>
      </c>
      <c r="AO7" s="43">
        <f t="shared" ref="AO7:AO26" si="5">AN7*10</f>
        <v>60.030167023937082</v>
      </c>
      <c r="AP7" s="43">
        <f>IF(AJ7="","",ROUND(IF(AO7&gt;=50,50,IF(AO7&lt;=0,0,AO7)),0))</f>
        <v>50</v>
      </c>
      <c r="AQ7" s="101"/>
    </row>
    <row r="8" spans="1:43" x14ac:dyDescent="0.25">
      <c r="A8" s="92"/>
      <c r="B8" s="78">
        <f>COUNTIF(Table!E:E,C8)</f>
        <v>1</v>
      </c>
      <c r="C8" s="38" t="s">
        <v>28</v>
      </c>
      <c r="D8" s="39"/>
      <c r="E8" s="40">
        <v>1.6550925925925926E-3</v>
      </c>
      <c r="F8" s="39"/>
      <c r="G8" s="40">
        <v>1.6203703703703703E-3</v>
      </c>
      <c r="H8" s="41"/>
      <c r="I8" s="50">
        <f t="shared" si="0"/>
        <v>3.4722222222222229E-5</v>
      </c>
      <c r="J8" s="42"/>
      <c r="K8" s="53">
        <f>(E8/G8*100.05)-100</f>
        <v>2.1939285714285575</v>
      </c>
      <c r="L8" s="43">
        <f t="shared" si="1"/>
        <v>21.939285714285575</v>
      </c>
      <c r="M8" s="43">
        <f t="shared" ref="M8:M10" si="6">IF(G8="","",ROUND(IF(L8&gt;=50,50,IF(L8&lt;=0,0,L8)),0))</f>
        <v>22</v>
      </c>
      <c r="N8" s="101"/>
      <c r="O8" s="4"/>
      <c r="P8" s="92"/>
      <c r="Q8" s="78">
        <f>COUNTIF(Table!E:E,R8)</f>
        <v>1</v>
      </c>
      <c r="R8" s="38" t="s">
        <v>68</v>
      </c>
      <c r="S8" s="39"/>
      <c r="T8" s="40">
        <v>8.4279861111111118E-3</v>
      </c>
      <c r="U8" s="39"/>
      <c r="V8" s="40">
        <v>8.2523148148148148E-3</v>
      </c>
      <c r="W8" s="41"/>
      <c r="X8" s="50">
        <f t="shared" si="2"/>
        <v>1.7567129629629703E-4</v>
      </c>
      <c r="Y8" s="42"/>
      <c r="Z8" s="53">
        <f>(T8/V8*100.05)-100</f>
        <v>2.1798161290322753</v>
      </c>
      <c r="AA8" s="43">
        <f t="shared" si="3"/>
        <v>21.798161290322753</v>
      </c>
      <c r="AB8" s="43">
        <f t="shared" ref="AB8:AB22" si="7">IF(V8="","",ROUND(IF(AA8&gt;=50,50,IF(AA8&lt;=0,0,AA8)),0))</f>
        <v>22</v>
      </c>
      <c r="AC8" s="101"/>
      <c r="AE8" s="78">
        <f>COUNTIF(Table!E:E,AF8)</f>
        <v>1</v>
      </c>
      <c r="AF8" s="38" t="s">
        <v>13</v>
      </c>
      <c r="AG8" s="39"/>
      <c r="AH8" s="40">
        <v>7.7846064814814826E-3</v>
      </c>
      <c r="AI8" s="39"/>
      <c r="AJ8" s="40">
        <v>7.3726851851851861E-3</v>
      </c>
      <c r="AK8" s="41"/>
      <c r="AL8" s="50">
        <f t="shared" si="4"/>
        <v>4.1192129629629651E-4</v>
      </c>
      <c r="AM8" s="42"/>
      <c r="AN8" s="53">
        <f>(AH8/AJ8*100.05)-100</f>
        <v>5.6399207221350167</v>
      </c>
      <c r="AO8" s="43">
        <f t="shared" si="5"/>
        <v>56.399207221350167</v>
      </c>
      <c r="AP8" s="43">
        <f t="shared" ref="AP8:AP26" si="8">IF(AJ8="","",ROUND(IF(AO8&gt;=50,50,IF(AO8&lt;=0,0,AO8)),0))</f>
        <v>50</v>
      </c>
      <c r="AQ8" s="101"/>
    </row>
    <row r="9" spans="1:43" x14ac:dyDescent="0.25">
      <c r="A9" s="92"/>
      <c r="B9" s="78">
        <f>COUNTIF(Table!E:E,C9)</f>
        <v>1</v>
      </c>
      <c r="C9" s="38" t="s">
        <v>56</v>
      </c>
      <c r="D9" s="39"/>
      <c r="E9" s="40">
        <v>1.6203703703703703E-3</v>
      </c>
      <c r="F9" s="39"/>
      <c r="G9" s="40">
        <v>1.6203703703703703E-3</v>
      </c>
      <c r="H9" s="41"/>
      <c r="I9" s="50" t="str">
        <f t="shared" si="0"/>
        <v/>
      </c>
      <c r="J9" s="42"/>
      <c r="K9" s="53">
        <f t="shared" ref="K9:K10" si="9">(E9/G9*100.05)-100</f>
        <v>4.9999999999997158E-2</v>
      </c>
      <c r="L9" s="43">
        <f t="shared" si="1"/>
        <v>0.49999999999997158</v>
      </c>
      <c r="M9" s="43">
        <f t="shared" si="6"/>
        <v>0</v>
      </c>
      <c r="N9" s="101"/>
      <c r="O9" s="4"/>
      <c r="P9" s="92"/>
      <c r="Q9" s="78">
        <f>COUNTIF(Table!E:E,R9)</f>
        <v>1</v>
      </c>
      <c r="R9" s="38" t="s">
        <v>82</v>
      </c>
      <c r="S9" s="39"/>
      <c r="T9" s="40">
        <v>9.4149305555555583E-3</v>
      </c>
      <c r="U9" s="39"/>
      <c r="V9" s="40">
        <v>9.1666666666666667E-3</v>
      </c>
      <c r="W9" s="41"/>
      <c r="X9" s="50">
        <f t="shared" si="2"/>
        <v>2.4826388888889162E-4</v>
      </c>
      <c r="Y9" s="42"/>
      <c r="Z9" s="53">
        <f t="shared" ref="Z9:Z22" si="10">(T9/V9*100.05)-100</f>
        <v>2.7596875000000267</v>
      </c>
      <c r="AA9" s="43">
        <f t="shared" si="3"/>
        <v>27.596875000000267</v>
      </c>
      <c r="AB9" s="43">
        <f t="shared" si="7"/>
        <v>28</v>
      </c>
      <c r="AC9" s="101"/>
      <c r="AE9" s="78">
        <f>COUNTIF(Table!E:E,AF9)</f>
        <v>1</v>
      </c>
      <c r="AF9" s="38" t="s">
        <v>56</v>
      </c>
      <c r="AG9" s="39"/>
      <c r="AH9" s="40">
        <v>7.7607638888888882E-3</v>
      </c>
      <c r="AI9" s="39"/>
      <c r="AJ9" s="40">
        <v>8.0208333333333329E-3</v>
      </c>
      <c r="AK9" s="41"/>
      <c r="AL9" s="50" t="str">
        <f t="shared" si="4"/>
        <v/>
      </c>
      <c r="AM9" s="42"/>
      <c r="AN9" s="53">
        <f t="shared" ref="AN9:AN26" si="11">(AH9/AJ9*100.05)-100</f>
        <v>-3.19404545454546</v>
      </c>
      <c r="AO9" s="43">
        <f t="shared" si="5"/>
        <v>-31.9404545454546</v>
      </c>
      <c r="AP9" s="43">
        <f t="shared" si="8"/>
        <v>0</v>
      </c>
      <c r="AQ9" s="101"/>
    </row>
    <row r="10" spans="1:43" x14ac:dyDescent="0.25">
      <c r="A10" s="92"/>
      <c r="B10" s="78">
        <f>COUNTIF(Table!E:E,C10)</f>
        <v>1</v>
      </c>
      <c r="C10" s="38" t="s">
        <v>144</v>
      </c>
      <c r="D10" s="39"/>
      <c r="E10" s="40">
        <v>1.5046296296296294E-3</v>
      </c>
      <c r="F10" s="39"/>
      <c r="G10" s="40">
        <v>1.5509259259259261E-3</v>
      </c>
      <c r="H10" s="41"/>
      <c r="I10" s="50" t="str">
        <f t="shared" si="0"/>
        <v/>
      </c>
      <c r="J10" s="42"/>
      <c r="K10" s="53">
        <f t="shared" si="9"/>
        <v>-2.9365671641791238</v>
      </c>
      <c r="L10" s="43">
        <f t="shared" si="1"/>
        <v>-29.365671641791238</v>
      </c>
      <c r="M10" s="43">
        <f t="shared" si="6"/>
        <v>0</v>
      </c>
      <c r="N10" s="101"/>
      <c r="O10" s="4"/>
      <c r="P10" s="92"/>
      <c r="Q10" s="78">
        <f>COUNTIF(Table!E:E,R10)</f>
        <v>1</v>
      </c>
      <c r="R10" s="38" t="s">
        <v>24</v>
      </c>
      <c r="S10" s="39"/>
      <c r="T10" s="40">
        <v>8.1812499999999993E-3</v>
      </c>
      <c r="U10" s="39"/>
      <c r="V10" s="40">
        <v>8.1481481481481492E-3</v>
      </c>
      <c r="W10" s="41"/>
      <c r="X10" s="50">
        <f t="shared" si="2"/>
        <v>3.3101851851850134E-5</v>
      </c>
      <c r="Y10" s="42"/>
      <c r="Z10" s="53">
        <f t="shared" si="10"/>
        <v>0.4564531249999817</v>
      </c>
      <c r="AA10" s="43">
        <f t="shared" si="3"/>
        <v>4.564531249999817</v>
      </c>
      <c r="AB10" s="43">
        <f t="shared" si="7"/>
        <v>5</v>
      </c>
      <c r="AC10" s="101"/>
      <c r="AE10" s="78">
        <f>COUNTIF(Table!E:E,AF10)</f>
        <v>1</v>
      </c>
      <c r="AF10" s="38" t="s">
        <v>72</v>
      </c>
      <c r="AG10" s="39"/>
      <c r="AH10" s="40">
        <v>8.3519766249056607E-3</v>
      </c>
      <c r="AI10" s="39"/>
      <c r="AJ10" s="40">
        <v>8.0902777777777778E-3</v>
      </c>
      <c r="AK10" s="41"/>
      <c r="AL10" s="50">
        <f t="shared" si="4"/>
        <v>2.6169884712788291E-4</v>
      </c>
      <c r="AM10" s="42"/>
      <c r="AN10" s="53">
        <f t="shared" si="11"/>
        <v>3.286349897288261</v>
      </c>
      <c r="AO10" s="43">
        <f t="shared" si="5"/>
        <v>32.86349897288261</v>
      </c>
      <c r="AP10" s="43">
        <f t="shared" si="8"/>
        <v>33</v>
      </c>
      <c r="AQ10" s="101"/>
    </row>
    <row r="11" spans="1:43" x14ac:dyDescent="0.25">
      <c r="A11" s="92"/>
      <c r="B11" s="81"/>
      <c r="C11" s="44"/>
      <c r="D11" s="45"/>
      <c r="E11" s="46"/>
      <c r="G11" s="98"/>
      <c r="H11" s="58"/>
      <c r="I11" s="47" t="str">
        <f t="shared" si="0"/>
        <v/>
      </c>
      <c r="J11" s="47" t="str">
        <f t="shared" si="0"/>
        <v/>
      </c>
      <c r="K11" s="47" t="str">
        <f t="shared" si="0"/>
        <v/>
      </c>
      <c r="L11" s="47" t="str">
        <f t="shared" si="0"/>
        <v/>
      </c>
      <c r="M11" s="47" t="str">
        <f t="shared" si="0"/>
        <v/>
      </c>
      <c r="N11" s="82" t="str">
        <f>IF(L11="","",IF(L11&lt;J11,J11-L11,""))</f>
        <v/>
      </c>
      <c r="O11" s="4"/>
      <c r="P11" s="92"/>
      <c r="Q11" s="78">
        <f>COUNTIF(Table!E:E,R11)</f>
        <v>1</v>
      </c>
      <c r="R11" s="38" t="s">
        <v>56</v>
      </c>
      <c r="S11" s="39"/>
      <c r="T11" s="40">
        <v>8.4539583333333324E-3</v>
      </c>
      <c r="U11" s="39"/>
      <c r="V11" s="40">
        <v>8.460648148148146E-3</v>
      </c>
      <c r="W11" s="41"/>
      <c r="X11" s="50" t="str">
        <f t="shared" si="2"/>
        <v/>
      </c>
      <c r="Y11" s="42"/>
      <c r="Z11" s="53">
        <f t="shared" si="10"/>
        <v>-2.9109302325565523E-2</v>
      </c>
      <c r="AA11" s="43">
        <f t="shared" si="3"/>
        <v>-0.29109302325565523</v>
      </c>
      <c r="AB11" s="43">
        <f t="shared" si="7"/>
        <v>0</v>
      </c>
      <c r="AC11" s="101"/>
      <c r="AE11" s="78">
        <f>COUNTIF(Table!E:E,AF11)</f>
        <v>1</v>
      </c>
      <c r="AF11" s="38" t="s">
        <v>57</v>
      </c>
      <c r="AG11" s="39"/>
      <c r="AH11" s="40">
        <v>8.2495370370370379E-3</v>
      </c>
      <c r="AI11" s="39"/>
      <c r="AJ11" s="40">
        <v>8.4837962962962966E-3</v>
      </c>
      <c r="AK11" s="41"/>
      <c r="AL11" s="50" t="str">
        <f t="shared" si="4"/>
        <v/>
      </c>
      <c r="AM11" s="42"/>
      <c r="AN11" s="53">
        <f t="shared" si="11"/>
        <v>-2.712635743519769</v>
      </c>
      <c r="AO11" s="43">
        <f t="shared" si="5"/>
        <v>-27.12635743519769</v>
      </c>
      <c r="AP11" s="43">
        <f t="shared" si="8"/>
        <v>0</v>
      </c>
      <c r="AQ11" s="101"/>
    </row>
    <row r="12" spans="1:43" ht="15.75" thickBot="1" x14ac:dyDescent="0.3">
      <c r="A12" s="92"/>
      <c r="B12" s="83"/>
      <c r="C12" s="84"/>
      <c r="D12" s="85"/>
      <c r="E12" s="86"/>
      <c r="F12" s="67"/>
      <c r="G12" s="87"/>
      <c r="H12" s="88"/>
      <c r="I12" s="89" t="str">
        <f t="shared" si="0"/>
        <v/>
      </c>
      <c r="J12" s="89" t="str">
        <f t="shared" si="0"/>
        <v/>
      </c>
      <c r="K12" s="89" t="str">
        <f t="shared" si="0"/>
        <v/>
      </c>
      <c r="L12" s="89" t="str">
        <f t="shared" si="0"/>
        <v/>
      </c>
      <c r="M12" s="89" t="str">
        <f t="shared" si="0"/>
        <v/>
      </c>
      <c r="N12" s="90" t="str">
        <f>IF(L12="","",IF(L12&lt;J12,J12-L12,""))</f>
        <v/>
      </c>
      <c r="O12" s="4"/>
      <c r="P12" s="92"/>
      <c r="Q12" s="78">
        <f>COUNTIF(Table!E:E,R12)</f>
        <v>1</v>
      </c>
      <c r="R12" s="38" t="s">
        <v>28</v>
      </c>
      <c r="S12" s="39"/>
      <c r="T12" s="40">
        <v>9.3232157289056643E-3</v>
      </c>
      <c r="U12" s="39"/>
      <c r="V12" s="40">
        <v>8.958333333333332E-3</v>
      </c>
      <c r="W12" s="41"/>
      <c r="X12" s="50">
        <f t="shared" si="2"/>
        <v>3.6488239557233224E-4</v>
      </c>
      <c r="Y12" s="42"/>
      <c r="Z12" s="53">
        <f t="shared" si="10"/>
        <v>4.1251423639454998</v>
      </c>
      <c r="AA12" s="43">
        <f t="shared" si="3"/>
        <v>41.251423639454998</v>
      </c>
      <c r="AB12" s="43">
        <f t="shared" si="7"/>
        <v>41</v>
      </c>
      <c r="AC12" s="101"/>
      <c r="AE12" s="78">
        <f>COUNTIF(Table!E:E,AF12)</f>
        <v>1</v>
      </c>
      <c r="AF12" s="38" t="s">
        <v>74</v>
      </c>
      <c r="AG12" s="39"/>
      <c r="AH12" s="40">
        <v>8.529206898113208E-3</v>
      </c>
      <c r="AI12" s="39"/>
      <c r="AJ12" s="40">
        <v>8.217592592592594E-3</v>
      </c>
      <c r="AK12" s="41"/>
      <c r="AL12" s="50">
        <f t="shared" si="4"/>
        <v>3.11614305520614E-4</v>
      </c>
      <c r="AM12" s="42"/>
      <c r="AN12" s="53">
        <f t="shared" si="11"/>
        <v>3.8439348922506298</v>
      </c>
      <c r="AO12" s="43">
        <f t="shared" si="5"/>
        <v>38.439348922506298</v>
      </c>
      <c r="AP12" s="43">
        <f t="shared" si="8"/>
        <v>38</v>
      </c>
      <c r="AQ12" s="101"/>
    </row>
    <row r="13" spans="1:43" x14ac:dyDescent="0.25">
      <c r="A13" s="92"/>
      <c r="B13" s="71"/>
      <c r="C13" s="72"/>
      <c r="D13" s="73"/>
      <c r="E13" s="74"/>
      <c r="F13" s="7"/>
      <c r="G13" s="69"/>
      <c r="H13" s="8"/>
      <c r="I13" s="75" t="str">
        <f t="shared" si="0"/>
        <v/>
      </c>
      <c r="J13" s="75" t="str">
        <f t="shared" si="0"/>
        <v/>
      </c>
      <c r="K13" s="75" t="str">
        <f t="shared" si="0"/>
        <v/>
      </c>
      <c r="L13" s="75" t="str">
        <f t="shared" si="0"/>
        <v/>
      </c>
      <c r="M13" s="75" t="str">
        <f t="shared" si="0"/>
        <v/>
      </c>
      <c r="N13" s="75" t="str">
        <f>IF(L13="","",IF(L13&lt;J13,J13-L13,""))</f>
        <v/>
      </c>
      <c r="O13" s="4"/>
      <c r="P13" s="92"/>
      <c r="Q13" s="78">
        <f>COUNTIF(Table!E:E,R13)</f>
        <v>1</v>
      </c>
      <c r="R13" s="38" t="s">
        <v>13</v>
      </c>
      <c r="S13" s="39"/>
      <c r="T13" s="40">
        <v>8.4946642016603766E-3</v>
      </c>
      <c r="U13" s="39"/>
      <c r="V13" s="40">
        <v>8.3796296296296223E-3</v>
      </c>
      <c r="W13" s="41"/>
      <c r="X13" s="50">
        <f t="shared" si="2"/>
        <v>1.1503457203075433E-4</v>
      </c>
      <c r="Y13" s="42"/>
      <c r="Z13" s="53">
        <f t="shared" si="10"/>
        <v>1.4234746570399039</v>
      </c>
      <c r="AA13" s="43">
        <f t="shared" si="3"/>
        <v>14.234746570399039</v>
      </c>
      <c r="AB13" s="43">
        <f t="shared" si="7"/>
        <v>14</v>
      </c>
      <c r="AC13" s="101"/>
      <c r="AE13" s="78">
        <f>COUNTIF(Table!E:E,AF13)</f>
        <v>1</v>
      </c>
      <c r="AF13" s="38" t="s">
        <v>30</v>
      </c>
      <c r="AG13" s="39"/>
      <c r="AH13" s="40">
        <v>9.40058907471698E-3</v>
      </c>
      <c r="AI13" s="39"/>
      <c r="AJ13" s="40">
        <v>9.2476851851851852E-3</v>
      </c>
      <c r="AK13" s="41"/>
      <c r="AL13" s="50">
        <f t="shared" si="4"/>
        <v>1.5290388953179482E-4</v>
      </c>
      <c r="AM13" s="42"/>
      <c r="AN13" s="53">
        <f t="shared" si="11"/>
        <v>1.7042555073310126</v>
      </c>
      <c r="AO13" s="43">
        <f t="shared" si="5"/>
        <v>17.042555073310126</v>
      </c>
      <c r="AP13" s="43">
        <f t="shared" si="8"/>
        <v>17</v>
      </c>
      <c r="AQ13" s="101"/>
    </row>
    <row r="14" spans="1:43" x14ac:dyDescent="0.25">
      <c r="A14" s="92"/>
      <c r="O14" s="4"/>
      <c r="P14" s="92"/>
      <c r="Q14" s="78">
        <f>COUNTIF(Table!E:E,R14)</f>
        <v>1</v>
      </c>
      <c r="R14" s="38" t="s">
        <v>26</v>
      </c>
      <c r="S14" s="39"/>
      <c r="T14" s="40">
        <v>8.5188888888888901E-3</v>
      </c>
      <c r="U14" s="39"/>
      <c r="V14" s="40">
        <v>8.5532407407407432E-3</v>
      </c>
      <c r="W14" s="41"/>
      <c r="X14" s="50" t="str">
        <f t="shared" ref="X14:X16" si="12">IF(V14="","",IF(V14&lt;T14,T14-V14,""))</f>
        <v/>
      </c>
      <c r="Y14" s="42"/>
      <c r="Z14" s="53">
        <f t="shared" ref="Z14:Z16" si="13">(T14/V14*100.05)-100</f>
        <v>-0.35182462787551572</v>
      </c>
      <c r="AA14" s="43">
        <f t="shared" ref="AA14:AA16" si="14">Z14*10</f>
        <v>-3.5182462787551572</v>
      </c>
      <c r="AB14" s="43">
        <f t="shared" ref="AB14:AB16" si="15">IF(V14="","",ROUND(IF(AA14&gt;=50,50,IF(AA14&lt;=0,0,AA14)),0))</f>
        <v>0</v>
      </c>
      <c r="AC14" s="101"/>
      <c r="AE14" s="78">
        <f>COUNTIF(Table!E:E,AF14)</f>
        <v>1</v>
      </c>
      <c r="AF14" s="38" t="s">
        <v>35</v>
      </c>
      <c r="AG14" s="39"/>
      <c r="AH14" s="40">
        <v>1.0633796296296296E-2</v>
      </c>
      <c r="AI14" s="39"/>
      <c r="AJ14" s="40">
        <v>1.0486111111111111E-2</v>
      </c>
      <c r="AK14" s="41"/>
      <c r="AL14" s="50">
        <f t="shared" si="4"/>
        <v>1.4768518518518473E-4</v>
      </c>
      <c r="AM14" s="42"/>
      <c r="AN14" s="53">
        <f t="shared" si="11"/>
        <v>1.4590927152317761</v>
      </c>
      <c r="AO14" s="43">
        <f t="shared" si="5"/>
        <v>14.590927152317761</v>
      </c>
      <c r="AP14" s="43">
        <f t="shared" si="8"/>
        <v>15</v>
      </c>
      <c r="AQ14" s="101"/>
    </row>
    <row r="15" spans="1:43" x14ac:dyDescent="0.25">
      <c r="A15" s="92"/>
      <c r="O15" s="4"/>
      <c r="P15" s="92"/>
      <c r="Q15" s="78">
        <f>COUNTIF(Table!E:E,R15)</f>
        <v>1</v>
      </c>
      <c r="R15" s="38" t="s">
        <v>97</v>
      </c>
      <c r="S15" s="39"/>
      <c r="T15" s="40">
        <v>8.5823245283018889E-3</v>
      </c>
      <c r="U15" s="39"/>
      <c r="V15" s="40">
        <v>8.6574074074074053E-3</v>
      </c>
      <c r="W15" s="41"/>
      <c r="X15" s="50" t="str">
        <f t="shared" si="12"/>
        <v/>
      </c>
      <c r="Y15" s="42"/>
      <c r="Z15" s="53">
        <f t="shared" si="13"/>
        <v>-0.81770111431737291</v>
      </c>
      <c r="AA15" s="43">
        <f t="shared" si="14"/>
        <v>-8.1770111431737291</v>
      </c>
      <c r="AB15" s="43">
        <f t="shared" si="15"/>
        <v>0</v>
      </c>
      <c r="AC15" s="101"/>
      <c r="AE15" s="78">
        <f>COUNTIF(Table!E:E,AF15)</f>
        <v>1</v>
      </c>
      <c r="AF15" s="38" t="s">
        <v>10</v>
      </c>
      <c r="AG15" s="39"/>
      <c r="AH15" s="40">
        <v>7.9679776996226422E-3</v>
      </c>
      <c r="AI15" s="39"/>
      <c r="AJ15" s="40">
        <v>7.8935185185185185E-3</v>
      </c>
      <c r="AK15" s="41"/>
      <c r="AL15" s="50">
        <f t="shared" si="4"/>
        <v>7.4459181104123695E-5</v>
      </c>
      <c r="AM15" s="42"/>
      <c r="AN15" s="53">
        <f t="shared" si="11"/>
        <v>0.99376684516421676</v>
      </c>
      <c r="AO15" s="43">
        <f t="shared" si="5"/>
        <v>9.9376684516421676</v>
      </c>
      <c r="AP15" s="43">
        <f t="shared" si="8"/>
        <v>10</v>
      </c>
      <c r="AQ15" s="101"/>
    </row>
    <row r="16" spans="1:43" x14ac:dyDescent="0.25">
      <c r="A16" s="92"/>
      <c r="O16" s="4"/>
      <c r="P16" s="92"/>
      <c r="Q16" s="78">
        <f>COUNTIF(Table!E:E,R16)</f>
        <v>1</v>
      </c>
      <c r="R16" s="38" t="s">
        <v>57</v>
      </c>
      <c r="S16" s="39"/>
      <c r="T16" s="40">
        <v>8.986388888888891E-3</v>
      </c>
      <c r="U16" s="39"/>
      <c r="V16" s="40">
        <v>9.5949074074074062E-3</v>
      </c>
      <c r="W16" s="41"/>
      <c r="X16" s="50" t="str">
        <f t="shared" si="12"/>
        <v/>
      </c>
      <c r="Y16" s="42"/>
      <c r="Z16" s="53">
        <f t="shared" si="13"/>
        <v>-6.2952699638117906</v>
      </c>
      <c r="AA16" s="43">
        <f t="shared" si="14"/>
        <v>-62.952699638117906</v>
      </c>
      <c r="AB16" s="43">
        <f t="shared" si="15"/>
        <v>0</v>
      </c>
      <c r="AC16" s="101"/>
      <c r="AE16" s="78">
        <f>COUNTIF(Table!E:E,AF16)</f>
        <v>1</v>
      </c>
      <c r="AF16" s="38" t="s">
        <v>38</v>
      </c>
      <c r="AG16" s="39"/>
      <c r="AH16" s="40">
        <v>7.8498241841509428E-3</v>
      </c>
      <c r="AI16" s="39"/>
      <c r="AJ16" s="40">
        <v>7.7430555555555542E-3</v>
      </c>
      <c r="AK16" s="41"/>
      <c r="AL16" s="50">
        <f t="shared" si="4"/>
        <v>1.0676862859538856E-4</v>
      </c>
      <c r="AM16" s="42"/>
      <c r="AN16" s="53">
        <f t="shared" si="11"/>
        <v>1.4295847407170186</v>
      </c>
      <c r="AO16" s="43">
        <f t="shared" si="5"/>
        <v>14.295847407170186</v>
      </c>
      <c r="AP16" s="43">
        <f t="shared" si="8"/>
        <v>14</v>
      </c>
      <c r="AQ16" s="101"/>
    </row>
    <row r="17" spans="1:43" x14ac:dyDescent="0.25">
      <c r="A17" s="92"/>
      <c r="O17" s="4"/>
      <c r="P17" s="92"/>
      <c r="Q17" s="78">
        <f>COUNTIF(Table!E:E,R17)</f>
        <v>1</v>
      </c>
      <c r="R17" s="38" t="s">
        <v>139</v>
      </c>
      <c r="S17" s="39"/>
      <c r="T17" s="40">
        <v>8.9773155767547165E-3</v>
      </c>
      <c r="U17" s="39"/>
      <c r="V17" s="40">
        <v>8.8541666666666664E-3</v>
      </c>
      <c r="W17" s="41"/>
      <c r="X17" s="50">
        <f t="shared" si="2"/>
        <v>1.2314891008805007E-4</v>
      </c>
      <c r="Y17" s="42"/>
      <c r="Z17" s="53">
        <f t="shared" si="10"/>
        <v>1.4415537077808267</v>
      </c>
      <c r="AA17" s="43">
        <f t="shared" si="3"/>
        <v>14.415537077808267</v>
      </c>
      <c r="AB17" s="43">
        <f t="shared" si="7"/>
        <v>14</v>
      </c>
      <c r="AC17" s="101"/>
      <c r="AE17" s="78">
        <f>COUNTIF(Table!E:E,AF17)</f>
        <v>1</v>
      </c>
      <c r="AF17" s="38" t="s">
        <v>92</v>
      </c>
      <c r="AG17" s="39"/>
      <c r="AH17" s="40">
        <v>8.4641203703703718E-3</v>
      </c>
      <c r="AI17" s="39"/>
      <c r="AJ17" s="40">
        <v>8.3217592592592596E-3</v>
      </c>
      <c r="AK17" s="41"/>
      <c r="AL17" s="50">
        <f t="shared" si="4"/>
        <v>1.423611111111122E-4</v>
      </c>
      <c r="AM17" s="42"/>
      <c r="AN17" s="53">
        <f t="shared" si="11"/>
        <v>1.7615646731571672</v>
      </c>
      <c r="AO17" s="43">
        <f t="shared" si="5"/>
        <v>17.615646731571672</v>
      </c>
      <c r="AP17" s="43">
        <f t="shared" si="8"/>
        <v>18</v>
      </c>
      <c r="AQ17" s="101"/>
    </row>
    <row r="18" spans="1:43" x14ac:dyDescent="0.25">
      <c r="A18" s="92"/>
      <c r="O18" s="4"/>
      <c r="P18" s="92"/>
      <c r="Q18" s="78">
        <f>COUNTIF(Table!E:E,R18)</f>
        <v>1</v>
      </c>
      <c r="R18" s="38" t="s">
        <v>25</v>
      </c>
      <c r="S18" s="39"/>
      <c r="T18" s="40">
        <v>9.4358343830943398E-3</v>
      </c>
      <c r="U18" s="39"/>
      <c r="V18" s="40">
        <v>9.1666666666666737E-3</v>
      </c>
      <c r="W18" s="41"/>
      <c r="X18" s="50">
        <f t="shared" si="2"/>
        <v>2.6916771642766617E-4</v>
      </c>
      <c r="Y18" s="42"/>
      <c r="Z18" s="53">
        <f t="shared" si="10"/>
        <v>2.9878432758459468</v>
      </c>
      <c r="AA18" s="43">
        <f t="shared" si="3"/>
        <v>29.878432758459468</v>
      </c>
      <c r="AB18" s="43">
        <f t="shared" si="7"/>
        <v>30</v>
      </c>
      <c r="AC18" s="101"/>
      <c r="AE18" s="78">
        <f>COUNTIF(Table!E:E,AF18)</f>
        <v>1</v>
      </c>
      <c r="AF18" s="38" t="s">
        <v>93</v>
      </c>
      <c r="AG18" s="39"/>
      <c r="AH18" s="40">
        <v>9.0601851851851867E-3</v>
      </c>
      <c r="AI18" s="39"/>
      <c r="AJ18" s="40">
        <v>8.460648148148146E-3</v>
      </c>
      <c r="AK18" s="41"/>
      <c r="AL18" s="50">
        <f t="shared" si="4"/>
        <v>5.9953703703704078E-4</v>
      </c>
      <c r="AM18" s="42"/>
      <c r="AN18" s="53">
        <f t="shared" si="11"/>
        <v>7.1397264021888276</v>
      </c>
      <c r="AO18" s="43">
        <f t="shared" si="5"/>
        <v>71.397264021888276</v>
      </c>
      <c r="AP18" s="43">
        <f t="shared" si="8"/>
        <v>50</v>
      </c>
      <c r="AQ18" s="101"/>
    </row>
    <row r="19" spans="1:43" x14ac:dyDescent="0.25">
      <c r="A19" s="92"/>
      <c r="O19" s="4"/>
      <c r="P19" s="92"/>
      <c r="Q19" s="78">
        <f>COUNTIF(Table!E:E,R19)</f>
        <v>1</v>
      </c>
      <c r="R19" s="38" t="s">
        <v>30</v>
      </c>
      <c r="S19" s="39"/>
      <c r="T19" s="40">
        <v>1.0375902777777779E-2</v>
      </c>
      <c r="U19" s="39"/>
      <c r="V19" s="40">
        <v>1.0185185185185184E-2</v>
      </c>
      <c r="W19" s="41"/>
      <c r="X19" s="50">
        <f t="shared" si="2"/>
        <v>1.9071759259259476E-4</v>
      </c>
      <c r="Y19" s="42"/>
      <c r="Z19" s="53">
        <f t="shared" si="10"/>
        <v>1.9234362500000231</v>
      </c>
      <c r="AA19" s="43">
        <f t="shared" si="3"/>
        <v>19.234362500000231</v>
      </c>
      <c r="AB19" s="43">
        <f t="shared" si="7"/>
        <v>19</v>
      </c>
      <c r="AC19" s="101"/>
      <c r="AE19" s="78">
        <f>COUNTIF(Table!E:E,AF19)</f>
        <v>1</v>
      </c>
      <c r="AF19" s="38" t="s">
        <v>82</v>
      </c>
      <c r="AG19" s="39"/>
      <c r="AH19" s="40">
        <v>8.5808990611320763E-3</v>
      </c>
      <c r="AI19" s="39"/>
      <c r="AJ19" s="40">
        <v>8.2754629629629619E-3</v>
      </c>
      <c r="AK19" s="41"/>
      <c r="AL19" s="50">
        <f t="shared" si="4"/>
        <v>3.0543609816911441E-4</v>
      </c>
      <c r="AM19" s="42"/>
      <c r="AN19" s="53">
        <f t="shared" si="11"/>
        <v>3.7427096113639635</v>
      </c>
      <c r="AO19" s="43">
        <f t="shared" si="5"/>
        <v>37.427096113639635</v>
      </c>
      <c r="AP19" s="43">
        <f t="shared" si="8"/>
        <v>37</v>
      </c>
      <c r="AQ19" s="101"/>
    </row>
    <row r="20" spans="1:43" x14ac:dyDescent="0.25">
      <c r="A20" s="92"/>
      <c r="O20" s="4"/>
      <c r="P20" s="92"/>
      <c r="Q20" s="78">
        <f>COUNTIF(Table!E:E,R20)</f>
        <v>1</v>
      </c>
      <c r="R20" s="38" t="s">
        <v>39</v>
      </c>
      <c r="S20" s="39"/>
      <c r="T20" s="40">
        <v>1.0583680555555556E-2</v>
      </c>
      <c r="U20" s="39"/>
      <c r="V20" s="40">
        <v>1.0497685185185186E-2</v>
      </c>
      <c r="W20" s="41"/>
      <c r="X20" s="50">
        <f t="shared" si="2"/>
        <v>8.5995370370369958E-5</v>
      </c>
      <c r="Y20" s="42"/>
      <c r="Z20" s="53">
        <f t="shared" si="10"/>
        <v>0.86959371554574716</v>
      </c>
      <c r="AA20" s="43">
        <f t="shared" si="3"/>
        <v>8.6959371554574716</v>
      </c>
      <c r="AB20" s="43">
        <f t="shared" si="7"/>
        <v>9</v>
      </c>
      <c r="AC20" s="101"/>
      <c r="AE20" s="78">
        <f>COUNTIF(Table!E:E,AF20)</f>
        <v>1</v>
      </c>
      <c r="AF20" s="38" t="s">
        <v>70</v>
      </c>
      <c r="AG20" s="39"/>
      <c r="AH20" s="40">
        <v>9.167476851851852E-3</v>
      </c>
      <c r="AI20" s="39"/>
      <c r="AJ20" s="40">
        <v>9.0856481481481465E-3</v>
      </c>
      <c r="AK20" s="41"/>
      <c r="AL20" s="50">
        <f t="shared" si="4"/>
        <v>8.1828703703705485E-5</v>
      </c>
      <c r="AM20" s="42"/>
      <c r="AN20" s="53">
        <f t="shared" si="11"/>
        <v>0.95108726114651176</v>
      </c>
      <c r="AO20" s="43">
        <f t="shared" si="5"/>
        <v>9.5108726114651176</v>
      </c>
      <c r="AP20" s="43">
        <f t="shared" si="8"/>
        <v>10</v>
      </c>
      <c r="AQ20" s="101"/>
    </row>
    <row r="21" spans="1:43" x14ac:dyDescent="0.25">
      <c r="A21" s="92"/>
      <c r="O21" s="4"/>
      <c r="P21" s="92"/>
      <c r="Q21" s="78">
        <f>COUNTIF(Table!E:E,R21)</f>
        <v>1</v>
      </c>
      <c r="R21" s="38" t="s">
        <v>131</v>
      </c>
      <c r="S21" s="39"/>
      <c r="T21" s="40">
        <v>1.0557708333333336E-2</v>
      </c>
      <c r="U21" s="39"/>
      <c r="V21" s="40">
        <v>1.1076388888888891E-2</v>
      </c>
      <c r="W21" s="41"/>
      <c r="X21" s="50" t="str">
        <f t="shared" si="2"/>
        <v/>
      </c>
      <c r="Y21" s="42"/>
      <c r="Z21" s="53">
        <f t="shared" si="10"/>
        <v>-4.6350999999999942</v>
      </c>
      <c r="AA21" s="43">
        <f t="shared" si="3"/>
        <v>-46.350999999999942</v>
      </c>
      <c r="AB21" s="43">
        <f t="shared" si="7"/>
        <v>0</v>
      </c>
      <c r="AC21" s="101"/>
      <c r="AE21" s="78">
        <f>COUNTIF(Table!E:E,AF21)</f>
        <v>1</v>
      </c>
      <c r="AF21" s="38" t="s">
        <v>39</v>
      </c>
      <c r="AG21" s="39"/>
      <c r="AH21" s="40">
        <v>9.7158564814814816E-3</v>
      </c>
      <c r="AI21" s="39"/>
      <c r="AJ21" s="40">
        <v>9.7800925925925937E-3</v>
      </c>
      <c r="AK21" s="41"/>
      <c r="AL21" s="50" t="str">
        <f t="shared" si="4"/>
        <v/>
      </c>
      <c r="AM21" s="42"/>
      <c r="AN21" s="53">
        <f t="shared" si="11"/>
        <v>-0.60713313609468855</v>
      </c>
      <c r="AO21" s="43">
        <f t="shared" si="5"/>
        <v>-6.0713313609468855</v>
      </c>
      <c r="AP21" s="43">
        <f t="shared" si="8"/>
        <v>0</v>
      </c>
      <c r="AQ21" s="101"/>
    </row>
    <row r="22" spans="1:43" x14ac:dyDescent="0.25">
      <c r="A22" s="92"/>
      <c r="O22" s="4"/>
      <c r="P22" s="92"/>
      <c r="Q22" s="78">
        <f>COUNTIF(Table!E:E,R22)</f>
        <v>1</v>
      </c>
      <c r="R22" s="38" t="s">
        <v>41</v>
      </c>
      <c r="S22" s="39"/>
      <c r="T22" s="40">
        <v>1.1639942329358492E-2</v>
      </c>
      <c r="U22" s="39"/>
      <c r="V22" s="40">
        <v>1.170138888888889E-2</v>
      </c>
      <c r="W22" s="41"/>
      <c r="X22" s="50" t="str">
        <f t="shared" si="2"/>
        <v/>
      </c>
      <c r="Y22" s="42"/>
      <c r="Z22" s="53">
        <f t="shared" si="10"/>
        <v>-0.4753844940453007</v>
      </c>
      <c r="AA22" s="43">
        <f t="shared" si="3"/>
        <v>-4.753844940453007</v>
      </c>
      <c r="AB22" s="43">
        <f t="shared" si="7"/>
        <v>0</v>
      </c>
      <c r="AC22" s="101"/>
      <c r="AE22" s="78">
        <f>COUNTIF(Table!E:E,AF22)</f>
        <v>1</v>
      </c>
      <c r="AF22" s="38" t="s">
        <v>64</v>
      </c>
      <c r="AG22" s="39"/>
      <c r="AH22" s="40">
        <v>1.0427047740377358E-2</v>
      </c>
      <c r="AI22" s="39"/>
      <c r="AJ22" s="40">
        <v>9.7106481481481471E-3</v>
      </c>
      <c r="AK22" s="41"/>
      <c r="AL22" s="50">
        <f t="shared" si="4"/>
        <v>7.1639959222921136E-4</v>
      </c>
      <c r="AM22" s="42"/>
      <c r="AN22" s="53">
        <f t="shared" si="11"/>
        <v>7.4311529476744056</v>
      </c>
      <c r="AO22" s="43">
        <f t="shared" si="5"/>
        <v>74.311529476744056</v>
      </c>
      <c r="AP22" s="43">
        <f t="shared" si="8"/>
        <v>50</v>
      </c>
      <c r="AQ22" s="101"/>
    </row>
    <row r="23" spans="1:43" x14ac:dyDescent="0.25">
      <c r="A23" s="92"/>
      <c r="O23" s="4"/>
      <c r="P23" s="92"/>
      <c r="Q23" s="78">
        <f>COUNTIF(Table!E:E,R23)</f>
        <v>1</v>
      </c>
      <c r="R23" s="38" t="s">
        <v>48</v>
      </c>
      <c r="S23" s="39"/>
      <c r="T23" s="40">
        <v>9.4277901935094343E-3</v>
      </c>
      <c r="U23" s="39"/>
      <c r="V23" s="40">
        <v>9.5833333333333291E-3</v>
      </c>
      <c r="W23" s="41"/>
      <c r="X23" s="50" t="str">
        <f t="shared" ref="X23:X27" si="16">IF(V23="","",IF(V23&lt;T23,T23-V23,""))</f>
        <v/>
      </c>
      <c r="Y23" s="42"/>
      <c r="Z23" s="53">
        <f t="shared" ref="Z23:Z27" si="17">(T23/V23*100.05)-100</f>
        <v>-1.573870379761459</v>
      </c>
      <c r="AA23" s="43">
        <f t="shared" ref="AA23:AA27" si="18">Z23*10</f>
        <v>-15.73870379761459</v>
      </c>
      <c r="AB23" s="43">
        <f t="shared" ref="AB23:AB27" si="19">IF(V23="","",ROUND(IF(AA23&gt;=50,50,IF(AA23&lt;=0,0,AA23)),0))</f>
        <v>0</v>
      </c>
      <c r="AC23" s="101"/>
      <c r="AE23" s="78">
        <f>COUNTIF(Table!E:E,AF23)</f>
        <v>1</v>
      </c>
      <c r="AF23" s="38" t="s">
        <v>24</v>
      </c>
      <c r="AG23" s="39"/>
      <c r="AH23" s="40">
        <v>7.5104166666666661E-3</v>
      </c>
      <c r="AI23" s="39"/>
      <c r="AJ23" s="40">
        <v>7.6967592592592591E-3</v>
      </c>
      <c r="AK23" s="41"/>
      <c r="AL23" s="50" t="str">
        <f t="shared" si="4"/>
        <v/>
      </c>
      <c r="AM23" s="42"/>
      <c r="AN23" s="53">
        <f t="shared" si="11"/>
        <v>-2.37226315789475</v>
      </c>
      <c r="AO23" s="43">
        <f t="shared" si="5"/>
        <v>-23.7226315789475</v>
      </c>
      <c r="AP23" s="43">
        <f t="shared" si="8"/>
        <v>0</v>
      </c>
      <c r="AQ23" s="101"/>
    </row>
    <row r="24" spans="1:43" x14ac:dyDescent="0.25">
      <c r="A24" s="92"/>
      <c r="O24" s="4"/>
      <c r="P24" s="92"/>
      <c r="Q24" s="78">
        <f>COUNTIF(Table!E:E,R24)</f>
        <v>1</v>
      </c>
      <c r="R24" s="38" t="s">
        <v>151</v>
      </c>
      <c r="S24" s="39"/>
      <c r="T24" s="40">
        <v>1.3154930555555557E-2</v>
      </c>
      <c r="U24" s="39"/>
      <c r="V24" s="40">
        <v>1.2893518518518516E-2</v>
      </c>
      <c r="W24" s="41"/>
      <c r="X24" s="50">
        <f t="shared" si="16"/>
        <v>2.614120370370409E-4</v>
      </c>
      <c r="Y24" s="42"/>
      <c r="Z24" s="53">
        <f t="shared" si="17"/>
        <v>2.0784823159784906</v>
      </c>
      <c r="AA24" s="43">
        <f t="shared" si="18"/>
        <v>20.784823159784906</v>
      </c>
      <c r="AB24" s="43">
        <f t="shared" si="19"/>
        <v>21</v>
      </c>
      <c r="AC24" s="101"/>
      <c r="AE24" s="78">
        <f>COUNTIF(Table!E:E,AF24)</f>
        <v>1</v>
      </c>
      <c r="AF24" s="38" t="s">
        <v>26</v>
      </c>
      <c r="AG24" s="39"/>
      <c r="AH24" s="40">
        <v>7.8203703703703699E-3</v>
      </c>
      <c r="AI24" s="39"/>
      <c r="AJ24" s="40">
        <v>7.8703703703703696E-3</v>
      </c>
      <c r="AK24" s="41"/>
      <c r="AL24" s="50" t="str">
        <f t="shared" si="4"/>
        <v/>
      </c>
      <c r="AM24" s="42"/>
      <c r="AN24" s="53">
        <f t="shared" si="11"/>
        <v>-0.58561176470588805</v>
      </c>
      <c r="AO24" s="43">
        <f t="shared" si="5"/>
        <v>-5.8561176470588805</v>
      </c>
      <c r="AP24" s="43">
        <f t="shared" si="8"/>
        <v>0</v>
      </c>
      <c r="AQ24" s="101"/>
    </row>
    <row r="25" spans="1:43" x14ac:dyDescent="0.25">
      <c r="A25" s="92"/>
      <c r="O25" s="4"/>
      <c r="P25" s="92"/>
      <c r="Q25" s="78">
        <f>COUNTIF(Table!E:E,R25)</f>
        <v>1</v>
      </c>
      <c r="R25" s="38" t="s">
        <v>177</v>
      </c>
      <c r="S25" s="39"/>
      <c r="T25" s="40">
        <v>1.0135678876981132E-2</v>
      </c>
      <c r="U25" s="39"/>
      <c r="V25" s="40">
        <v>1.0208333333333333E-2</v>
      </c>
      <c r="W25" s="41"/>
      <c r="X25" s="50" t="str">
        <f t="shared" si="16"/>
        <v/>
      </c>
      <c r="Y25" s="42"/>
      <c r="Z25" s="53">
        <f t="shared" si="17"/>
        <v>-0.66207298201184983</v>
      </c>
      <c r="AA25" s="43">
        <f t="shared" si="18"/>
        <v>-6.6207298201184983</v>
      </c>
      <c r="AB25" s="43">
        <f t="shared" si="19"/>
        <v>0</v>
      </c>
      <c r="AC25" s="101"/>
      <c r="AE25" s="78">
        <f>COUNTIF(Table!E:E,AF25)</f>
        <v>1</v>
      </c>
      <c r="AF25" s="38" t="s">
        <v>32</v>
      </c>
      <c r="AG25" s="39"/>
      <c r="AH25" s="40">
        <v>7.5223379629629633E-3</v>
      </c>
      <c r="AI25" s="39"/>
      <c r="AJ25" s="40">
        <v>7.7430555555555551E-3</v>
      </c>
      <c r="AK25" s="41"/>
      <c r="AL25" s="50" t="str">
        <f t="shared" si="4"/>
        <v/>
      </c>
      <c r="AM25" s="42"/>
      <c r="AN25" s="53">
        <f t="shared" si="11"/>
        <v>-2.8019484304932689</v>
      </c>
      <c r="AO25" s="43">
        <f t="shared" si="5"/>
        <v>-28.019484304932689</v>
      </c>
      <c r="AP25" s="43">
        <f t="shared" si="8"/>
        <v>0</v>
      </c>
      <c r="AQ25" s="101"/>
    </row>
    <row r="26" spans="1:43" x14ac:dyDescent="0.25">
      <c r="A26" s="92"/>
      <c r="O26" s="4"/>
      <c r="P26" s="92"/>
      <c r="Q26" s="78">
        <f>COUNTIF(Table!E:E,R26)</f>
        <v>1</v>
      </c>
      <c r="R26" s="38" t="s">
        <v>64</v>
      </c>
      <c r="S26" s="39"/>
      <c r="T26" s="40">
        <v>1.1570625000000001E-2</v>
      </c>
      <c r="U26" s="39"/>
      <c r="V26" s="40">
        <v>1.1030092592592591E-2</v>
      </c>
      <c r="W26" s="41"/>
      <c r="X26" s="50">
        <f t="shared" si="16"/>
        <v>5.4053240740740971E-4</v>
      </c>
      <c r="Y26" s="42"/>
      <c r="Z26" s="53">
        <f t="shared" si="17"/>
        <v>4.9529749213011627</v>
      </c>
      <c r="AA26" s="43">
        <f t="shared" si="18"/>
        <v>49.529749213011627</v>
      </c>
      <c r="AB26" s="43">
        <f t="shared" si="19"/>
        <v>50</v>
      </c>
      <c r="AC26" s="101"/>
      <c r="AE26" s="78">
        <f>COUNTIF(Table!E:E,AF26)</f>
        <v>1</v>
      </c>
      <c r="AF26" s="38" t="s">
        <v>25</v>
      </c>
      <c r="AG26" s="39"/>
      <c r="AH26" s="40">
        <v>8.5070531139622638E-3</v>
      </c>
      <c r="AI26" s="39"/>
      <c r="AJ26" s="40">
        <v>8.2291666666666659E-3</v>
      </c>
      <c r="AK26" s="41"/>
      <c r="AL26" s="50">
        <f t="shared" si="4"/>
        <v>2.7788644729559789E-4</v>
      </c>
      <c r="AM26" s="42"/>
      <c r="AN26" s="53">
        <f t="shared" si="11"/>
        <v>3.4285363911199482</v>
      </c>
      <c r="AO26" s="43">
        <f t="shared" si="5"/>
        <v>34.285363911199482</v>
      </c>
      <c r="AP26" s="43">
        <f t="shared" si="8"/>
        <v>34</v>
      </c>
      <c r="AQ26" s="101"/>
    </row>
    <row r="27" spans="1:43" x14ac:dyDescent="0.25">
      <c r="A27" s="92"/>
      <c r="O27" s="4"/>
      <c r="P27" s="92"/>
      <c r="Q27" s="78">
        <f>COUNTIF(Table!E:E,R27)</f>
        <v>1</v>
      </c>
      <c r="R27" s="38" t="s">
        <v>35</v>
      </c>
      <c r="S27" s="39"/>
      <c r="T27" s="40">
        <v>1.1583611111111112E-2</v>
      </c>
      <c r="U27" s="39"/>
      <c r="V27" s="40">
        <v>1.1759259259259261E-2</v>
      </c>
      <c r="W27" s="41"/>
      <c r="X27" s="50" t="str">
        <f t="shared" si="16"/>
        <v/>
      </c>
      <c r="Y27" s="42"/>
      <c r="Z27" s="53">
        <f t="shared" si="17"/>
        <v>-1.4444476377952782</v>
      </c>
      <c r="AA27" s="43">
        <f t="shared" si="18"/>
        <v>-14.444476377952782</v>
      </c>
      <c r="AB27" s="43">
        <f t="shared" si="19"/>
        <v>0</v>
      </c>
      <c r="AC27" s="101"/>
      <c r="AE27" s="78">
        <f>COUNTIF(Table!E:E,AF27)</f>
        <v>1</v>
      </c>
      <c r="AF27" s="38" t="s">
        <v>44</v>
      </c>
      <c r="AG27" s="39"/>
      <c r="AH27" s="40">
        <v>8.4641764705882337E-3</v>
      </c>
      <c r="AI27" s="39"/>
      <c r="AJ27" s="40">
        <v>8.3796296296296327E-3</v>
      </c>
      <c r="AK27" s="41"/>
      <c r="AL27" s="50">
        <f t="shared" ref="AL27:AL30" si="20">IF(AJ27="","",IF(AJ27&lt;AH27,AH27-AJ27,""))</f>
        <v>8.4546840958600947E-5</v>
      </c>
      <c r="AM27" s="42"/>
      <c r="AN27" s="53">
        <f t="shared" ref="AN27:AN30" si="21">(AH27/AJ27*100.05)-100</f>
        <v>1.0594612544685873</v>
      </c>
      <c r="AO27" s="43">
        <f t="shared" ref="AO27:AO30" si="22">AN27*10</f>
        <v>10.594612544685873</v>
      </c>
      <c r="AP27" s="43">
        <f t="shared" ref="AP27:AP30" si="23">IF(AJ27="","",ROUND(IF(AO27&gt;=50,50,IF(AO27&lt;=0,0,AO27)),0))</f>
        <v>11</v>
      </c>
      <c r="AQ27" s="101"/>
    </row>
    <row r="28" spans="1:43" ht="15.75" thickBot="1" x14ac:dyDescent="0.3">
      <c r="A28" s="92"/>
      <c r="O28" s="4"/>
      <c r="P28" s="92"/>
      <c r="Q28" s="83"/>
      <c r="R28" s="84"/>
      <c r="S28" s="85"/>
      <c r="T28" s="86"/>
      <c r="U28" s="67"/>
      <c r="V28" s="87"/>
      <c r="W28" s="88"/>
      <c r="X28" s="89" t="str">
        <f t="shared" si="2"/>
        <v/>
      </c>
      <c r="Y28" s="89" t="str">
        <f t="shared" ref="Y28:Y29" si="24">IF(W28="","",IF(W28&lt;U28,U28-W28,""))</f>
        <v/>
      </c>
      <c r="Z28" s="89" t="str">
        <f t="shared" ref="Z28:Z29" si="25">IF(X28="","",IF(X28&lt;V28,V28-X28,""))</f>
        <v/>
      </c>
      <c r="AA28" s="89" t="str">
        <f t="shared" ref="AA28:AA29" si="26">IF(Y28="","",IF(Y28&lt;W28,W28-Y28,""))</f>
        <v/>
      </c>
      <c r="AB28" s="89" t="str">
        <f t="shared" ref="AB28:AB29" si="27">IF(Z28="","",IF(Z28&lt;X28,X28-Z28,""))</f>
        <v/>
      </c>
      <c r="AC28" s="90" t="str">
        <f t="shared" ref="AC28:AC29" si="28">IF(AA28="","",IF(AA28&lt;Y28,Y28-AA28,""))</f>
        <v/>
      </c>
      <c r="AE28" s="78">
        <f>COUNTIF(Table!E:E,AF28)</f>
        <v>1</v>
      </c>
      <c r="AF28" s="38" t="s">
        <v>183</v>
      </c>
      <c r="AG28" s="39"/>
      <c r="AH28" s="40">
        <v>9.024421296296296E-3</v>
      </c>
      <c r="AI28" s="39"/>
      <c r="AJ28" s="40">
        <v>9.0162037037036999E-3</v>
      </c>
      <c r="AK28" s="41"/>
      <c r="AL28" s="50">
        <f t="shared" si="20"/>
        <v>8.2175925925961207E-6</v>
      </c>
      <c r="AM28" s="42"/>
      <c r="AN28" s="53">
        <f t="shared" si="21"/>
        <v>0.14118806161749831</v>
      </c>
      <c r="AO28" s="43">
        <f t="shared" si="22"/>
        <v>1.4118806161749831</v>
      </c>
      <c r="AP28" s="43">
        <f t="shared" si="23"/>
        <v>1</v>
      </c>
      <c r="AQ28" s="101"/>
    </row>
    <row r="29" spans="1:43" x14ac:dyDescent="0.25">
      <c r="A29" s="92"/>
      <c r="O29" s="4"/>
      <c r="P29" s="92"/>
      <c r="Q29" s="71"/>
      <c r="R29" s="72"/>
      <c r="S29" s="73"/>
      <c r="T29" s="74"/>
      <c r="U29" s="7"/>
      <c r="V29" s="69"/>
      <c r="W29" s="8"/>
      <c r="X29" s="75" t="str">
        <f t="shared" si="2"/>
        <v/>
      </c>
      <c r="Y29" s="75" t="str">
        <f t="shared" si="24"/>
        <v/>
      </c>
      <c r="Z29" s="75" t="str">
        <f t="shared" si="25"/>
        <v/>
      </c>
      <c r="AA29" s="75" t="str">
        <f t="shared" si="26"/>
        <v/>
      </c>
      <c r="AB29" s="75" t="str">
        <f t="shared" si="27"/>
        <v/>
      </c>
      <c r="AC29" s="75" t="str">
        <f t="shared" si="28"/>
        <v/>
      </c>
      <c r="AE29" s="78">
        <f>COUNTIF(Table!E:E,AF29)</f>
        <v>1</v>
      </c>
      <c r="AF29" s="38" t="s">
        <v>177</v>
      </c>
      <c r="AG29" s="39"/>
      <c r="AH29" s="40">
        <v>9.7357253086419737E-3</v>
      </c>
      <c r="AI29" s="39"/>
      <c r="AJ29" s="40">
        <v>9.1666666666666632E-3</v>
      </c>
      <c r="AK29" s="41"/>
      <c r="AL29" s="50">
        <f t="shared" si="20"/>
        <v>5.6905864197531048E-4</v>
      </c>
      <c r="AM29" s="42"/>
      <c r="AN29" s="53">
        <f t="shared" si="21"/>
        <v>6.2610164141414373</v>
      </c>
      <c r="AO29" s="43">
        <f t="shared" si="22"/>
        <v>62.610164141414373</v>
      </c>
      <c r="AP29" s="43">
        <f t="shared" si="23"/>
        <v>50</v>
      </c>
      <c r="AQ29" s="101"/>
    </row>
    <row r="30" spans="1:43" x14ac:dyDescent="0.25">
      <c r="A30" s="92"/>
      <c r="O30" s="4"/>
      <c r="P30" s="92"/>
      <c r="AE30" s="78">
        <f>COUNTIF(Table!E:E,AF30)</f>
        <v>1</v>
      </c>
      <c r="AF30" s="38" t="s">
        <v>83</v>
      </c>
      <c r="AG30" s="39"/>
      <c r="AH30" s="40">
        <v>1.0500893687547169E-2</v>
      </c>
      <c r="AI30" s="39"/>
      <c r="AJ30" s="40">
        <v>1.1458333333333338E-2</v>
      </c>
      <c r="AK30" s="41"/>
      <c r="AL30" s="50" t="str">
        <f t="shared" si="20"/>
        <v/>
      </c>
      <c r="AM30" s="42"/>
      <c r="AN30" s="53">
        <f t="shared" si="21"/>
        <v>-8.310014827133628</v>
      </c>
      <c r="AO30" s="43">
        <f t="shared" si="22"/>
        <v>-83.10014827133628</v>
      </c>
      <c r="AP30" s="43">
        <f t="shared" si="23"/>
        <v>0</v>
      </c>
      <c r="AQ30" s="101"/>
    </row>
    <row r="31" spans="1:43" ht="15.75" thickBot="1" x14ac:dyDescent="0.3">
      <c r="A31" s="92"/>
      <c r="O31" s="4"/>
      <c r="P31" s="92"/>
      <c r="AE31" s="83"/>
      <c r="AF31" s="84"/>
      <c r="AG31" s="85"/>
      <c r="AH31" s="86"/>
      <c r="AI31" s="67"/>
      <c r="AJ31" s="87"/>
      <c r="AK31" s="88"/>
      <c r="AL31" s="89" t="str">
        <f t="shared" si="4"/>
        <v/>
      </c>
      <c r="AM31" s="89" t="str">
        <f t="shared" ref="AM31:AM32" si="29">IF(AK31="","",IF(AK31&lt;AI31,AI31-AK31,""))</f>
        <v/>
      </c>
      <c r="AN31" s="89" t="str">
        <f t="shared" ref="AN31:AN32" si="30">IF(AL31="","",IF(AL31&lt;AJ31,AJ31-AL31,""))</f>
        <v/>
      </c>
      <c r="AO31" s="89" t="str">
        <f t="shared" ref="AO31:AO32" si="31">IF(AM31="","",IF(AM31&lt;AK31,AK31-AM31,""))</f>
        <v/>
      </c>
      <c r="AP31" s="89" t="str">
        <f t="shared" ref="AP31:AP32" si="32">IF(AN31="","",IF(AN31&lt;AL31,AL31-AN31,""))</f>
        <v/>
      </c>
      <c r="AQ31" s="90" t="str">
        <f t="shared" ref="AQ31:AQ32" si="33">IF(AO31="","",IF(AO31&lt;AM31,AM31-AO31,""))</f>
        <v/>
      </c>
    </row>
    <row r="32" spans="1:43" x14ac:dyDescent="0.25">
      <c r="A32" s="92"/>
      <c r="O32" s="4"/>
      <c r="P32" s="92"/>
      <c r="AE32" s="71"/>
      <c r="AF32" s="72"/>
      <c r="AG32" s="73"/>
      <c r="AH32" s="74"/>
      <c r="AI32" s="7"/>
      <c r="AJ32" s="69"/>
      <c r="AK32" s="8"/>
      <c r="AL32" s="75" t="str">
        <f t="shared" si="4"/>
        <v/>
      </c>
      <c r="AM32" s="75" t="str">
        <f t="shared" si="29"/>
        <v/>
      </c>
      <c r="AN32" s="75" t="str">
        <f t="shared" si="30"/>
        <v/>
      </c>
      <c r="AO32" s="75" t="str">
        <f t="shared" si="31"/>
        <v/>
      </c>
      <c r="AP32" s="75" t="str">
        <f t="shared" si="32"/>
        <v/>
      </c>
      <c r="AQ32" s="75" t="str">
        <f t="shared" si="33"/>
        <v/>
      </c>
    </row>
    <row r="33" spans="1:16" x14ac:dyDescent="0.25">
      <c r="A33" s="93"/>
      <c r="O33" s="4"/>
      <c r="P33" s="93"/>
    </row>
    <row r="34" spans="1:16" x14ac:dyDescent="0.25">
      <c r="A34" s="3"/>
      <c r="O34" s="4"/>
      <c r="P34" s="3"/>
    </row>
    <row r="35" spans="1:16" x14ac:dyDescent="0.25">
      <c r="A35" s="3"/>
      <c r="O35" s="4"/>
      <c r="P35" s="3"/>
    </row>
    <row r="36" spans="1:16" x14ac:dyDescent="0.25">
      <c r="A36" s="3"/>
      <c r="O36" s="4"/>
      <c r="P36" s="3"/>
    </row>
    <row r="37" spans="1:16" x14ac:dyDescent="0.25">
      <c r="A37" s="3"/>
      <c r="O37" s="4"/>
      <c r="P37" s="3"/>
    </row>
    <row r="38" spans="1:16" x14ac:dyDescent="0.25">
      <c r="A38" s="3"/>
      <c r="O38" s="4"/>
      <c r="P38" s="3"/>
    </row>
    <row r="39" spans="1:16" x14ac:dyDescent="0.25">
      <c r="A39" s="3"/>
      <c r="O39" s="4"/>
      <c r="P39" s="3"/>
    </row>
    <row r="40" spans="1:16" x14ac:dyDescent="0.25">
      <c r="A40" s="3"/>
      <c r="O40" s="4"/>
      <c r="P40" s="3"/>
    </row>
    <row r="41" spans="1:16" x14ac:dyDescent="0.25">
      <c r="A41" s="3"/>
      <c r="O41" s="4"/>
      <c r="P41" s="3"/>
    </row>
    <row r="42" spans="1:16" x14ac:dyDescent="0.25">
      <c r="A42" s="3"/>
      <c r="O42" s="4"/>
      <c r="P42" s="3"/>
    </row>
    <row r="43" spans="1:16" x14ac:dyDescent="0.25">
      <c r="A43" s="3"/>
      <c r="O43" s="4"/>
      <c r="P43" s="3"/>
    </row>
    <row r="44" spans="1:16" x14ac:dyDescent="0.25">
      <c r="A44" s="3"/>
      <c r="O44" s="4"/>
      <c r="P44" s="3"/>
    </row>
    <row r="45" spans="1:16" x14ac:dyDescent="0.25">
      <c r="A45" s="3"/>
      <c r="O45" s="4"/>
      <c r="P45" s="3"/>
    </row>
    <row r="46" spans="1:16" x14ac:dyDescent="0.25">
      <c r="A46" s="3"/>
      <c r="O46" s="4"/>
      <c r="P46" s="3"/>
    </row>
    <row r="47" spans="1:16" x14ac:dyDescent="0.25">
      <c r="A47" s="3"/>
      <c r="O47" s="4"/>
      <c r="P47" s="3"/>
    </row>
    <row r="48" spans="1:16" x14ac:dyDescent="0.25">
      <c r="A48" s="3"/>
      <c r="O48" s="4"/>
      <c r="P48" s="3"/>
    </row>
    <row r="49" spans="1:16" x14ac:dyDescent="0.25">
      <c r="A49" s="3"/>
      <c r="O49" s="4"/>
      <c r="P49" s="3"/>
    </row>
    <row r="50" spans="1:16" x14ac:dyDescent="0.25">
      <c r="A50" s="3"/>
      <c r="O50" s="4"/>
      <c r="P50" s="3"/>
    </row>
    <row r="51" spans="1:16" x14ac:dyDescent="0.25">
      <c r="A51" s="3"/>
      <c r="O51" s="4"/>
      <c r="P51" s="3"/>
    </row>
    <row r="52" spans="1:16" x14ac:dyDescent="0.25">
      <c r="A52" s="3"/>
      <c r="O52" s="4"/>
      <c r="P52" s="3"/>
    </row>
    <row r="53" spans="1:16" x14ac:dyDescent="0.25">
      <c r="A53" s="3"/>
      <c r="O53" s="4"/>
      <c r="P53" s="3"/>
    </row>
    <row r="54" spans="1:16" x14ac:dyDescent="0.25">
      <c r="A54" s="3"/>
      <c r="O54" s="4"/>
      <c r="P54" s="3"/>
    </row>
    <row r="55" spans="1:16" x14ac:dyDescent="0.25">
      <c r="A55" s="3"/>
      <c r="O55" s="4"/>
      <c r="P55" s="3"/>
    </row>
    <row r="56" spans="1:16" x14ac:dyDescent="0.25">
      <c r="A56" s="3"/>
      <c r="O56" s="4"/>
      <c r="P56" s="3"/>
    </row>
    <row r="57" spans="1:16" x14ac:dyDescent="0.25">
      <c r="O57" s="4"/>
    </row>
    <row r="58" spans="1:16" x14ac:dyDescent="0.25">
      <c r="O58" s="4"/>
    </row>
    <row r="59" spans="1:16" x14ac:dyDescent="0.25">
      <c r="O59" s="4"/>
    </row>
    <row r="60" spans="1:16" x14ac:dyDescent="0.25">
      <c r="O60" s="4"/>
    </row>
  </sheetData>
  <mergeCells count="6">
    <mergeCell ref="AF2:AP2"/>
    <mergeCell ref="AF3:AP3"/>
    <mergeCell ref="C2:M2"/>
    <mergeCell ref="C3:M3"/>
    <mergeCell ref="R2:AB2"/>
    <mergeCell ref="R3:AB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Names!$A$2:$A$247</xm:f>
          </x14:formula1>
          <xm:sqref>R7:R27</xm:sqref>
        </x14:dataValidation>
        <x14:dataValidation type="list" allowBlank="1" showInputMessage="1" showErrorMessage="1">
          <x14:formula1>
            <xm:f>Names!$A$2:$A$247</xm:f>
          </x14:formula1>
          <xm:sqref>C7:C10</xm:sqref>
        </x14:dataValidation>
        <x14:dataValidation type="list" allowBlank="1" showInputMessage="1" showErrorMessage="1">
          <x14:formula1>
            <xm:f>Names!$A$2:$A$247</xm:f>
          </x14:formula1>
          <xm:sqref>AF7:AF30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9"/>
  <sheetViews>
    <sheetView topLeftCell="A136" workbookViewId="0">
      <selection activeCell="A159" sqref="A159"/>
    </sheetView>
  </sheetViews>
  <sheetFormatPr defaultRowHeight="15" x14ac:dyDescent="0.25"/>
  <cols>
    <col min="1" max="1" width="22.85546875" bestFit="1" customWidth="1"/>
  </cols>
  <sheetData>
    <row r="1" spans="1:1" x14ac:dyDescent="0.25">
      <c r="A1" t="s">
        <v>53</v>
      </c>
    </row>
    <row r="2" spans="1:1" x14ac:dyDescent="0.25">
      <c r="A2" t="s">
        <v>23</v>
      </c>
    </row>
    <row r="3" spans="1:1" x14ac:dyDescent="0.25">
      <c r="A3" t="s">
        <v>50</v>
      </c>
    </row>
    <row r="4" spans="1:1" x14ac:dyDescent="0.25">
      <c r="A4" t="s">
        <v>61</v>
      </c>
    </row>
    <row r="5" spans="1:1" x14ac:dyDescent="0.25">
      <c r="A5" t="s">
        <v>72</v>
      </c>
    </row>
    <row r="6" spans="1:1" x14ac:dyDescent="0.25">
      <c r="A6" t="s">
        <v>126</v>
      </c>
    </row>
    <row r="7" spans="1:1" x14ac:dyDescent="0.25">
      <c r="A7" t="s">
        <v>21</v>
      </c>
    </row>
    <row r="8" spans="1:1" x14ac:dyDescent="0.25">
      <c r="A8" t="s">
        <v>144</v>
      </c>
    </row>
    <row r="9" spans="1:1" x14ac:dyDescent="0.25">
      <c r="A9" t="s">
        <v>25</v>
      </c>
    </row>
    <row r="10" spans="1:1" x14ac:dyDescent="0.25">
      <c r="A10" t="s">
        <v>64</v>
      </c>
    </row>
    <row r="11" spans="1:1" x14ac:dyDescent="0.25">
      <c r="A11" t="s">
        <v>148</v>
      </c>
    </row>
    <row r="12" spans="1:1" x14ac:dyDescent="0.25">
      <c r="A12" t="s">
        <v>49</v>
      </c>
    </row>
    <row r="13" spans="1:1" x14ac:dyDescent="0.25">
      <c r="A13" t="s">
        <v>98</v>
      </c>
    </row>
    <row r="14" spans="1:1" x14ac:dyDescent="0.25">
      <c r="A14" t="s">
        <v>103</v>
      </c>
    </row>
    <row r="15" spans="1:1" x14ac:dyDescent="0.25">
      <c r="A15" s="57" t="s">
        <v>10</v>
      </c>
    </row>
    <row r="16" spans="1:1" x14ac:dyDescent="0.25">
      <c r="A16" s="57" t="s">
        <v>124</v>
      </c>
    </row>
    <row r="17" spans="1:1" x14ac:dyDescent="0.25">
      <c r="A17" s="57" t="s">
        <v>99</v>
      </c>
    </row>
    <row r="18" spans="1:1" x14ac:dyDescent="0.25">
      <c r="A18" s="57" t="s">
        <v>120</v>
      </c>
    </row>
    <row r="19" spans="1:1" x14ac:dyDescent="0.25">
      <c r="A19" t="s">
        <v>151</v>
      </c>
    </row>
    <row r="20" spans="1:1" x14ac:dyDescent="0.25">
      <c r="A20" s="57" t="s">
        <v>12</v>
      </c>
    </row>
    <row r="21" spans="1:1" x14ac:dyDescent="0.25">
      <c r="A21" s="57" t="s">
        <v>184</v>
      </c>
    </row>
    <row r="22" spans="1:1" x14ac:dyDescent="0.25">
      <c r="A22" s="57" t="s">
        <v>38</v>
      </c>
    </row>
    <row r="23" spans="1:1" x14ac:dyDescent="0.25">
      <c r="A23" s="57" t="s">
        <v>86</v>
      </c>
    </row>
    <row r="24" spans="1:1" x14ac:dyDescent="0.25">
      <c r="A24" t="s">
        <v>140</v>
      </c>
    </row>
    <row r="25" spans="1:1" x14ac:dyDescent="0.25">
      <c r="A25" s="57" t="s">
        <v>81</v>
      </c>
    </row>
    <row r="26" spans="1:1" x14ac:dyDescent="0.25">
      <c r="A26" s="57" t="s">
        <v>70</v>
      </c>
    </row>
    <row r="27" spans="1:1" x14ac:dyDescent="0.25">
      <c r="A27" t="s">
        <v>139</v>
      </c>
    </row>
    <row r="28" spans="1:1" x14ac:dyDescent="0.25">
      <c r="A28" s="57" t="s">
        <v>26</v>
      </c>
    </row>
    <row r="29" spans="1:1" x14ac:dyDescent="0.25">
      <c r="A29" t="s">
        <v>149</v>
      </c>
    </row>
    <row r="30" spans="1:1" x14ac:dyDescent="0.25">
      <c r="A30" s="57" t="s">
        <v>77</v>
      </c>
    </row>
    <row r="31" spans="1:1" x14ac:dyDescent="0.25">
      <c r="A31" s="57" t="s">
        <v>84</v>
      </c>
    </row>
    <row r="32" spans="1:1" x14ac:dyDescent="0.25">
      <c r="A32" s="57" t="s">
        <v>129</v>
      </c>
    </row>
    <row r="33" spans="1:1" x14ac:dyDescent="0.25">
      <c r="A33" s="57" t="s">
        <v>14</v>
      </c>
    </row>
    <row r="34" spans="1:1" x14ac:dyDescent="0.25">
      <c r="A34" s="57" t="s">
        <v>30</v>
      </c>
    </row>
    <row r="35" spans="1:1" x14ac:dyDescent="0.25">
      <c r="A35" s="57" t="s">
        <v>104</v>
      </c>
    </row>
    <row r="36" spans="1:1" x14ac:dyDescent="0.25">
      <c r="A36" s="57" t="s">
        <v>11</v>
      </c>
    </row>
    <row r="37" spans="1:1" x14ac:dyDescent="0.25">
      <c r="A37" s="57" t="s">
        <v>69</v>
      </c>
    </row>
    <row r="38" spans="1:1" x14ac:dyDescent="0.25">
      <c r="A38" s="57" t="s">
        <v>130</v>
      </c>
    </row>
    <row r="39" spans="1:1" x14ac:dyDescent="0.25">
      <c r="A39" s="57" t="s">
        <v>42</v>
      </c>
    </row>
    <row r="40" spans="1:1" x14ac:dyDescent="0.25">
      <c r="A40" s="57" t="s">
        <v>44</v>
      </c>
    </row>
    <row r="41" spans="1:1" x14ac:dyDescent="0.25">
      <c r="A41" s="57" t="s">
        <v>58</v>
      </c>
    </row>
    <row r="42" spans="1:1" x14ac:dyDescent="0.25">
      <c r="A42" s="57" t="s">
        <v>63</v>
      </c>
    </row>
    <row r="43" spans="1:1" x14ac:dyDescent="0.25">
      <c r="A43" s="57" t="s">
        <v>92</v>
      </c>
    </row>
    <row r="44" spans="1:1" x14ac:dyDescent="0.25">
      <c r="A44" s="57" t="s">
        <v>127</v>
      </c>
    </row>
    <row r="45" spans="1:1" x14ac:dyDescent="0.25">
      <c r="A45" s="57" t="s">
        <v>54</v>
      </c>
    </row>
    <row r="46" spans="1:1" x14ac:dyDescent="0.25">
      <c r="A46" s="57" t="s">
        <v>115</v>
      </c>
    </row>
    <row r="47" spans="1:1" x14ac:dyDescent="0.25">
      <c r="A47" s="57" t="s">
        <v>76</v>
      </c>
    </row>
    <row r="48" spans="1:1" x14ac:dyDescent="0.25">
      <c r="A48" s="57" t="s">
        <v>13</v>
      </c>
    </row>
    <row r="49" spans="1:1" x14ac:dyDescent="0.25">
      <c r="A49" s="57" t="s">
        <v>66</v>
      </c>
    </row>
    <row r="50" spans="1:1" x14ac:dyDescent="0.25">
      <c r="A50" s="57" t="s">
        <v>105</v>
      </c>
    </row>
    <row r="51" spans="1:1" x14ac:dyDescent="0.25">
      <c r="A51" s="57" t="s">
        <v>45</v>
      </c>
    </row>
    <row r="52" spans="1:1" x14ac:dyDescent="0.25">
      <c r="A52" s="57" t="s">
        <v>93</v>
      </c>
    </row>
    <row r="53" spans="1:1" x14ac:dyDescent="0.25">
      <c r="A53" s="57" t="s">
        <v>43</v>
      </c>
    </row>
    <row r="54" spans="1:1" x14ac:dyDescent="0.25">
      <c r="A54" s="57" t="s">
        <v>100</v>
      </c>
    </row>
    <row r="55" spans="1:1" x14ac:dyDescent="0.25">
      <c r="A55" s="57" t="s">
        <v>88</v>
      </c>
    </row>
    <row r="56" spans="1:1" x14ac:dyDescent="0.25">
      <c r="A56" s="57" t="s">
        <v>87</v>
      </c>
    </row>
    <row r="57" spans="1:1" x14ac:dyDescent="0.25">
      <c r="A57" s="57" t="s">
        <v>122</v>
      </c>
    </row>
    <row r="58" spans="1:1" x14ac:dyDescent="0.25">
      <c r="A58" s="57" t="s">
        <v>67</v>
      </c>
    </row>
    <row r="59" spans="1:1" x14ac:dyDescent="0.25">
      <c r="A59" s="57" t="s">
        <v>94</v>
      </c>
    </row>
    <row r="60" spans="1:1" x14ac:dyDescent="0.25">
      <c r="A60" s="57" t="s">
        <v>51</v>
      </c>
    </row>
    <row r="61" spans="1:1" x14ac:dyDescent="0.25">
      <c r="A61" t="s">
        <v>147</v>
      </c>
    </row>
    <row r="62" spans="1:1" x14ac:dyDescent="0.25">
      <c r="A62" s="57" t="s">
        <v>135</v>
      </c>
    </row>
    <row r="63" spans="1:1" x14ac:dyDescent="0.25">
      <c r="A63" t="s">
        <v>142</v>
      </c>
    </row>
    <row r="64" spans="1:1" x14ac:dyDescent="0.25">
      <c r="A64" s="57" t="s">
        <v>83</v>
      </c>
    </row>
    <row r="65" spans="1:1" x14ac:dyDescent="0.25">
      <c r="A65" s="57" t="s">
        <v>39</v>
      </c>
    </row>
    <row r="66" spans="1:1" x14ac:dyDescent="0.25">
      <c r="A66" s="57" t="s">
        <v>102</v>
      </c>
    </row>
    <row r="67" spans="1:1" x14ac:dyDescent="0.25">
      <c r="A67" s="57" t="s">
        <v>125</v>
      </c>
    </row>
    <row r="68" spans="1:1" x14ac:dyDescent="0.25">
      <c r="A68" s="57" t="s">
        <v>116</v>
      </c>
    </row>
    <row r="69" spans="1:1" x14ac:dyDescent="0.25">
      <c r="A69" s="57" t="s">
        <v>106</v>
      </c>
    </row>
    <row r="70" spans="1:1" x14ac:dyDescent="0.25">
      <c r="A70" s="57" t="s">
        <v>118</v>
      </c>
    </row>
    <row r="71" spans="1:1" x14ac:dyDescent="0.25">
      <c r="A71" t="s">
        <v>145</v>
      </c>
    </row>
    <row r="72" spans="1:1" x14ac:dyDescent="0.25">
      <c r="A72" s="57" t="s">
        <v>22</v>
      </c>
    </row>
    <row r="73" spans="1:1" x14ac:dyDescent="0.25">
      <c r="A73" s="57" t="s">
        <v>47</v>
      </c>
    </row>
    <row r="74" spans="1:1" x14ac:dyDescent="0.25">
      <c r="A74" s="57" t="s">
        <v>74</v>
      </c>
    </row>
    <row r="75" spans="1:1" x14ac:dyDescent="0.25">
      <c r="A75" s="57" t="s">
        <v>96</v>
      </c>
    </row>
    <row r="76" spans="1:1" x14ac:dyDescent="0.25">
      <c r="A76" s="57" t="s">
        <v>36</v>
      </c>
    </row>
    <row r="77" spans="1:1" x14ac:dyDescent="0.25">
      <c r="A77" s="57" t="s">
        <v>97</v>
      </c>
    </row>
    <row r="78" spans="1:1" x14ac:dyDescent="0.25">
      <c r="A78" s="57" t="s">
        <v>131</v>
      </c>
    </row>
    <row r="79" spans="1:1" x14ac:dyDescent="0.25">
      <c r="A79" s="57" t="s">
        <v>78</v>
      </c>
    </row>
    <row r="80" spans="1:1" x14ac:dyDescent="0.25">
      <c r="A80" s="57" t="s">
        <v>91</v>
      </c>
    </row>
    <row r="81" spans="1:1" x14ac:dyDescent="0.25">
      <c r="A81" s="57" t="s">
        <v>123</v>
      </c>
    </row>
    <row r="82" spans="1:1" x14ac:dyDescent="0.25">
      <c r="A82" s="57" t="s">
        <v>62</v>
      </c>
    </row>
    <row r="83" spans="1:1" x14ac:dyDescent="0.25">
      <c r="A83" s="57" t="s">
        <v>136</v>
      </c>
    </row>
    <row r="84" spans="1:1" x14ac:dyDescent="0.25">
      <c r="A84" s="57" t="s">
        <v>128</v>
      </c>
    </row>
    <row r="85" spans="1:1" x14ac:dyDescent="0.25">
      <c r="A85" s="57" t="s">
        <v>71</v>
      </c>
    </row>
    <row r="86" spans="1:1" x14ac:dyDescent="0.25">
      <c r="A86" s="57" t="s">
        <v>121</v>
      </c>
    </row>
    <row r="87" spans="1:1" x14ac:dyDescent="0.25">
      <c r="A87" s="57" t="s">
        <v>59</v>
      </c>
    </row>
    <row r="88" spans="1:1" x14ac:dyDescent="0.25">
      <c r="A88" s="57" t="s">
        <v>40</v>
      </c>
    </row>
    <row r="89" spans="1:1" x14ac:dyDescent="0.25">
      <c r="A89" s="57" t="s">
        <v>27</v>
      </c>
    </row>
    <row r="90" spans="1:1" x14ac:dyDescent="0.25">
      <c r="A90" s="57" t="s">
        <v>107</v>
      </c>
    </row>
    <row r="91" spans="1:1" x14ac:dyDescent="0.25">
      <c r="A91" s="57" t="s">
        <v>32</v>
      </c>
    </row>
    <row r="92" spans="1:1" x14ac:dyDescent="0.25">
      <c r="A92" t="s">
        <v>141</v>
      </c>
    </row>
    <row r="93" spans="1:1" x14ac:dyDescent="0.25">
      <c r="A93" s="57" t="s">
        <v>29</v>
      </c>
    </row>
    <row r="94" spans="1:1" x14ac:dyDescent="0.25">
      <c r="A94" t="s">
        <v>150</v>
      </c>
    </row>
    <row r="95" spans="1:1" x14ac:dyDescent="0.25">
      <c r="A95" s="57" t="s">
        <v>236</v>
      </c>
    </row>
    <row r="96" spans="1:1" x14ac:dyDescent="0.25">
      <c r="A96" s="57" t="s">
        <v>82</v>
      </c>
    </row>
    <row r="97" spans="1:1" x14ac:dyDescent="0.25">
      <c r="A97" s="57" t="s">
        <v>35</v>
      </c>
    </row>
    <row r="98" spans="1:1" x14ac:dyDescent="0.25">
      <c r="A98" s="57" t="s">
        <v>138</v>
      </c>
    </row>
    <row r="99" spans="1:1" x14ac:dyDescent="0.25">
      <c r="A99" s="57" t="s">
        <v>73</v>
      </c>
    </row>
    <row r="100" spans="1:1" x14ac:dyDescent="0.25">
      <c r="A100" s="57" t="s">
        <v>108</v>
      </c>
    </row>
    <row r="101" spans="1:1" x14ac:dyDescent="0.25">
      <c r="A101" s="57" t="s">
        <v>37</v>
      </c>
    </row>
    <row r="102" spans="1:1" x14ac:dyDescent="0.25">
      <c r="A102" s="57" t="s">
        <v>95</v>
      </c>
    </row>
    <row r="103" spans="1:1" x14ac:dyDescent="0.25">
      <c r="A103" s="57" t="s">
        <v>56</v>
      </c>
    </row>
    <row r="104" spans="1:1" x14ac:dyDescent="0.25">
      <c r="A104" s="57" t="s">
        <v>28</v>
      </c>
    </row>
    <row r="105" spans="1:1" x14ac:dyDescent="0.25">
      <c r="A105" s="57" t="s">
        <v>89</v>
      </c>
    </row>
    <row r="106" spans="1:1" x14ac:dyDescent="0.25">
      <c r="A106" s="57" t="s">
        <v>60</v>
      </c>
    </row>
    <row r="107" spans="1:1" x14ac:dyDescent="0.25">
      <c r="A107" s="57" t="s">
        <v>79</v>
      </c>
    </row>
    <row r="108" spans="1:1" x14ac:dyDescent="0.25">
      <c r="A108" s="57" t="s">
        <v>33</v>
      </c>
    </row>
    <row r="109" spans="1:1" x14ac:dyDescent="0.25">
      <c r="A109" s="57" t="s">
        <v>55</v>
      </c>
    </row>
    <row r="110" spans="1:1" x14ac:dyDescent="0.25">
      <c r="A110" s="57" t="s">
        <v>65</v>
      </c>
    </row>
    <row r="111" spans="1:1" x14ac:dyDescent="0.25">
      <c r="A111" s="57" t="s">
        <v>57</v>
      </c>
    </row>
    <row r="112" spans="1:1" x14ac:dyDescent="0.25">
      <c r="A112" s="57" t="s">
        <v>90</v>
      </c>
    </row>
    <row r="113" spans="1:1" x14ac:dyDescent="0.25">
      <c r="A113" t="s">
        <v>143</v>
      </c>
    </row>
    <row r="114" spans="1:1" x14ac:dyDescent="0.25">
      <c r="A114" s="57" t="s">
        <v>80</v>
      </c>
    </row>
    <row r="115" spans="1:1" x14ac:dyDescent="0.25">
      <c r="A115" s="57" t="s">
        <v>132</v>
      </c>
    </row>
    <row r="116" spans="1:1" x14ac:dyDescent="0.25">
      <c r="A116" s="57" t="s">
        <v>75</v>
      </c>
    </row>
    <row r="117" spans="1:1" x14ac:dyDescent="0.25">
      <c r="A117" s="57" t="s">
        <v>41</v>
      </c>
    </row>
    <row r="118" spans="1:1" x14ac:dyDescent="0.25">
      <c r="A118" s="57" t="s">
        <v>48</v>
      </c>
    </row>
    <row r="119" spans="1:1" x14ac:dyDescent="0.25">
      <c r="A119" s="57" t="s">
        <v>109</v>
      </c>
    </row>
    <row r="120" spans="1:1" x14ac:dyDescent="0.25">
      <c r="A120" s="57" t="s">
        <v>46</v>
      </c>
    </row>
    <row r="121" spans="1:1" x14ac:dyDescent="0.25">
      <c r="A121" t="s">
        <v>146</v>
      </c>
    </row>
    <row r="122" spans="1:1" x14ac:dyDescent="0.25">
      <c r="A122" s="57" t="s">
        <v>110</v>
      </c>
    </row>
    <row r="123" spans="1:1" x14ac:dyDescent="0.25">
      <c r="A123" s="57" t="s">
        <v>24</v>
      </c>
    </row>
    <row r="124" spans="1:1" x14ac:dyDescent="0.25">
      <c r="A124" s="57" t="s">
        <v>111</v>
      </c>
    </row>
    <row r="125" spans="1:1" x14ac:dyDescent="0.25">
      <c r="A125" s="57" t="s">
        <v>112</v>
      </c>
    </row>
    <row r="126" spans="1:1" x14ac:dyDescent="0.25">
      <c r="A126" s="57" t="s">
        <v>31</v>
      </c>
    </row>
    <row r="127" spans="1:1" x14ac:dyDescent="0.25">
      <c r="A127" s="57" t="s">
        <v>134</v>
      </c>
    </row>
    <row r="128" spans="1:1" x14ac:dyDescent="0.25">
      <c r="A128" s="57" t="s">
        <v>117</v>
      </c>
    </row>
    <row r="129" spans="1:1" x14ac:dyDescent="0.25">
      <c r="A129" s="57" t="s">
        <v>133</v>
      </c>
    </row>
    <row r="130" spans="1:1" x14ac:dyDescent="0.25">
      <c r="A130" s="57" t="s">
        <v>137</v>
      </c>
    </row>
    <row r="131" spans="1:1" x14ac:dyDescent="0.25">
      <c r="A131" s="57" t="s">
        <v>85</v>
      </c>
    </row>
    <row r="132" spans="1:1" x14ac:dyDescent="0.25">
      <c r="A132" s="57" t="s">
        <v>113</v>
      </c>
    </row>
    <row r="133" spans="1:1" x14ac:dyDescent="0.25">
      <c r="A133" s="57" t="s">
        <v>68</v>
      </c>
    </row>
    <row r="134" spans="1:1" x14ac:dyDescent="0.25">
      <c r="A134" s="57" t="s">
        <v>52</v>
      </c>
    </row>
    <row r="135" spans="1:1" x14ac:dyDescent="0.25">
      <c r="A135" s="57" t="s">
        <v>34</v>
      </c>
    </row>
    <row r="136" spans="1:1" x14ac:dyDescent="0.25">
      <c r="A136" t="s">
        <v>101</v>
      </c>
    </row>
    <row r="137" spans="1:1" x14ac:dyDescent="0.25">
      <c r="A137" t="s">
        <v>114</v>
      </c>
    </row>
    <row r="138" spans="1:1" x14ac:dyDescent="0.25">
      <c r="A138" t="s">
        <v>119</v>
      </c>
    </row>
    <row r="139" spans="1:1" x14ac:dyDescent="0.25">
      <c r="A139" t="s">
        <v>174</v>
      </c>
    </row>
    <row r="140" spans="1:1" x14ac:dyDescent="0.25">
      <c r="A140" t="s">
        <v>175</v>
      </c>
    </row>
    <row r="141" spans="1:1" x14ac:dyDescent="0.25">
      <c r="A141" t="s">
        <v>176</v>
      </c>
    </row>
    <row r="142" spans="1:1" x14ac:dyDescent="0.25">
      <c r="A142" t="s">
        <v>177</v>
      </c>
    </row>
    <row r="143" spans="1:1" x14ac:dyDescent="0.25">
      <c r="A143" t="s">
        <v>178</v>
      </c>
    </row>
    <row r="144" spans="1:1" x14ac:dyDescent="0.25">
      <c r="A144" t="s">
        <v>179</v>
      </c>
    </row>
    <row r="145" spans="1:1" x14ac:dyDescent="0.25">
      <c r="A145" t="s">
        <v>180</v>
      </c>
    </row>
    <row r="146" spans="1:1" x14ac:dyDescent="0.25">
      <c r="A146" t="s">
        <v>182</v>
      </c>
    </row>
    <row r="147" spans="1:1" x14ac:dyDescent="0.25">
      <c r="A147" t="s">
        <v>183</v>
      </c>
    </row>
    <row r="148" spans="1:1" x14ac:dyDescent="0.25">
      <c r="A148" t="s">
        <v>186</v>
      </c>
    </row>
    <row r="149" spans="1:1" x14ac:dyDescent="0.25">
      <c r="A149" t="s">
        <v>187</v>
      </c>
    </row>
    <row r="150" spans="1:1" x14ac:dyDescent="0.25">
      <c r="A150" t="s">
        <v>233</v>
      </c>
    </row>
    <row r="151" spans="1:1" x14ac:dyDescent="0.25">
      <c r="A151" t="s">
        <v>238</v>
      </c>
    </row>
    <row r="152" spans="1:1" x14ac:dyDescent="0.25">
      <c r="A152" t="s">
        <v>239</v>
      </c>
    </row>
    <row r="153" spans="1:1" x14ac:dyDescent="0.25">
      <c r="A153" t="s">
        <v>240</v>
      </c>
    </row>
    <row r="154" spans="1:1" x14ac:dyDescent="0.25">
      <c r="A154" t="s">
        <v>245</v>
      </c>
    </row>
    <row r="155" spans="1:1" x14ac:dyDescent="0.25">
      <c r="A155" t="s">
        <v>246</v>
      </c>
    </row>
    <row r="156" spans="1:1" x14ac:dyDescent="0.25">
      <c r="A156" t="s">
        <v>247</v>
      </c>
    </row>
    <row r="157" spans="1:1" x14ac:dyDescent="0.25">
      <c r="A157" t="s">
        <v>249</v>
      </c>
    </row>
    <row r="158" spans="1:1" x14ac:dyDescent="0.25">
      <c r="A158" t="s">
        <v>250</v>
      </c>
    </row>
    <row r="159" spans="1:1" x14ac:dyDescent="0.25">
      <c r="A159" t="s">
        <v>251</v>
      </c>
    </row>
  </sheetData>
  <sortState ref="A2:A255">
    <sortCondition ref="A2:A2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</vt:lpstr>
      <vt:lpstr>SGP</vt:lpstr>
      <vt:lpstr>Road Races</vt:lpstr>
      <vt:lpstr>Off Road - Trail</vt:lpstr>
      <vt:lpstr>Relays - track &amp; field</vt:lpstr>
      <vt:lpstr>Names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Hall, David</cp:lastModifiedBy>
  <cp:lastPrinted>2014-06-03T14:25:12Z</cp:lastPrinted>
  <dcterms:created xsi:type="dcterms:W3CDTF">2013-11-12T20:15:06Z</dcterms:created>
  <dcterms:modified xsi:type="dcterms:W3CDTF">2017-08-23T12:20:41Z</dcterms:modified>
</cp:coreProperties>
</file>