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mily\Desktop\Wallsend Harriers\2016\WGP\"/>
    </mc:Choice>
  </mc:AlternateContent>
  <bookViews>
    <workbookView xWindow="0" yWindow="0" windowWidth="11460" windowHeight="6975" tabRatio="808"/>
  </bookViews>
  <sheets>
    <sheet name="Table" sheetId="6" r:id="rId1"/>
    <sheet name="XC-Wre 01.10" sheetId="17" r:id="rId2"/>
    <sheet name="XC-DB 09.10" sheetId="19" r:id="rId3"/>
    <sheet name="WGP1 18.10" sheetId="16" r:id="rId4"/>
    <sheet name="PR 05.11" sheetId="36" r:id="rId5"/>
    <sheet name="Heaton 13.11" sheetId="31" r:id="rId6"/>
    <sheet name="XC-TP 19.11" sheetId="21" r:id="rId7"/>
    <sheet name="B2C 20.11" sheetId="32" r:id="rId8"/>
    <sheet name="XC-Pet 26.11" sheetId="22" r:id="rId9"/>
    <sheet name="WGP2 (DB) 06.12" sheetId="18" r:id="rId10"/>
    <sheet name="XC-NE 10.12" sheetId="25" r:id="rId11"/>
    <sheet name="NYD 01.01" sheetId="24" r:id="rId12"/>
    <sheet name="XC-HP 07.01" sheetId="27" r:id="rId13"/>
    <sheet name="Dur Rel 14.01" sheetId="33" r:id="rId14"/>
    <sheet name="WGP3 17.01" sheetId="20" r:id="rId15"/>
    <sheet name="WGP4 31.01" sheetId="23" r:id="rId16"/>
    <sheet name="XC-Pet 11.02 (2)" sheetId="34" r:id="rId17"/>
    <sheet name="Sig Rel 18.02" sheetId="35" r:id="rId18"/>
    <sheet name="XC-Aln 04.03" sheetId="30" r:id="rId19"/>
    <sheet name="WGP5 14.03" sheetId="29" r:id="rId20"/>
  </sheets>
  <definedNames>
    <definedName name="_xlnm._FilterDatabase" localSheetId="0" hidden="1">Table!$A$6:$BF$129</definedName>
    <definedName name="_xlnm._FilterDatabase" localSheetId="18" hidden="1">'XC-Aln 04.03'!$B$3:$K$63</definedName>
    <definedName name="_xlnm._FilterDatabase" localSheetId="2" hidden="1">'XC-DB 09.10'!$B$3:$N$55</definedName>
    <definedName name="_xlnm._FilterDatabase" localSheetId="12" hidden="1">'XC-HP 07.01'!$A$3:$M$75</definedName>
    <definedName name="_xlnm._FilterDatabase" localSheetId="10" hidden="1">'XC-NE 10.12'!$B$3:$H$73</definedName>
    <definedName name="_xlnm._FilterDatabase" localSheetId="16" hidden="1">'XC-Pet 11.02 (2)'!$B$4:$G$51</definedName>
    <definedName name="_xlnm._FilterDatabase" localSheetId="8" hidden="1">'XC-Pet 26.11'!$A$3:$N$71</definedName>
    <definedName name="_xlnm._FilterDatabase" localSheetId="6" hidden="1">'XC-TP 19.11'!$B$3:$N$64</definedName>
  </definedNames>
  <calcPr calcId="171027"/>
</workbook>
</file>

<file path=xl/calcChain.xml><?xml version="1.0" encoding="utf-8"?>
<calcChain xmlns="http://schemas.openxmlformats.org/spreadsheetml/2006/main">
  <c r="C122" i="6" l="1"/>
  <c r="J122" i="6"/>
  <c r="AF122" i="6"/>
  <c r="AG122" i="6"/>
  <c r="AH122" i="6"/>
  <c r="AI122" i="6"/>
  <c r="AJ122" i="6"/>
  <c r="AK122" i="6"/>
  <c r="AL122" i="6"/>
  <c r="AQ122" i="6"/>
  <c r="AR122" i="6"/>
  <c r="AS122" i="6"/>
  <c r="AT122" i="6"/>
  <c r="AZ122" i="6"/>
  <c r="C123" i="6"/>
  <c r="J123" i="6"/>
  <c r="AF123" i="6"/>
  <c r="AG123" i="6"/>
  <c r="AH123" i="6"/>
  <c r="AI123" i="6"/>
  <c r="AJ123" i="6"/>
  <c r="AK123" i="6"/>
  <c r="AL123" i="6"/>
  <c r="AQ123" i="6"/>
  <c r="AR123" i="6"/>
  <c r="AS123" i="6"/>
  <c r="AT123" i="6"/>
  <c r="AZ123" i="6"/>
  <c r="C124" i="6"/>
  <c r="J124" i="6"/>
  <c r="AZ124" i="6" s="1"/>
  <c r="AF124" i="6"/>
  <c r="AG124" i="6"/>
  <c r="AH124" i="6"/>
  <c r="AI124" i="6"/>
  <c r="AJ124" i="6"/>
  <c r="AK124" i="6"/>
  <c r="AL124" i="6"/>
  <c r="AQ124" i="6"/>
  <c r="AR124" i="6"/>
  <c r="AS124" i="6"/>
  <c r="AT124" i="6"/>
  <c r="C125" i="6"/>
  <c r="J125" i="6"/>
  <c r="AF125" i="6"/>
  <c r="AG125" i="6"/>
  <c r="AH125" i="6"/>
  <c r="AI125" i="6"/>
  <c r="AJ125" i="6"/>
  <c r="AK125" i="6"/>
  <c r="AL125" i="6"/>
  <c r="AQ125" i="6"/>
  <c r="AR125" i="6"/>
  <c r="AS125" i="6"/>
  <c r="AT125" i="6"/>
  <c r="AZ125" i="6"/>
  <c r="C126" i="6"/>
  <c r="J126" i="6"/>
  <c r="AF126" i="6"/>
  <c r="AG126" i="6"/>
  <c r="AH126" i="6"/>
  <c r="AI126" i="6"/>
  <c r="AJ126" i="6"/>
  <c r="AK126" i="6"/>
  <c r="AL126" i="6"/>
  <c r="AQ126" i="6"/>
  <c r="AR126" i="6"/>
  <c r="AS126" i="6"/>
  <c r="AT126" i="6"/>
  <c r="AZ126" i="6"/>
  <c r="C127" i="6"/>
  <c r="J127" i="6"/>
  <c r="AF127" i="6"/>
  <c r="AG127" i="6"/>
  <c r="AH127" i="6"/>
  <c r="AI127" i="6"/>
  <c r="AJ127" i="6"/>
  <c r="AK127" i="6"/>
  <c r="AL127" i="6"/>
  <c r="AQ127" i="6"/>
  <c r="AR127" i="6"/>
  <c r="AS127" i="6"/>
  <c r="AT127" i="6"/>
  <c r="AZ127" i="6"/>
  <c r="C128" i="6"/>
  <c r="J128" i="6"/>
  <c r="AZ128" i="6" s="1"/>
  <c r="AF128" i="6"/>
  <c r="AG128" i="6"/>
  <c r="AH128" i="6"/>
  <c r="AI128" i="6"/>
  <c r="AJ128" i="6"/>
  <c r="AK128" i="6"/>
  <c r="AL128" i="6"/>
  <c r="AQ128" i="6"/>
  <c r="AR128" i="6"/>
  <c r="AS128" i="6"/>
  <c r="AT128" i="6"/>
  <c r="C129" i="6"/>
  <c r="J129" i="6"/>
  <c r="AF129" i="6"/>
  <c r="AG129" i="6"/>
  <c r="AH129" i="6"/>
  <c r="AI129" i="6"/>
  <c r="AJ129" i="6"/>
  <c r="AK129" i="6"/>
  <c r="AL129" i="6"/>
  <c r="AQ129" i="6"/>
  <c r="AR129" i="6"/>
  <c r="AS129" i="6"/>
  <c r="AT129" i="6"/>
  <c r="AZ129" i="6"/>
  <c r="C118" i="6"/>
  <c r="J83" i="6"/>
  <c r="AF83" i="6"/>
  <c r="AG83" i="6"/>
  <c r="AH83" i="6"/>
  <c r="AI83" i="6"/>
  <c r="AJ83" i="6"/>
  <c r="AK83" i="6"/>
  <c r="AL83" i="6"/>
  <c r="AQ83" i="6"/>
  <c r="AR83" i="6"/>
  <c r="AS83" i="6"/>
  <c r="AT83" i="6"/>
  <c r="AZ83" i="6"/>
  <c r="C119" i="6"/>
  <c r="J84" i="6"/>
  <c r="AZ84" i="6" s="1"/>
  <c r="AF84" i="6"/>
  <c r="AG84" i="6"/>
  <c r="AH84" i="6"/>
  <c r="AI84" i="6"/>
  <c r="AJ84" i="6"/>
  <c r="AK84" i="6"/>
  <c r="AL84" i="6"/>
  <c r="AQ84" i="6"/>
  <c r="AR84" i="6"/>
  <c r="AS84" i="6"/>
  <c r="AT84" i="6"/>
  <c r="C120" i="6"/>
  <c r="J85" i="6"/>
  <c r="AZ85" i="6" s="1"/>
  <c r="AF85" i="6"/>
  <c r="AG85" i="6"/>
  <c r="AH85" i="6"/>
  <c r="AI85" i="6"/>
  <c r="AJ85" i="6"/>
  <c r="AK85" i="6"/>
  <c r="AL85" i="6"/>
  <c r="AQ85" i="6"/>
  <c r="AR85" i="6"/>
  <c r="AS85" i="6"/>
  <c r="AT85" i="6"/>
  <c r="C121" i="6"/>
  <c r="J121" i="6"/>
  <c r="AZ121" i="6" s="1"/>
  <c r="AF121" i="6"/>
  <c r="AG121" i="6"/>
  <c r="AH121" i="6"/>
  <c r="AI121" i="6"/>
  <c r="AJ121" i="6"/>
  <c r="AK121" i="6"/>
  <c r="AL121" i="6"/>
  <c r="AQ121" i="6"/>
  <c r="AR121" i="6"/>
  <c r="AS121" i="6"/>
  <c r="AT121" i="6"/>
  <c r="P30" i="24"/>
  <c r="P31" i="24"/>
  <c r="P24" i="24"/>
  <c r="P22" i="24"/>
  <c r="P15" i="24"/>
  <c r="P20" i="24"/>
  <c r="P17" i="24"/>
  <c r="P29" i="24"/>
  <c r="P32" i="24"/>
  <c r="P18" i="24"/>
  <c r="P26" i="24"/>
  <c r="P16" i="24"/>
  <c r="P23" i="24"/>
  <c r="P25" i="24"/>
  <c r="P7" i="24"/>
  <c r="P12" i="24"/>
  <c r="P14" i="24"/>
  <c r="P8" i="24"/>
  <c r="P28" i="24"/>
  <c r="P21" i="24"/>
  <c r="P13" i="24"/>
  <c r="P10" i="24"/>
  <c r="P9" i="24"/>
  <c r="P11" i="24"/>
  <c r="P27" i="24"/>
  <c r="P19" i="24"/>
  <c r="AO124" i="6" l="1"/>
  <c r="AO128" i="6"/>
  <c r="AN126" i="6"/>
  <c r="AU126" i="6"/>
  <c r="AX126" i="6" s="1"/>
  <c r="AU122" i="6"/>
  <c r="AX122" i="6" s="1"/>
  <c r="AV127" i="6"/>
  <c r="AY127" i="6" s="1"/>
  <c r="AV123" i="6"/>
  <c r="AY123" i="6" s="1"/>
  <c r="AP129" i="6"/>
  <c r="AP125" i="6"/>
  <c r="AN122" i="6"/>
  <c r="AO129" i="6"/>
  <c r="AP126" i="6"/>
  <c r="AO125" i="6"/>
  <c r="AV124" i="6"/>
  <c r="AY124" i="6" s="1"/>
  <c r="AU123" i="6"/>
  <c r="AX123" i="6" s="1"/>
  <c r="AN123" i="6"/>
  <c r="AP122" i="6"/>
  <c r="AO85" i="6"/>
  <c r="AV129" i="6"/>
  <c r="AY129" i="6" s="1"/>
  <c r="AU128" i="6"/>
  <c r="AX128" i="6" s="1"/>
  <c r="AN128" i="6"/>
  <c r="AP127" i="6"/>
  <c r="AO126" i="6"/>
  <c r="AV125" i="6"/>
  <c r="AY125" i="6" s="1"/>
  <c r="AU124" i="6"/>
  <c r="AX124" i="6" s="1"/>
  <c r="AN124" i="6"/>
  <c r="AP123" i="6"/>
  <c r="AO122" i="6"/>
  <c r="AU127" i="6"/>
  <c r="AX127" i="6" s="1"/>
  <c r="AN127" i="6"/>
  <c r="AU129" i="6"/>
  <c r="I129" i="6" s="1"/>
  <c r="AN129" i="6"/>
  <c r="AP128" i="6"/>
  <c r="AO127" i="6"/>
  <c r="AV126" i="6"/>
  <c r="AY126" i="6" s="1"/>
  <c r="AU125" i="6"/>
  <c r="I125" i="6" s="1"/>
  <c r="AN125" i="6"/>
  <c r="AP124" i="6"/>
  <c r="AO123" i="6"/>
  <c r="AV122" i="6"/>
  <c r="AY122" i="6" s="1"/>
  <c r="AV128" i="6"/>
  <c r="AY128" i="6" s="1"/>
  <c r="AM129" i="6"/>
  <c r="AM128" i="6"/>
  <c r="AM127" i="6"/>
  <c r="AM126" i="6"/>
  <c r="AM125" i="6"/>
  <c r="AM124" i="6"/>
  <c r="AM123" i="6"/>
  <c r="AM122" i="6"/>
  <c r="AO84" i="6"/>
  <c r="AO121" i="6"/>
  <c r="AU83" i="6"/>
  <c r="AX83" i="6" s="1"/>
  <c r="AM83" i="6"/>
  <c r="AW83" i="6" s="1"/>
  <c r="AP121" i="6"/>
  <c r="AP84" i="6"/>
  <c r="AP83" i="6"/>
  <c r="AV121" i="6"/>
  <c r="AY121" i="6" s="1"/>
  <c r="AU85" i="6"/>
  <c r="AV84" i="6"/>
  <c r="AY84" i="6" s="1"/>
  <c r="AV83" i="6"/>
  <c r="AY83" i="6" s="1"/>
  <c r="AP85" i="6"/>
  <c r="AO83" i="6"/>
  <c r="AU121" i="6"/>
  <c r="AX121" i="6" s="1"/>
  <c r="AV85" i="6"/>
  <c r="AY85" i="6" s="1"/>
  <c r="AU84" i="6"/>
  <c r="AX84" i="6" s="1"/>
  <c r="AX85" i="6"/>
  <c r="AN121" i="6"/>
  <c r="AN85" i="6"/>
  <c r="AN84" i="6"/>
  <c r="AN83" i="6"/>
  <c r="AM121" i="6"/>
  <c r="AM85" i="6"/>
  <c r="AM84" i="6"/>
  <c r="C111" i="6"/>
  <c r="C112" i="6"/>
  <c r="C113" i="6"/>
  <c r="C114" i="6"/>
  <c r="C115" i="6"/>
  <c r="C116" i="6"/>
  <c r="C117" i="6"/>
  <c r="J78" i="6"/>
  <c r="AZ78" i="6" s="1"/>
  <c r="AF78" i="6"/>
  <c r="AG78" i="6"/>
  <c r="AH78" i="6"/>
  <c r="AI78" i="6"/>
  <c r="AJ78" i="6"/>
  <c r="AK78" i="6"/>
  <c r="AL78" i="6"/>
  <c r="AQ78" i="6"/>
  <c r="AR78" i="6"/>
  <c r="AS78" i="6"/>
  <c r="AT78" i="6"/>
  <c r="J79" i="6"/>
  <c r="AZ79" i="6" s="1"/>
  <c r="AF79" i="6"/>
  <c r="AG79" i="6"/>
  <c r="AH79" i="6"/>
  <c r="AI79" i="6"/>
  <c r="AJ79" i="6"/>
  <c r="AK79" i="6"/>
  <c r="AL79" i="6"/>
  <c r="AQ79" i="6"/>
  <c r="AR79" i="6"/>
  <c r="AS79" i="6"/>
  <c r="AT79" i="6"/>
  <c r="J80" i="6"/>
  <c r="AZ80" i="6" s="1"/>
  <c r="AF80" i="6"/>
  <c r="AG80" i="6"/>
  <c r="AH80" i="6"/>
  <c r="AI80" i="6"/>
  <c r="AJ80" i="6"/>
  <c r="AK80" i="6"/>
  <c r="AL80" i="6"/>
  <c r="AQ80" i="6"/>
  <c r="AR80" i="6"/>
  <c r="AS80" i="6"/>
  <c r="AT80" i="6"/>
  <c r="J81" i="6"/>
  <c r="AZ81" i="6" s="1"/>
  <c r="AF81" i="6"/>
  <c r="AG81" i="6"/>
  <c r="AH81" i="6"/>
  <c r="AI81" i="6"/>
  <c r="AJ81" i="6"/>
  <c r="AK81" i="6"/>
  <c r="AL81" i="6"/>
  <c r="AQ81" i="6"/>
  <c r="AR81" i="6"/>
  <c r="AS81" i="6"/>
  <c r="AT81" i="6"/>
  <c r="J82" i="6"/>
  <c r="AZ82" i="6" s="1"/>
  <c r="AF82" i="6"/>
  <c r="AG82" i="6"/>
  <c r="AH82" i="6"/>
  <c r="AI82" i="6"/>
  <c r="AJ82" i="6"/>
  <c r="AK82" i="6"/>
  <c r="AL82" i="6"/>
  <c r="AQ82" i="6"/>
  <c r="AR82" i="6"/>
  <c r="AS82" i="6"/>
  <c r="AT82" i="6"/>
  <c r="I123" i="6" l="1"/>
  <c r="AX129" i="6"/>
  <c r="BA83" i="6"/>
  <c r="K83" i="6" s="1"/>
  <c r="I126" i="6"/>
  <c r="I122" i="6"/>
  <c r="I83" i="6"/>
  <c r="AX125" i="6"/>
  <c r="I127" i="6"/>
  <c r="I124" i="6"/>
  <c r="AW122" i="6"/>
  <c r="BA122" i="6" s="1"/>
  <c r="K122" i="6" s="1"/>
  <c r="H122" i="6"/>
  <c r="H126" i="6"/>
  <c r="AW126" i="6"/>
  <c r="BA126" i="6" s="1"/>
  <c r="K126" i="6" s="1"/>
  <c r="H123" i="6"/>
  <c r="AW123" i="6"/>
  <c r="BA123" i="6" s="1"/>
  <c r="K123" i="6" s="1"/>
  <c r="H127" i="6"/>
  <c r="G127" i="6" s="1"/>
  <c r="AW127" i="6"/>
  <c r="BA127" i="6" s="1"/>
  <c r="K127" i="6" s="1"/>
  <c r="I128" i="6"/>
  <c r="H124" i="6"/>
  <c r="AW124" i="6"/>
  <c r="BA124" i="6" s="1"/>
  <c r="K124" i="6" s="1"/>
  <c r="H128" i="6"/>
  <c r="AW128" i="6"/>
  <c r="BA128" i="6" s="1"/>
  <c r="K128" i="6" s="1"/>
  <c r="AW125" i="6"/>
  <c r="BA125" i="6" s="1"/>
  <c r="K125" i="6" s="1"/>
  <c r="H125" i="6"/>
  <c r="G125" i="6" s="1"/>
  <c r="AW129" i="6"/>
  <c r="H129" i="6"/>
  <c r="G129" i="6" s="1"/>
  <c r="I84" i="6"/>
  <c r="AV78" i="6"/>
  <c r="AY78" i="6" s="1"/>
  <c r="H83" i="6"/>
  <c r="AV82" i="6"/>
  <c r="AY82" i="6" s="1"/>
  <c r="I85" i="6"/>
  <c r="I121" i="6"/>
  <c r="AU81" i="6"/>
  <c r="AX81" i="6" s="1"/>
  <c r="AW121" i="6"/>
  <c r="BA121" i="6" s="1"/>
  <c r="K121" i="6" s="1"/>
  <c r="H121" i="6"/>
  <c r="H84" i="6"/>
  <c r="AW84" i="6"/>
  <c r="BA84" i="6" s="1"/>
  <c r="K84" i="6" s="1"/>
  <c r="AW85" i="6"/>
  <c r="BA85" i="6" s="1"/>
  <c r="K85" i="6" s="1"/>
  <c r="H85" i="6"/>
  <c r="G85" i="6" s="1"/>
  <c r="AO80" i="6"/>
  <c r="AU79" i="6"/>
  <c r="AX79" i="6" s="1"/>
  <c r="AV81" i="6"/>
  <c r="AY81" i="6" s="1"/>
  <c r="AO81" i="6"/>
  <c r="AO79" i="6"/>
  <c r="AM82" i="6"/>
  <c r="AW82" i="6" s="1"/>
  <c r="AP81" i="6"/>
  <c r="AN80" i="6"/>
  <c r="AV79" i="6"/>
  <c r="AY79" i="6" s="1"/>
  <c r="AN82" i="6"/>
  <c r="AU80" i="6"/>
  <c r="AU78" i="6"/>
  <c r="AM78" i="6"/>
  <c r="AW78" i="6" s="1"/>
  <c r="AU82" i="6"/>
  <c r="AX82" i="6" s="1"/>
  <c r="AV80" i="6"/>
  <c r="AY80" i="6" s="1"/>
  <c r="AP80" i="6"/>
  <c r="AN79" i="6"/>
  <c r="AN78" i="6"/>
  <c r="AX80" i="6"/>
  <c r="AX78" i="6"/>
  <c r="AM81" i="6"/>
  <c r="AP82" i="6"/>
  <c r="AM79" i="6"/>
  <c r="AP78" i="6"/>
  <c r="AO82" i="6"/>
  <c r="AN81" i="6"/>
  <c r="AM80" i="6"/>
  <c r="AP79" i="6"/>
  <c r="AO78" i="6"/>
  <c r="Y19" i="32"/>
  <c r="Z19" i="32" s="1"/>
  <c r="AA19" i="32" s="1"/>
  <c r="W19" i="32"/>
  <c r="Y14" i="32"/>
  <c r="Z14" i="32" s="1"/>
  <c r="AA14" i="32" s="1"/>
  <c r="W14" i="32"/>
  <c r="Y16" i="32"/>
  <c r="Z16" i="32" s="1"/>
  <c r="AA16" i="32" s="1"/>
  <c r="W16" i="32"/>
  <c r="Y13" i="32"/>
  <c r="Z13" i="32" s="1"/>
  <c r="AA13" i="32" s="1"/>
  <c r="W13" i="32"/>
  <c r="Y12" i="32"/>
  <c r="Z12" i="32" s="1"/>
  <c r="AA12" i="32" s="1"/>
  <c r="W12" i="32"/>
  <c r="Y11" i="32"/>
  <c r="Z11" i="32" s="1"/>
  <c r="AA11" i="32" s="1"/>
  <c r="W11" i="32"/>
  <c r="Y18" i="32"/>
  <c r="Z18" i="32" s="1"/>
  <c r="AA18" i="32" s="1"/>
  <c r="W18" i="32"/>
  <c r="Y10" i="32"/>
  <c r="Z10" i="32" s="1"/>
  <c r="AA10" i="32" s="1"/>
  <c r="W10" i="32"/>
  <c r="Y9" i="32"/>
  <c r="Z9" i="32" s="1"/>
  <c r="AA9" i="32" s="1"/>
  <c r="W9" i="32"/>
  <c r="Y8" i="32"/>
  <c r="Z8" i="32" s="1"/>
  <c r="AA8" i="32" s="1"/>
  <c r="W8" i="32"/>
  <c r="Y17" i="32"/>
  <c r="Z17" i="32" s="1"/>
  <c r="AA17" i="32" s="1"/>
  <c r="W17" i="32"/>
  <c r="Y15" i="32"/>
  <c r="Z15" i="32" s="1"/>
  <c r="AA15" i="32" s="1"/>
  <c r="W15" i="32"/>
  <c r="Y7" i="32"/>
  <c r="Z7" i="32" s="1"/>
  <c r="AA7" i="32" s="1"/>
  <c r="W7" i="32"/>
  <c r="BA129" i="6" l="1"/>
  <c r="K129" i="6" s="1"/>
  <c r="G126" i="6"/>
  <c r="G123" i="6"/>
  <c r="G84" i="6"/>
  <c r="G122" i="6"/>
  <c r="G83" i="6"/>
  <c r="G124" i="6"/>
  <c r="G128" i="6"/>
  <c r="I78" i="6"/>
  <c r="I81" i="6"/>
  <c r="H82" i="6"/>
  <c r="G121" i="6"/>
  <c r="H78" i="6"/>
  <c r="G78" i="6" s="1"/>
  <c r="I82" i="6"/>
  <c r="I80" i="6"/>
  <c r="I79" i="6"/>
  <c r="AW80" i="6"/>
  <c r="BA80" i="6" s="1"/>
  <c r="K80" i="6" s="1"/>
  <c r="H80" i="6"/>
  <c r="H79" i="6"/>
  <c r="AW79" i="6"/>
  <c r="BA79" i="6" s="1"/>
  <c r="K79" i="6" s="1"/>
  <c r="BA78" i="6"/>
  <c r="K78" i="6" s="1"/>
  <c r="BA82" i="6"/>
  <c r="K82" i="6" s="1"/>
  <c r="H81" i="6"/>
  <c r="AW81" i="6"/>
  <c r="BA81" i="6" s="1"/>
  <c r="K81" i="6" s="1"/>
  <c r="C9" i="6"/>
  <c r="G81" i="6" l="1"/>
  <c r="G79" i="6"/>
  <c r="G82" i="6"/>
  <c r="G80" i="6"/>
  <c r="P38" i="16"/>
  <c r="P30" i="16"/>
  <c r="P31" i="16"/>
  <c r="P34" i="16"/>
  <c r="P36" i="16"/>
  <c r="P40" i="16"/>
  <c r="P15" i="16"/>
  <c r="P19" i="16"/>
  <c r="P35" i="16"/>
  <c r="P32" i="16"/>
  <c r="P10" i="16"/>
  <c r="P39" i="16"/>
  <c r="P18" i="16"/>
  <c r="P37" i="16"/>
  <c r="P7" i="16"/>
  <c r="P22" i="16"/>
  <c r="P16" i="16"/>
  <c r="P11" i="16"/>
  <c r="P13" i="16"/>
  <c r="P29" i="16"/>
  <c r="P12" i="16"/>
  <c r="P33" i="16"/>
  <c r="P27" i="16"/>
  <c r="P23" i="16"/>
  <c r="P25" i="16"/>
  <c r="P17" i="16"/>
  <c r="P14" i="16"/>
  <c r="P9" i="16"/>
  <c r="P26" i="16"/>
  <c r="P28" i="16"/>
  <c r="P24" i="16"/>
  <c r="P8" i="16"/>
  <c r="P21" i="16"/>
  <c r="P20" i="16"/>
  <c r="G8" i="16" l="1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7" i="16"/>
  <c r="J42" i="6" l="1"/>
  <c r="AG40" i="6" l="1"/>
  <c r="AG18" i="6"/>
  <c r="AG10" i="6"/>
  <c r="AG8" i="6"/>
  <c r="AG7" i="6"/>
  <c r="AG15" i="6"/>
  <c r="AG35" i="6"/>
  <c r="AG37" i="6"/>
  <c r="AG39" i="6"/>
  <c r="AG14" i="6"/>
  <c r="AG27" i="6"/>
  <c r="AG11" i="6"/>
  <c r="AG13" i="6"/>
  <c r="AG24" i="6"/>
  <c r="AG23" i="6"/>
  <c r="AG42" i="6"/>
  <c r="AG87" i="6"/>
  <c r="AG9" i="6"/>
  <c r="AG36" i="6"/>
  <c r="AG43" i="6"/>
  <c r="AG38" i="6"/>
  <c r="AG90" i="6"/>
  <c r="AG17" i="6"/>
  <c r="AG45" i="6"/>
  <c r="AG95" i="6"/>
  <c r="AG30" i="6"/>
  <c r="AG51" i="6"/>
  <c r="AG92" i="6"/>
  <c r="AG25" i="6"/>
  <c r="AG103" i="6"/>
  <c r="AG48" i="6"/>
  <c r="AG41" i="6"/>
  <c r="AG104" i="6"/>
  <c r="AG94" i="6"/>
  <c r="AG28" i="6"/>
  <c r="AG54" i="6"/>
  <c r="AG69" i="6"/>
  <c r="AG99" i="6"/>
  <c r="AG12" i="6"/>
  <c r="AG50" i="6"/>
  <c r="AG49" i="6"/>
  <c r="AG53" i="6"/>
  <c r="AG86" i="6"/>
  <c r="AG109" i="6"/>
  <c r="AG26" i="6"/>
  <c r="AG117" i="6"/>
  <c r="AG32" i="6"/>
  <c r="AG97" i="6"/>
  <c r="AG96" i="6"/>
  <c r="AG98" i="6"/>
  <c r="AG114" i="6"/>
  <c r="AG115" i="6"/>
  <c r="AG119" i="6"/>
  <c r="AG116" i="6"/>
  <c r="AG118" i="6"/>
  <c r="AG19" i="6"/>
  <c r="AG112" i="6"/>
  <c r="AG111" i="6"/>
  <c r="AG20" i="6"/>
  <c r="AG44" i="6"/>
  <c r="AG55" i="6"/>
  <c r="AG33" i="6"/>
  <c r="AG29" i="6"/>
  <c r="AG64" i="6"/>
  <c r="AG47" i="6"/>
  <c r="AG52" i="6"/>
  <c r="AG75" i="6"/>
  <c r="AG62" i="6"/>
  <c r="AG60" i="6"/>
  <c r="AG22" i="6"/>
  <c r="AG34" i="6"/>
  <c r="AG71" i="6"/>
  <c r="AG61" i="6"/>
  <c r="AG16" i="6"/>
  <c r="AG74" i="6"/>
  <c r="AG65" i="6"/>
  <c r="AG56" i="6"/>
  <c r="AG63" i="6"/>
  <c r="AG67" i="6"/>
  <c r="AG66" i="6"/>
  <c r="AG59" i="6"/>
  <c r="AG31" i="6"/>
  <c r="AG73" i="6"/>
  <c r="AG70" i="6"/>
  <c r="AG77" i="6"/>
  <c r="AG68" i="6"/>
  <c r="AG72" i="6"/>
  <c r="AG46" i="6"/>
  <c r="AG100" i="6"/>
  <c r="AG110" i="6"/>
  <c r="AG106" i="6"/>
  <c r="AG107" i="6"/>
  <c r="AG108" i="6"/>
  <c r="AG105" i="6"/>
  <c r="AG120" i="6"/>
  <c r="AG113" i="6"/>
  <c r="AG57" i="6"/>
  <c r="AG76" i="6"/>
  <c r="AG58" i="6"/>
  <c r="AG89" i="6"/>
  <c r="AG91" i="6"/>
  <c r="AG93" i="6"/>
  <c r="AG101" i="6"/>
  <c r="AG88" i="6"/>
  <c r="AG102" i="6"/>
  <c r="AQ21" i="6"/>
  <c r="AL21" i="6"/>
  <c r="AK21" i="6"/>
  <c r="AJ21" i="6"/>
  <c r="AI21" i="6"/>
  <c r="AH21" i="6"/>
  <c r="AG21" i="6"/>
  <c r="AF21" i="6"/>
  <c r="AN21" i="6" l="1"/>
  <c r="AP21" i="6"/>
  <c r="AO21" i="6"/>
  <c r="AM21" i="6"/>
  <c r="AW21" i="6" s="1"/>
  <c r="G42" i="29"/>
  <c r="G41" i="29"/>
  <c r="G40" i="29"/>
  <c r="G39" i="29"/>
  <c r="G38" i="29"/>
  <c r="G37" i="29"/>
  <c r="G36" i="29"/>
  <c r="G35" i="29"/>
  <c r="G34" i="29"/>
  <c r="G33" i="29"/>
  <c r="G32" i="29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M73" i="35"/>
  <c r="K73" i="35"/>
  <c r="L73" i="35" s="1"/>
  <c r="I73" i="35"/>
  <c r="M72" i="35"/>
  <c r="K72" i="35"/>
  <c r="L72" i="35" s="1"/>
  <c r="I72" i="35"/>
  <c r="M71" i="35"/>
  <c r="K71" i="35"/>
  <c r="L71" i="35" s="1"/>
  <c r="I71" i="35"/>
  <c r="M70" i="35"/>
  <c r="K70" i="35"/>
  <c r="L70" i="35" s="1"/>
  <c r="I70" i="35"/>
  <c r="M69" i="35"/>
  <c r="K69" i="35"/>
  <c r="L69" i="35" s="1"/>
  <c r="I69" i="35"/>
  <c r="M68" i="35"/>
  <c r="K68" i="35"/>
  <c r="L68" i="35" s="1"/>
  <c r="I68" i="35"/>
  <c r="M67" i="35"/>
  <c r="K67" i="35"/>
  <c r="L67" i="35" s="1"/>
  <c r="I67" i="35"/>
  <c r="M66" i="35"/>
  <c r="K66" i="35"/>
  <c r="L66" i="35" s="1"/>
  <c r="I66" i="35"/>
  <c r="M65" i="35"/>
  <c r="K65" i="35"/>
  <c r="L65" i="35" s="1"/>
  <c r="I65" i="35"/>
  <c r="M64" i="35"/>
  <c r="K64" i="35"/>
  <c r="L64" i="35" s="1"/>
  <c r="I64" i="35"/>
  <c r="M63" i="35"/>
  <c r="K63" i="35"/>
  <c r="L63" i="35" s="1"/>
  <c r="I63" i="35"/>
  <c r="M62" i="35"/>
  <c r="K62" i="35"/>
  <c r="L62" i="35" s="1"/>
  <c r="I62" i="35"/>
  <c r="M61" i="35"/>
  <c r="K61" i="35"/>
  <c r="L61" i="35" s="1"/>
  <c r="I61" i="35"/>
  <c r="M60" i="35"/>
  <c r="K60" i="35"/>
  <c r="L60" i="35" s="1"/>
  <c r="I60" i="35"/>
  <c r="M59" i="35"/>
  <c r="K59" i="35"/>
  <c r="L59" i="35" s="1"/>
  <c r="I59" i="35"/>
  <c r="M58" i="35"/>
  <c r="K58" i="35"/>
  <c r="L58" i="35" s="1"/>
  <c r="I58" i="35"/>
  <c r="M57" i="35"/>
  <c r="K57" i="35"/>
  <c r="L57" i="35" s="1"/>
  <c r="I57" i="35"/>
  <c r="M56" i="35"/>
  <c r="K56" i="35"/>
  <c r="L56" i="35" s="1"/>
  <c r="I56" i="35"/>
  <c r="M55" i="35"/>
  <c r="K55" i="35"/>
  <c r="L55" i="35" s="1"/>
  <c r="I55" i="35"/>
  <c r="M54" i="35"/>
  <c r="K54" i="35"/>
  <c r="L54" i="35" s="1"/>
  <c r="I54" i="35"/>
  <c r="M53" i="35"/>
  <c r="K53" i="35"/>
  <c r="L53" i="35" s="1"/>
  <c r="I53" i="35"/>
  <c r="M52" i="35"/>
  <c r="K52" i="35"/>
  <c r="L52" i="35" s="1"/>
  <c r="I52" i="35"/>
  <c r="M51" i="35"/>
  <c r="K51" i="35"/>
  <c r="L51" i="35" s="1"/>
  <c r="I51" i="35"/>
  <c r="M50" i="35"/>
  <c r="K50" i="35"/>
  <c r="L50" i="35" s="1"/>
  <c r="I50" i="35"/>
  <c r="M49" i="35"/>
  <c r="K49" i="35"/>
  <c r="L49" i="35" s="1"/>
  <c r="I49" i="35"/>
  <c r="M48" i="35"/>
  <c r="K48" i="35"/>
  <c r="L48" i="35" s="1"/>
  <c r="I48" i="35"/>
  <c r="M47" i="35"/>
  <c r="K47" i="35"/>
  <c r="L47" i="35" s="1"/>
  <c r="I47" i="35"/>
  <c r="M46" i="35"/>
  <c r="K46" i="35"/>
  <c r="L46" i="35" s="1"/>
  <c r="I46" i="35"/>
  <c r="M45" i="35"/>
  <c r="K45" i="35"/>
  <c r="L45" i="35" s="1"/>
  <c r="I45" i="35"/>
  <c r="M44" i="35"/>
  <c r="K44" i="35"/>
  <c r="L44" i="35" s="1"/>
  <c r="I44" i="35"/>
  <c r="M43" i="35"/>
  <c r="K43" i="35"/>
  <c r="L43" i="35" s="1"/>
  <c r="I43" i="35"/>
  <c r="M42" i="35"/>
  <c r="K42" i="35"/>
  <c r="L42" i="35" s="1"/>
  <c r="I42" i="35"/>
  <c r="M41" i="35"/>
  <c r="K41" i="35"/>
  <c r="L41" i="35" s="1"/>
  <c r="I41" i="35"/>
  <c r="M40" i="35"/>
  <c r="K40" i="35"/>
  <c r="L40" i="35" s="1"/>
  <c r="I40" i="35"/>
  <c r="M39" i="35"/>
  <c r="K39" i="35"/>
  <c r="L39" i="35" s="1"/>
  <c r="I39" i="35"/>
  <c r="M38" i="35"/>
  <c r="K38" i="35"/>
  <c r="L38" i="35" s="1"/>
  <c r="I38" i="35"/>
  <c r="M37" i="35"/>
  <c r="K37" i="35"/>
  <c r="L37" i="35" s="1"/>
  <c r="I37" i="35"/>
  <c r="M36" i="35"/>
  <c r="K36" i="35"/>
  <c r="L36" i="35" s="1"/>
  <c r="I36" i="35"/>
  <c r="M35" i="35"/>
  <c r="K35" i="35"/>
  <c r="L35" i="35" s="1"/>
  <c r="I35" i="35"/>
  <c r="M34" i="35"/>
  <c r="K34" i="35"/>
  <c r="L34" i="35" s="1"/>
  <c r="I34" i="35"/>
  <c r="M33" i="35"/>
  <c r="K33" i="35"/>
  <c r="L33" i="35" s="1"/>
  <c r="I33" i="35"/>
  <c r="M32" i="35"/>
  <c r="K32" i="35"/>
  <c r="L32" i="35" s="1"/>
  <c r="I32" i="35"/>
  <c r="M31" i="35"/>
  <c r="K31" i="35"/>
  <c r="L31" i="35" s="1"/>
  <c r="I31" i="35"/>
  <c r="AA30" i="35"/>
  <c r="Y30" i="35"/>
  <c r="Z30" i="35" s="1"/>
  <c r="W30" i="35"/>
  <c r="M30" i="35"/>
  <c r="K30" i="35"/>
  <c r="L30" i="35" s="1"/>
  <c r="I30" i="35"/>
  <c r="AA29" i="35"/>
  <c r="Y29" i="35"/>
  <c r="Z29" i="35" s="1"/>
  <c r="W29" i="35"/>
  <c r="M29" i="35"/>
  <c r="K29" i="35"/>
  <c r="L29" i="35" s="1"/>
  <c r="I29" i="35"/>
  <c r="AA28" i="35"/>
  <c r="Y28" i="35"/>
  <c r="Z28" i="35" s="1"/>
  <c r="W28" i="35"/>
  <c r="M28" i="35"/>
  <c r="K28" i="35"/>
  <c r="L28" i="35" s="1"/>
  <c r="I28" i="35"/>
  <c r="AA27" i="35"/>
  <c r="Y27" i="35"/>
  <c r="Z27" i="35" s="1"/>
  <c r="W27" i="35"/>
  <c r="M27" i="35"/>
  <c r="K27" i="35"/>
  <c r="L27" i="35" s="1"/>
  <c r="I27" i="35"/>
  <c r="AA26" i="35"/>
  <c r="Y26" i="35"/>
  <c r="Z26" i="35" s="1"/>
  <c r="W26" i="35"/>
  <c r="M26" i="35"/>
  <c r="K26" i="35"/>
  <c r="L26" i="35" s="1"/>
  <c r="I26" i="35"/>
  <c r="AA25" i="35"/>
  <c r="Y25" i="35"/>
  <c r="Z25" i="35" s="1"/>
  <c r="W25" i="35"/>
  <c r="M25" i="35"/>
  <c r="K25" i="35"/>
  <c r="L25" i="35" s="1"/>
  <c r="I25" i="35"/>
  <c r="AA24" i="35"/>
  <c r="Y24" i="35"/>
  <c r="Z24" i="35" s="1"/>
  <c r="W24" i="35"/>
  <c r="M24" i="35"/>
  <c r="K24" i="35"/>
  <c r="L24" i="35" s="1"/>
  <c r="I24" i="35"/>
  <c r="AA23" i="35"/>
  <c r="Y23" i="35"/>
  <c r="Z23" i="35" s="1"/>
  <c r="W23" i="35"/>
  <c r="M23" i="35"/>
  <c r="K23" i="35"/>
  <c r="L23" i="35" s="1"/>
  <c r="I23" i="35"/>
  <c r="AA22" i="35"/>
  <c r="Y22" i="35"/>
  <c r="Z22" i="35" s="1"/>
  <c r="W22" i="35"/>
  <c r="M22" i="35"/>
  <c r="K22" i="35"/>
  <c r="L22" i="35" s="1"/>
  <c r="I22" i="35"/>
  <c r="AA21" i="35"/>
  <c r="Y21" i="35"/>
  <c r="Z21" i="35" s="1"/>
  <c r="W21" i="35"/>
  <c r="M21" i="35"/>
  <c r="K21" i="35"/>
  <c r="L21" i="35" s="1"/>
  <c r="I21" i="35"/>
  <c r="AA20" i="35"/>
  <c r="Y20" i="35"/>
  <c r="Z20" i="35" s="1"/>
  <c r="W20" i="35"/>
  <c r="M20" i="35"/>
  <c r="K20" i="35"/>
  <c r="L20" i="35" s="1"/>
  <c r="I20" i="35"/>
  <c r="AA19" i="35"/>
  <c r="Y19" i="35"/>
  <c r="Z19" i="35" s="1"/>
  <c r="W19" i="35"/>
  <c r="M19" i="35"/>
  <c r="K19" i="35"/>
  <c r="L19" i="35" s="1"/>
  <c r="I19" i="35"/>
  <c r="AA18" i="35"/>
  <c r="Y18" i="35"/>
  <c r="Z18" i="35" s="1"/>
  <c r="W18" i="35"/>
  <c r="M18" i="35"/>
  <c r="K18" i="35"/>
  <c r="L18" i="35" s="1"/>
  <c r="I18" i="35"/>
  <c r="AA17" i="35"/>
  <c r="Y17" i="35"/>
  <c r="Z17" i="35" s="1"/>
  <c r="W17" i="35"/>
  <c r="M17" i="35"/>
  <c r="K17" i="35"/>
  <c r="L17" i="35" s="1"/>
  <c r="I17" i="35"/>
  <c r="AA16" i="35"/>
  <c r="Y16" i="35"/>
  <c r="Z16" i="35" s="1"/>
  <c r="W16" i="35"/>
  <c r="M16" i="35"/>
  <c r="K16" i="35"/>
  <c r="L16" i="35" s="1"/>
  <c r="I16" i="35"/>
  <c r="AA15" i="35"/>
  <c r="Y15" i="35"/>
  <c r="Z15" i="35" s="1"/>
  <c r="W15" i="35"/>
  <c r="M15" i="35"/>
  <c r="K15" i="35"/>
  <c r="L15" i="35" s="1"/>
  <c r="I15" i="35"/>
  <c r="AA14" i="35"/>
  <c r="Y14" i="35"/>
  <c r="Z14" i="35" s="1"/>
  <c r="W14" i="35"/>
  <c r="M14" i="35"/>
  <c r="K14" i="35"/>
  <c r="L14" i="35" s="1"/>
  <c r="I14" i="35"/>
  <c r="AA13" i="35"/>
  <c r="Y13" i="35"/>
  <c r="Z13" i="35" s="1"/>
  <c r="W13" i="35"/>
  <c r="M13" i="35"/>
  <c r="K13" i="35"/>
  <c r="L13" i="35" s="1"/>
  <c r="I13" i="35"/>
  <c r="AA12" i="35"/>
  <c r="Y12" i="35"/>
  <c r="Z12" i="35" s="1"/>
  <c r="W12" i="35"/>
  <c r="M12" i="35"/>
  <c r="K12" i="35"/>
  <c r="L12" i="35" s="1"/>
  <c r="I12" i="35"/>
  <c r="AA11" i="35"/>
  <c r="Y11" i="35"/>
  <c r="Z11" i="35" s="1"/>
  <c r="W11" i="35"/>
  <c r="M11" i="35"/>
  <c r="K11" i="35"/>
  <c r="L11" i="35" s="1"/>
  <c r="I11" i="35"/>
  <c r="AA10" i="35"/>
  <c r="Y10" i="35"/>
  <c r="Z10" i="35" s="1"/>
  <c r="W10" i="35"/>
  <c r="M10" i="35"/>
  <c r="K10" i="35"/>
  <c r="L10" i="35" s="1"/>
  <c r="I10" i="35"/>
  <c r="AA9" i="35"/>
  <c r="Y9" i="35"/>
  <c r="Z9" i="35" s="1"/>
  <c r="W9" i="35"/>
  <c r="M9" i="35"/>
  <c r="K9" i="35"/>
  <c r="L9" i="35" s="1"/>
  <c r="I9" i="35"/>
  <c r="AA8" i="35"/>
  <c r="Y8" i="35"/>
  <c r="Z8" i="35" s="1"/>
  <c r="W8" i="35"/>
  <c r="M8" i="35"/>
  <c r="K8" i="35"/>
  <c r="L8" i="35" s="1"/>
  <c r="I8" i="35"/>
  <c r="AA7" i="35"/>
  <c r="Y7" i="35"/>
  <c r="Z7" i="35" s="1"/>
  <c r="W7" i="35"/>
  <c r="M7" i="35"/>
  <c r="K7" i="35"/>
  <c r="L7" i="35" s="1"/>
  <c r="I7" i="35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M73" i="33"/>
  <c r="K73" i="33"/>
  <c r="L73" i="33" s="1"/>
  <c r="I73" i="33"/>
  <c r="M72" i="33"/>
  <c r="K72" i="33"/>
  <c r="L72" i="33" s="1"/>
  <c r="I72" i="33"/>
  <c r="M71" i="33"/>
  <c r="K71" i="33"/>
  <c r="L71" i="33" s="1"/>
  <c r="I71" i="33"/>
  <c r="M70" i="33"/>
  <c r="K70" i="33"/>
  <c r="L70" i="33" s="1"/>
  <c r="I70" i="33"/>
  <c r="M69" i="33"/>
  <c r="K69" i="33"/>
  <c r="L69" i="33" s="1"/>
  <c r="I69" i="33"/>
  <c r="M68" i="33"/>
  <c r="K68" i="33"/>
  <c r="L68" i="33" s="1"/>
  <c r="I68" i="33"/>
  <c r="M67" i="33"/>
  <c r="K67" i="33"/>
  <c r="L67" i="33" s="1"/>
  <c r="I67" i="33"/>
  <c r="M66" i="33"/>
  <c r="K66" i="33"/>
  <c r="L66" i="33" s="1"/>
  <c r="I66" i="33"/>
  <c r="M65" i="33"/>
  <c r="K65" i="33"/>
  <c r="L65" i="33" s="1"/>
  <c r="I65" i="33"/>
  <c r="M64" i="33"/>
  <c r="K64" i="33"/>
  <c r="L64" i="33" s="1"/>
  <c r="I64" i="33"/>
  <c r="M63" i="33"/>
  <c r="K63" i="33"/>
  <c r="L63" i="33" s="1"/>
  <c r="I63" i="33"/>
  <c r="M62" i="33"/>
  <c r="K62" i="33"/>
  <c r="L62" i="33" s="1"/>
  <c r="I62" i="33"/>
  <c r="M61" i="33"/>
  <c r="K61" i="33"/>
  <c r="L61" i="33" s="1"/>
  <c r="I61" i="33"/>
  <c r="M60" i="33"/>
  <c r="K60" i="33"/>
  <c r="L60" i="33" s="1"/>
  <c r="I60" i="33"/>
  <c r="M59" i="33"/>
  <c r="K59" i="33"/>
  <c r="L59" i="33" s="1"/>
  <c r="I59" i="33"/>
  <c r="M58" i="33"/>
  <c r="K58" i="33"/>
  <c r="L58" i="33" s="1"/>
  <c r="I58" i="33"/>
  <c r="M57" i="33"/>
  <c r="K57" i="33"/>
  <c r="L57" i="33" s="1"/>
  <c r="I57" i="33"/>
  <c r="M56" i="33"/>
  <c r="K56" i="33"/>
  <c r="L56" i="33" s="1"/>
  <c r="I56" i="33"/>
  <c r="M55" i="33"/>
  <c r="K55" i="33"/>
  <c r="L55" i="33" s="1"/>
  <c r="I55" i="33"/>
  <c r="M54" i="33"/>
  <c r="K54" i="33"/>
  <c r="L54" i="33" s="1"/>
  <c r="I54" i="33"/>
  <c r="M53" i="33"/>
  <c r="K53" i="33"/>
  <c r="L53" i="33" s="1"/>
  <c r="I53" i="33"/>
  <c r="M52" i="33"/>
  <c r="K52" i="33"/>
  <c r="L52" i="33" s="1"/>
  <c r="I52" i="33"/>
  <c r="M51" i="33"/>
  <c r="K51" i="33"/>
  <c r="L51" i="33" s="1"/>
  <c r="I51" i="33"/>
  <c r="M50" i="33"/>
  <c r="K50" i="33"/>
  <c r="L50" i="33" s="1"/>
  <c r="I50" i="33"/>
  <c r="M49" i="33"/>
  <c r="K49" i="33"/>
  <c r="L49" i="33" s="1"/>
  <c r="I49" i="33"/>
  <c r="M48" i="33"/>
  <c r="K48" i="33"/>
  <c r="L48" i="33" s="1"/>
  <c r="I48" i="33"/>
  <c r="M47" i="33"/>
  <c r="K47" i="33"/>
  <c r="L47" i="33" s="1"/>
  <c r="I47" i="33"/>
  <c r="M46" i="33"/>
  <c r="K46" i="33"/>
  <c r="L46" i="33" s="1"/>
  <c r="I46" i="33"/>
  <c r="M45" i="33"/>
  <c r="K45" i="33"/>
  <c r="L45" i="33" s="1"/>
  <c r="I45" i="33"/>
  <c r="M44" i="33"/>
  <c r="K44" i="33"/>
  <c r="L44" i="33" s="1"/>
  <c r="I44" i="33"/>
  <c r="M43" i="33"/>
  <c r="K43" i="33"/>
  <c r="L43" i="33" s="1"/>
  <c r="I43" i="33"/>
  <c r="M42" i="33"/>
  <c r="K42" i="33"/>
  <c r="L42" i="33" s="1"/>
  <c r="I42" i="33"/>
  <c r="M41" i="33"/>
  <c r="K41" i="33"/>
  <c r="L41" i="33" s="1"/>
  <c r="I41" i="33"/>
  <c r="M40" i="33"/>
  <c r="K40" i="33"/>
  <c r="L40" i="33" s="1"/>
  <c r="I40" i="33"/>
  <c r="M39" i="33"/>
  <c r="K39" i="33"/>
  <c r="L39" i="33" s="1"/>
  <c r="I39" i="33"/>
  <c r="M38" i="33"/>
  <c r="K38" i="33"/>
  <c r="L38" i="33" s="1"/>
  <c r="I38" i="33"/>
  <c r="M37" i="33"/>
  <c r="K37" i="33"/>
  <c r="L37" i="33" s="1"/>
  <c r="I37" i="33"/>
  <c r="M36" i="33"/>
  <c r="K36" i="33"/>
  <c r="L36" i="33" s="1"/>
  <c r="I36" i="33"/>
  <c r="M35" i="33"/>
  <c r="K35" i="33"/>
  <c r="L35" i="33" s="1"/>
  <c r="I35" i="33"/>
  <c r="M34" i="33"/>
  <c r="K34" i="33"/>
  <c r="L34" i="33" s="1"/>
  <c r="I34" i="33"/>
  <c r="M33" i="33"/>
  <c r="K33" i="33"/>
  <c r="L33" i="33" s="1"/>
  <c r="I33" i="33"/>
  <c r="M32" i="33"/>
  <c r="K32" i="33"/>
  <c r="L32" i="33" s="1"/>
  <c r="I32" i="33"/>
  <c r="M31" i="33"/>
  <c r="K31" i="33"/>
  <c r="L31" i="33" s="1"/>
  <c r="I31" i="33"/>
  <c r="AA30" i="33"/>
  <c r="Y30" i="33"/>
  <c r="Z30" i="33" s="1"/>
  <c r="W30" i="33"/>
  <c r="M30" i="33"/>
  <c r="K30" i="33"/>
  <c r="L30" i="33" s="1"/>
  <c r="I30" i="33"/>
  <c r="AA29" i="33"/>
  <c r="Y29" i="33"/>
  <c r="Z29" i="33" s="1"/>
  <c r="W29" i="33"/>
  <c r="M29" i="33"/>
  <c r="K29" i="33"/>
  <c r="L29" i="33" s="1"/>
  <c r="I29" i="33"/>
  <c r="AA28" i="33"/>
  <c r="Y28" i="33"/>
  <c r="Z28" i="33" s="1"/>
  <c r="W28" i="33"/>
  <c r="M28" i="33"/>
  <c r="K28" i="33"/>
  <c r="L28" i="33" s="1"/>
  <c r="I28" i="33"/>
  <c r="AA27" i="33"/>
  <c r="Y27" i="33"/>
  <c r="Z27" i="33" s="1"/>
  <c r="W27" i="33"/>
  <c r="M27" i="33"/>
  <c r="K27" i="33"/>
  <c r="L27" i="33" s="1"/>
  <c r="I27" i="33"/>
  <c r="AA26" i="33"/>
  <c r="Y26" i="33"/>
  <c r="Z26" i="33" s="1"/>
  <c r="W26" i="33"/>
  <c r="M26" i="33"/>
  <c r="K26" i="33"/>
  <c r="L26" i="33" s="1"/>
  <c r="I26" i="33"/>
  <c r="AA25" i="33"/>
  <c r="Y25" i="33"/>
  <c r="Z25" i="33" s="1"/>
  <c r="W25" i="33"/>
  <c r="M25" i="33"/>
  <c r="K25" i="33"/>
  <c r="L25" i="33" s="1"/>
  <c r="I25" i="33"/>
  <c r="AA24" i="33"/>
  <c r="Y24" i="33"/>
  <c r="Z24" i="33" s="1"/>
  <c r="W24" i="33"/>
  <c r="M24" i="33"/>
  <c r="K24" i="33"/>
  <c r="L24" i="33" s="1"/>
  <c r="I24" i="33"/>
  <c r="AA23" i="33"/>
  <c r="Y23" i="33"/>
  <c r="Z23" i="33" s="1"/>
  <c r="W23" i="33"/>
  <c r="M23" i="33"/>
  <c r="K23" i="33"/>
  <c r="L23" i="33" s="1"/>
  <c r="I23" i="33"/>
  <c r="AA22" i="33"/>
  <c r="Y22" i="33"/>
  <c r="Z22" i="33" s="1"/>
  <c r="W22" i="33"/>
  <c r="M22" i="33"/>
  <c r="K22" i="33"/>
  <c r="L22" i="33" s="1"/>
  <c r="I22" i="33"/>
  <c r="AA21" i="33"/>
  <c r="Y21" i="33"/>
  <c r="Z21" i="33" s="1"/>
  <c r="W21" i="33"/>
  <c r="M21" i="33"/>
  <c r="K21" i="33"/>
  <c r="L21" i="33" s="1"/>
  <c r="I21" i="33"/>
  <c r="AA20" i="33"/>
  <c r="Y20" i="33"/>
  <c r="Z20" i="33" s="1"/>
  <c r="W20" i="33"/>
  <c r="M20" i="33"/>
  <c r="K20" i="33"/>
  <c r="L20" i="33" s="1"/>
  <c r="I20" i="33"/>
  <c r="AA19" i="33"/>
  <c r="Y19" i="33"/>
  <c r="Z19" i="33" s="1"/>
  <c r="W19" i="33"/>
  <c r="M19" i="33"/>
  <c r="K19" i="33"/>
  <c r="L19" i="33" s="1"/>
  <c r="I19" i="33"/>
  <c r="AA18" i="33"/>
  <c r="Y18" i="33"/>
  <c r="Z18" i="33" s="1"/>
  <c r="W18" i="33"/>
  <c r="M18" i="33"/>
  <c r="K18" i="33"/>
  <c r="L18" i="33" s="1"/>
  <c r="I18" i="33"/>
  <c r="AA17" i="33"/>
  <c r="Y17" i="33"/>
  <c r="Z17" i="33" s="1"/>
  <c r="W17" i="33"/>
  <c r="M17" i="33"/>
  <c r="K17" i="33"/>
  <c r="L17" i="33" s="1"/>
  <c r="I17" i="33"/>
  <c r="AA16" i="33"/>
  <c r="Y16" i="33"/>
  <c r="Z16" i="33" s="1"/>
  <c r="W16" i="33"/>
  <c r="M16" i="33"/>
  <c r="K16" i="33"/>
  <c r="L16" i="33" s="1"/>
  <c r="I16" i="33"/>
  <c r="AA15" i="33"/>
  <c r="Y15" i="33"/>
  <c r="Z15" i="33" s="1"/>
  <c r="W15" i="33"/>
  <c r="M15" i="33"/>
  <c r="K15" i="33"/>
  <c r="L15" i="33" s="1"/>
  <c r="I15" i="33"/>
  <c r="AA14" i="33"/>
  <c r="Y14" i="33"/>
  <c r="Z14" i="33" s="1"/>
  <c r="W14" i="33"/>
  <c r="M14" i="33"/>
  <c r="K14" i="33"/>
  <c r="L14" i="33" s="1"/>
  <c r="I14" i="33"/>
  <c r="AA13" i="33"/>
  <c r="Y13" i="33"/>
  <c r="Z13" i="33" s="1"/>
  <c r="W13" i="33"/>
  <c r="M13" i="33"/>
  <c r="K13" i="33"/>
  <c r="L13" i="33" s="1"/>
  <c r="I13" i="33"/>
  <c r="AA12" i="33"/>
  <c r="Y12" i="33"/>
  <c r="Z12" i="33" s="1"/>
  <c r="W12" i="33"/>
  <c r="M12" i="33"/>
  <c r="K12" i="33"/>
  <c r="L12" i="33" s="1"/>
  <c r="I12" i="33"/>
  <c r="AA11" i="33"/>
  <c r="Y11" i="33"/>
  <c r="Z11" i="33" s="1"/>
  <c r="W11" i="33"/>
  <c r="M11" i="33"/>
  <c r="K11" i="33"/>
  <c r="L11" i="33" s="1"/>
  <c r="I11" i="33"/>
  <c r="AA10" i="33"/>
  <c r="Y10" i="33"/>
  <c r="Z10" i="33" s="1"/>
  <c r="W10" i="33"/>
  <c r="M10" i="33"/>
  <c r="K10" i="33"/>
  <c r="L10" i="33" s="1"/>
  <c r="I10" i="33"/>
  <c r="AA9" i="33"/>
  <c r="Y9" i="33"/>
  <c r="Z9" i="33" s="1"/>
  <c r="W9" i="33"/>
  <c r="M9" i="33"/>
  <c r="K9" i="33"/>
  <c r="L9" i="33" s="1"/>
  <c r="I9" i="33"/>
  <c r="AA8" i="33"/>
  <c r="Y8" i="33"/>
  <c r="Z8" i="33" s="1"/>
  <c r="W8" i="33"/>
  <c r="M8" i="33"/>
  <c r="K8" i="33"/>
  <c r="L8" i="33" s="1"/>
  <c r="I8" i="33"/>
  <c r="AA7" i="33"/>
  <c r="Y7" i="33"/>
  <c r="Z7" i="33" s="1"/>
  <c r="W7" i="33"/>
  <c r="M7" i="33"/>
  <c r="K7" i="33"/>
  <c r="L7" i="33" s="1"/>
  <c r="I7" i="33"/>
  <c r="M73" i="32"/>
  <c r="K73" i="32"/>
  <c r="L73" i="32" s="1"/>
  <c r="I73" i="32"/>
  <c r="M72" i="32"/>
  <c r="K72" i="32"/>
  <c r="L72" i="32" s="1"/>
  <c r="I72" i="32"/>
  <c r="M71" i="32"/>
  <c r="K71" i="32"/>
  <c r="L71" i="32" s="1"/>
  <c r="I71" i="32"/>
  <c r="M70" i="32"/>
  <c r="K70" i="32"/>
  <c r="L70" i="32" s="1"/>
  <c r="I70" i="32"/>
  <c r="M69" i="32"/>
  <c r="K69" i="32"/>
  <c r="L69" i="32" s="1"/>
  <c r="I69" i="32"/>
  <c r="M68" i="32"/>
  <c r="K68" i="32"/>
  <c r="L68" i="32" s="1"/>
  <c r="I68" i="32"/>
  <c r="M67" i="32"/>
  <c r="K67" i="32"/>
  <c r="L67" i="32" s="1"/>
  <c r="I67" i="32"/>
  <c r="M66" i="32"/>
  <c r="K66" i="32"/>
  <c r="L66" i="32" s="1"/>
  <c r="I66" i="32"/>
  <c r="M65" i="32"/>
  <c r="K65" i="32"/>
  <c r="L65" i="32" s="1"/>
  <c r="I65" i="32"/>
  <c r="M64" i="32"/>
  <c r="K64" i="32"/>
  <c r="L64" i="32" s="1"/>
  <c r="I64" i="32"/>
  <c r="M63" i="32"/>
  <c r="K63" i="32"/>
  <c r="L63" i="32" s="1"/>
  <c r="I63" i="32"/>
  <c r="M62" i="32"/>
  <c r="K62" i="32"/>
  <c r="L62" i="32" s="1"/>
  <c r="I62" i="32"/>
  <c r="M61" i="32"/>
  <c r="K61" i="32"/>
  <c r="L61" i="32" s="1"/>
  <c r="I61" i="32"/>
  <c r="M60" i="32"/>
  <c r="K60" i="32"/>
  <c r="L60" i="32" s="1"/>
  <c r="I60" i="32"/>
  <c r="M59" i="32"/>
  <c r="K59" i="32"/>
  <c r="L59" i="32" s="1"/>
  <c r="I59" i="32"/>
  <c r="M58" i="32"/>
  <c r="K58" i="32"/>
  <c r="L58" i="32" s="1"/>
  <c r="I58" i="32"/>
  <c r="M57" i="32"/>
  <c r="K57" i="32"/>
  <c r="L57" i="32" s="1"/>
  <c r="I57" i="32"/>
  <c r="M56" i="32"/>
  <c r="K56" i="32"/>
  <c r="L56" i="32" s="1"/>
  <c r="I56" i="32"/>
  <c r="M55" i="32"/>
  <c r="K55" i="32"/>
  <c r="L55" i="32" s="1"/>
  <c r="I55" i="32"/>
  <c r="M54" i="32"/>
  <c r="K54" i="32"/>
  <c r="L54" i="32" s="1"/>
  <c r="I54" i="32"/>
  <c r="M53" i="32"/>
  <c r="K53" i="32"/>
  <c r="L53" i="32" s="1"/>
  <c r="I53" i="32"/>
  <c r="M52" i="32"/>
  <c r="K52" i="32"/>
  <c r="L52" i="32" s="1"/>
  <c r="I52" i="32"/>
  <c r="M51" i="32"/>
  <c r="K51" i="32"/>
  <c r="L51" i="32" s="1"/>
  <c r="I51" i="32"/>
  <c r="M50" i="32"/>
  <c r="K50" i="32"/>
  <c r="L50" i="32" s="1"/>
  <c r="I50" i="32"/>
  <c r="M49" i="32"/>
  <c r="K49" i="32"/>
  <c r="L49" i="32" s="1"/>
  <c r="I49" i="32"/>
  <c r="M48" i="32"/>
  <c r="K48" i="32"/>
  <c r="L48" i="32" s="1"/>
  <c r="I48" i="32"/>
  <c r="M47" i="32"/>
  <c r="K47" i="32"/>
  <c r="L47" i="32" s="1"/>
  <c r="I47" i="32"/>
  <c r="M46" i="32"/>
  <c r="K46" i="32"/>
  <c r="L46" i="32" s="1"/>
  <c r="I46" i="32"/>
  <c r="M45" i="32"/>
  <c r="K45" i="32"/>
  <c r="L45" i="32" s="1"/>
  <c r="I45" i="32"/>
  <c r="M44" i="32"/>
  <c r="K44" i="32"/>
  <c r="L44" i="32" s="1"/>
  <c r="I44" i="32"/>
  <c r="M43" i="32"/>
  <c r="K43" i="32"/>
  <c r="L43" i="32" s="1"/>
  <c r="I43" i="32"/>
  <c r="M42" i="32"/>
  <c r="K42" i="32"/>
  <c r="L42" i="32" s="1"/>
  <c r="I42" i="32"/>
  <c r="M41" i="32"/>
  <c r="K41" i="32"/>
  <c r="L41" i="32" s="1"/>
  <c r="I41" i="32"/>
  <c r="M40" i="32"/>
  <c r="K40" i="32"/>
  <c r="L40" i="32" s="1"/>
  <c r="I40" i="32"/>
  <c r="M39" i="32"/>
  <c r="K39" i="32"/>
  <c r="L39" i="32" s="1"/>
  <c r="I39" i="32"/>
  <c r="M38" i="32"/>
  <c r="K38" i="32"/>
  <c r="L38" i="32" s="1"/>
  <c r="I38" i="32"/>
  <c r="M37" i="32"/>
  <c r="K37" i="32"/>
  <c r="L37" i="32" s="1"/>
  <c r="I37" i="32"/>
  <c r="M36" i="32"/>
  <c r="K36" i="32"/>
  <c r="L36" i="32" s="1"/>
  <c r="I36" i="32"/>
  <c r="M35" i="32"/>
  <c r="K35" i="32"/>
  <c r="L35" i="32" s="1"/>
  <c r="I35" i="32"/>
  <c r="M34" i="32"/>
  <c r="K34" i="32"/>
  <c r="L34" i="32" s="1"/>
  <c r="I34" i="32"/>
  <c r="M33" i="32"/>
  <c r="K33" i="32"/>
  <c r="L33" i="32" s="1"/>
  <c r="I33" i="32"/>
  <c r="M32" i="32"/>
  <c r="K32" i="32"/>
  <c r="L32" i="32" s="1"/>
  <c r="I32" i="32"/>
  <c r="M31" i="32"/>
  <c r="K31" i="32"/>
  <c r="L31" i="32" s="1"/>
  <c r="I31" i="32"/>
  <c r="AA30" i="32"/>
  <c r="Y30" i="32"/>
  <c r="Z30" i="32" s="1"/>
  <c r="W30" i="32"/>
  <c r="M30" i="32"/>
  <c r="K30" i="32"/>
  <c r="L30" i="32" s="1"/>
  <c r="I30" i="32"/>
  <c r="AA29" i="32"/>
  <c r="Y29" i="32"/>
  <c r="Z29" i="32" s="1"/>
  <c r="W29" i="32"/>
  <c r="M29" i="32"/>
  <c r="K29" i="32"/>
  <c r="L29" i="32" s="1"/>
  <c r="I29" i="32"/>
  <c r="AA28" i="32"/>
  <c r="Y28" i="32"/>
  <c r="Z28" i="32" s="1"/>
  <c r="W28" i="32"/>
  <c r="M28" i="32"/>
  <c r="K28" i="32"/>
  <c r="L28" i="32" s="1"/>
  <c r="I28" i="32"/>
  <c r="AA27" i="32"/>
  <c r="Y27" i="32"/>
  <c r="Z27" i="32" s="1"/>
  <c r="W27" i="32"/>
  <c r="M27" i="32"/>
  <c r="K27" i="32"/>
  <c r="L27" i="32" s="1"/>
  <c r="I27" i="32"/>
  <c r="AA26" i="32"/>
  <c r="Y26" i="32"/>
  <c r="Z26" i="32" s="1"/>
  <c r="W26" i="32"/>
  <c r="M26" i="32"/>
  <c r="K26" i="32"/>
  <c r="L26" i="32" s="1"/>
  <c r="I26" i="32"/>
  <c r="AA25" i="32"/>
  <c r="Y25" i="32"/>
  <c r="Z25" i="32" s="1"/>
  <c r="W25" i="32"/>
  <c r="M25" i="32"/>
  <c r="K25" i="32"/>
  <c r="L25" i="32" s="1"/>
  <c r="I25" i="32"/>
  <c r="AA24" i="32"/>
  <c r="Y24" i="32"/>
  <c r="Z24" i="32" s="1"/>
  <c r="W24" i="32"/>
  <c r="M24" i="32"/>
  <c r="K24" i="32"/>
  <c r="L24" i="32" s="1"/>
  <c r="I24" i="32"/>
  <c r="AA23" i="32"/>
  <c r="Y23" i="32"/>
  <c r="Z23" i="32" s="1"/>
  <c r="W23" i="32"/>
  <c r="M23" i="32"/>
  <c r="K23" i="32"/>
  <c r="L23" i="32" s="1"/>
  <c r="I23" i="32"/>
  <c r="AA22" i="32"/>
  <c r="Y22" i="32"/>
  <c r="Z22" i="32" s="1"/>
  <c r="W22" i="32"/>
  <c r="M22" i="32"/>
  <c r="K22" i="32"/>
  <c r="L22" i="32" s="1"/>
  <c r="I22" i="32"/>
  <c r="AA21" i="32"/>
  <c r="Y21" i="32"/>
  <c r="Z21" i="32" s="1"/>
  <c r="W21" i="32"/>
  <c r="M21" i="32"/>
  <c r="K21" i="32"/>
  <c r="L21" i="32" s="1"/>
  <c r="I21" i="32"/>
  <c r="AA20" i="32"/>
  <c r="Y20" i="32"/>
  <c r="Z20" i="32" s="1"/>
  <c r="W20" i="32"/>
  <c r="M20" i="32"/>
  <c r="K20" i="32"/>
  <c r="L20" i="32" s="1"/>
  <c r="I20" i="32"/>
  <c r="K19" i="32"/>
  <c r="L19" i="32" s="1"/>
  <c r="M19" i="32" s="1"/>
  <c r="I19" i="32"/>
  <c r="K18" i="32"/>
  <c r="L18" i="32" s="1"/>
  <c r="M18" i="32" s="1"/>
  <c r="I18" i="32"/>
  <c r="K17" i="32"/>
  <c r="L17" i="32" s="1"/>
  <c r="M17" i="32" s="1"/>
  <c r="I17" i="32"/>
  <c r="K16" i="32"/>
  <c r="L16" i="32" s="1"/>
  <c r="M16" i="32" s="1"/>
  <c r="I16" i="32"/>
  <c r="K15" i="32"/>
  <c r="L15" i="32" s="1"/>
  <c r="M15" i="32" s="1"/>
  <c r="I15" i="32"/>
  <c r="K14" i="32"/>
  <c r="L14" i="32" s="1"/>
  <c r="M14" i="32" s="1"/>
  <c r="I14" i="32"/>
  <c r="K13" i="32"/>
  <c r="L13" i="32" s="1"/>
  <c r="M13" i="32" s="1"/>
  <c r="I13" i="32"/>
  <c r="K12" i="32"/>
  <c r="L12" i="32" s="1"/>
  <c r="M12" i="32" s="1"/>
  <c r="I12" i="32"/>
  <c r="K11" i="32"/>
  <c r="L11" i="32" s="1"/>
  <c r="M11" i="32" s="1"/>
  <c r="I11" i="32"/>
  <c r="K10" i="32"/>
  <c r="L10" i="32" s="1"/>
  <c r="M10" i="32" s="1"/>
  <c r="I10" i="32"/>
  <c r="K9" i="32"/>
  <c r="L9" i="32" s="1"/>
  <c r="M9" i="32" s="1"/>
  <c r="I9" i="32"/>
  <c r="K8" i="32"/>
  <c r="L8" i="32" s="1"/>
  <c r="M8" i="32" s="1"/>
  <c r="I8" i="32"/>
  <c r="K7" i="32"/>
  <c r="L7" i="32" s="1"/>
  <c r="M7" i="32" s="1"/>
  <c r="I7" i="32"/>
  <c r="M53" i="31"/>
  <c r="K53" i="31"/>
  <c r="L53" i="31" s="1"/>
  <c r="I53" i="31"/>
  <c r="M52" i="31"/>
  <c r="K52" i="31"/>
  <c r="L52" i="31" s="1"/>
  <c r="I52" i="31"/>
  <c r="M51" i="31"/>
  <c r="K51" i="31"/>
  <c r="L51" i="31" s="1"/>
  <c r="I51" i="31"/>
  <c r="M50" i="31"/>
  <c r="K50" i="31"/>
  <c r="L50" i="31" s="1"/>
  <c r="I50" i="31"/>
  <c r="M49" i="31"/>
  <c r="K49" i="31"/>
  <c r="L49" i="31" s="1"/>
  <c r="I49" i="31"/>
  <c r="M48" i="31"/>
  <c r="K48" i="31"/>
  <c r="L48" i="31" s="1"/>
  <c r="I48" i="31"/>
  <c r="M47" i="31"/>
  <c r="K47" i="31"/>
  <c r="L47" i="31" s="1"/>
  <c r="I47" i="31"/>
  <c r="M46" i="31"/>
  <c r="K46" i="31"/>
  <c r="L46" i="31" s="1"/>
  <c r="I46" i="31"/>
  <c r="M45" i="31"/>
  <c r="K45" i="31"/>
  <c r="L45" i="31" s="1"/>
  <c r="I45" i="31"/>
  <c r="M44" i="31"/>
  <c r="K44" i="31"/>
  <c r="L44" i="31" s="1"/>
  <c r="I44" i="31"/>
  <c r="M43" i="31"/>
  <c r="K43" i="31"/>
  <c r="L43" i="31" s="1"/>
  <c r="I43" i="31"/>
  <c r="M42" i="31"/>
  <c r="K42" i="31"/>
  <c r="L42" i="31" s="1"/>
  <c r="I42" i="31"/>
  <c r="M41" i="31"/>
  <c r="K41" i="31"/>
  <c r="L41" i="31" s="1"/>
  <c r="I41" i="31"/>
  <c r="M40" i="31"/>
  <c r="K40" i="31"/>
  <c r="L40" i="31" s="1"/>
  <c r="I40" i="31"/>
  <c r="M39" i="31"/>
  <c r="K39" i="31"/>
  <c r="L39" i="31" s="1"/>
  <c r="I39" i="31"/>
  <c r="M38" i="31"/>
  <c r="K38" i="31"/>
  <c r="L38" i="31" s="1"/>
  <c r="I38" i="31"/>
  <c r="M37" i="31"/>
  <c r="K37" i="31"/>
  <c r="L37" i="31" s="1"/>
  <c r="I37" i="31"/>
  <c r="M36" i="31"/>
  <c r="K36" i="31"/>
  <c r="L36" i="31" s="1"/>
  <c r="I36" i="31"/>
  <c r="M35" i="31"/>
  <c r="K35" i="31"/>
  <c r="L35" i="31" s="1"/>
  <c r="I35" i="31"/>
  <c r="M34" i="31"/>
  <c r="K34" i="31"/>
  <c r="L34" i="31" s="1"/>
  <c r="I34" i="31"/>
  <c r="M33" i="31"/>
  <c r="K33" i="31"/>
  <c r="L33" i="31" s="1"/>
  <c r="I33" i="31"/>
  <c r="M32" i="31"/>
  <c r="K32" i="31"/>
  <c r="L32" i="31" s="1"/>
  <c r="I32" i="31"/>
  <c r="M31" i="31"/>
  <c r="K31" i="31"/>
  <c r="L31" i="31" s="1"/>
  <c r="I31" i="31"/>
  <c r="M30" i="31"/>
  <c r="K30" i="31"/>
  <c r="L30" i="31" s="1"/>
  <c r="I30" i="31"/>
  <c r="M29" i="31"/>
  <c r="K29" i="31"/>
  <c r="L29" i="31" s="1"/>
  <c r="I29" i="31"/>
  <c r="M28" i="31"/>
  <c r="K28" i="31"/>
  <c r="L28" i="31" s="1"/>
  <c r="I28" i="31"/>
  <c r="M27" i="31"/>
  <c r="K27" i="31"/>
  <c r="L27" i="31" s="1"/>
  <c r="I27" i="31"/>
  <c r="M26" i="31"/>
  <c r="K26" i="31"/>
  <c r="L26" i="31" s="1"/>
  <c r="I26" i="31"/>
  <c r="M25" i="31"/>
  <c r="K25" i="31"/>
  <c r="L25" i="31" s="1"/>
  <c r="I25" i="31"/>
  <c r="M24" i="31"/>
  <c r="K24" i="31"/>
  <c r="L24" i="31" s="1"/>
  <c r="I24" i="31"/>
  <c r="M23" i="31"/>
  <c r="K23" i="31"/>
  <c r="L23" i="31" s="1"/>
  <c r="I23" i="31"/>
  <c r="M22" i="31"/>
  <c r="K22" i="31"/>
  <c r="L22" i="31" s="1"/>
  <c r="I22" i="31"/>
  <c r="M21" i="31"/>
  <c r="K21" i="31"/>
  <c r="L21" i="31" s="1"/>
  <c r="I21" i="31"/>
  <c r="M20" i="31"/>
  <c r="K20" i="31"/>
  <c r="L20" i="31" s="1"/>
  <c r="I20" i="31"/>
  <c r="M19" i="31"/>
  <c r="K19" i="31"/>
  <c r="L19" i="31" s="1"/>
  <c r="I19" i="31"/>
  <c r="M18" i="31"/>
  <c r="K18" i="31"/>
  <c r="L18" i="31" s="1"/>
  <c r="I18" i="31"/>
  <c r="M17" i="31"/>
  <c r="K17" i="31"/>
  <c r="L17" i="31" s="1"/>
  <c r="I17" i="31"/>
  <c r="M16" i="31"/>
  <c r="K16" i="31"/>
  <c r="L16" i="31" s="1"/>
  <c r="I16" i="31"/>
  <c r="M15" i="31"/>
  <c r="K15" i="31"/>
  <c r="L15" i="31" s="1"/>
  <c r="I15" i="31"/>
  <c r="M14" i="31"/>
  <c r="K14" i="31"/>
  <c r="L14" i="31" s="1"/>
  <c r="I14" i="31"/>
  <c r="M13" i="31"/>
  <c r="K13" i="31"/>
  <c r="L13" i="31" s="1"/>
  <c r="I13" i="31"/>
  <c r="M12" i="31"/>
  <c r="K12" i="31"/>
  <c r="L12" i="31" s="1"/>
  <c r="I12" i="31"/>
  <c r="M11" i="31"/>
  <c r="K11" i="31"/>
  <c r="L11" i="31" s="1"/>
  <c r="I11" i="31"/>
  <c r="Y10" i="31"/>
  <c r="Z10" i="31" s="1"/>
  <c r="AA10" i="31" s="1"/>
  <c r="W10" i="31"/>
  <c r="K10" i="31"/>
  <c r="L10" i="31" s="1"/>
  <c r="M10" i="31" s="1"/>
  <c r="I10" i="31"/>
  <c r="Y9" i="31"/>
  <c r="Z9" i="31" s="1"/>
  <c r="AA9" i="31" s="1"/>
  <c r="W9" i="31"/>
  <c r="K9" i="31"/>
  <c r="L9" i="31" s="1"/>
  <c r="M9" i="31" s="1"/>
  <c r="I9" i="31"/>
  <c r="Y8" i="31"/>
  <c r="Z8" i="31" s="1"/>
  <c r="AA8" i="31" s="1"/>
  <c r="W8" i="31"/>
  <c r="K8" i="31"/>
  <c r="L8" i="31" s="1"/>
  <c r="M8" i="31" s="1"/>
  <c r="I8" i="31"/>
  <c r="Y7" i="31"/>
  <c r="Z7" i="31" s="1"/>
  <c r="AA7" i="31" s="1"/>
  <c r="W7" i="31"/>
  <c r="K7" i="31"/>
  <c r="L7" i="31" s="1"/>
  <c r="M7" i="31" s="1"/>
  <c r="I7" i="31"/>
  <c r="AF90" i="6" l="1"/>
  <c r="AH90" i="6"/>
  <c r="AI90" i="6"/>
  <c r="AJ90" i="6"/>
  <c r="AK90" i="6"/>
  <c r="AL90" i="6"/>
  <c r="AQ90" i="6"/>
  <c r="AR90" i="6"/>
  <c r="AS90" i="6"/>
  <c r="AT90" i="6"/>
  <c r="AF40" i="6"/>
  <c r="AH40" i="6"/>
  <c r="AI40" i="6"/>
  <c r="AJ40" i="6"/>
  <c r="AK40" i="6"/>
  <c r="AL40" i="6"/>
  <c r="AQ40" i="6"/>
  <c r="AR40" i="6"/>
  <c r="AS40" i="6"/>
  <c r="AT40" i="6"/>
  <c r="AF18" i="6"/>
  <c r="AH18" i="6"/>
  <c r="AI18" i="6"/>
  <c r="AJ18" i="6"/>
  <c r="AK18" i="6"/>
  <c r="AL18" i="6"/>
  <c r="AQ18" i="6"/>
  <c r="AR18" i="6"/>
  <c r="AS18" i="6"/>
  <c r="AT18" i="6"/>
  <c r="AF17" i="6"/>
  <c r="AH17" i="6"/>
  <c r="AI17" i="6"/>
  <c r="AJ17" i="6"/>
  <c r="AK17" i="6"/>
  <c r="AL17" i="6"/>
  <c r="AQ17" i="6"/>
  <c r="AR17" i="6"/>
  <c r="AS17" i="6"/>
  <c r="AT17" i="6"/>
  <c r="AF10" i="6"/>
  <c r="AH10" i="6"/>
  <c r="AI10" i="6"/>
  <c r="AJ10" i="6"/>
  <c r="AK10" i="6"/>
  <c r="AL10" i="6"/>
  <c r="AQ10" i="6"/>
  <c r="AR10" i="6"/>
  <c r="AS10" i="6"/>
  <c r="AT10" i="6"/>
  <c r="AF45" i="6"/>
  <c r="AH45" i="6"/>
  <c r="AI45" i="6"/>
  <c r="AJ45" i="6"/>
  <c r="AK45" i="6"/>
  <c r="AL45" i="6"/>
  <c r="AQ45" i="6"/>
  <c r="AR45" i="6"/>
  <c r="AS45" i="6"/>
  <c r="AT45" i="6"/>
  <c r="AF8" i="6"/>
  <c r="AH8" i="6"/>
  <c r="AI8" i="6"/>
  <c r="AJ8" i="6"/>
  <c r="AK8" i="6"/>
  <c r="AL8" i="6"/>
  <c r="AQ8" i="6"/>
  <c r="AR8" i="6"/>
  <c r="AS8" i="6"/>
  <c r="AT8" i="6"/>
  <c r="AF95" i="6"/>
  <c r="AH95" i="6"/>
  <c r="AI95" i="6"/>
  <c r="AJ95" i="6"/>
  <c r="AK95" i="6"/>
  <c r="AL95" i="6"/>
  <c r="AQ95" i="6"/>
  <c r="AR95" i="6"/>
  <c r="AS95" i="6"/>
  <c r="AT95" i="6"/>
  <c r="AF7" i="6"/>
  <c r="AH7" i="6"/>
  <c r="AI7" i="6"/>
  <c r="AJ7" i="6"/>
  <c r="AK7" i="6"/>
  <c r="AL7" i="6"/>
  <c r="AQ7" i="6"/>
  <c r="AR7" i="6"/>
  <c r="AS7" i="6"/>
  <c r="AT7" i="6"/>
  <c r="AF15" i="6"/>
  <c r="AH15" i="6"/>
  <c r="AI15" i="6"/>
  <c r="AJ15" i="6"/>
  <c r="AK15" i="6"/>
  <c r="AL15" i="6"/>
  <c r="AQ15" i="6"/>
  <c r="AR15" i="6"/>
  <c r="AS15" i="6"/>
  <c r="AT15" i="6"/>
  <c r="AF30" i="6"/>
  <c r="AH30" i="6"/>
  <c r="AI30" i="6"/>
  <c r="AJ30" i="6"/>
  <c r="AK30" i="6"/>
  <c r="AL30" i="6"/>
  <c r="AQ30" i="6"/>
  <c r="AR30" i="6"/>
  <c r="AS30" i="6"/>
  <c r="AT30" i="6"/>
  <c r="AF35" i="6"/>
  <c r="AH35" i="6"/>
  <c r="AI35" i="6"/>
  <c r="AJ35" i="6"/>
  <c r="AK35" i="6"/>
  <c r="AL35" i="6"/>
  <c r="AQ35" i="6"/>
  <c r="AR35" i="6"/>
  <c r="AS35" i="6"/>
  <c r="AT35" i="6"/>
  <c r="AF37" i="6"/>
  <c r="AH37" i="6"/>
  <c r="AI37" i="6"/>
  <c r="AJ37" i="6"/>
  <c r="AK37" i="6"/>
  <c r="AL37" i="6"/>
  <c r="AQ37" i="6"/>
  <c r="AR37" i="6"/>
  <c r="AS37" i="6"/>
  <c r="AT37" i="6"/>
  <c r="AF39" i="6"/>
  <c r="AH39" i="6"/>
  <c r="AI39" i="6"/>
  <c r="AJ39" i="6"/>
  <c r="AK39" i="6"/>
  <c r="AL39" i="6"/>
  <c r="AQ39" i="6"/>
  <c r="AR39" i="6"/>
  <c r="AS39" i="6"/>
  <c r="AT39" i="6"/>
  <c r="AF51" i="6"/>
  <c r="AH51" i="6"/>
  <c r="AI51" i="6"/>
  <c r="AJ51" i="6"/>
  <c r="AK51" i="6"/>
  <c r="AL51" i="6"/>
  <c r="AQ51" i="6"/>
  <c r="AR51" i="6"/>
  <c r="AS51" i="6"/>
  <c r="AT51" i="6"/>
  <c r="AF14" i="6"/>
  <c r="AH14" i="6"/>
  <c r="AI14" i="6"/>
  <c r="AJ14" i="6"/>
  <c r="AK14" i="6"/>
  <c r="AL14" i="6"/>
  <c r="AQ14" i="6"/>
  <c r="AR14" i="6"/>
  <c r="AS14" i="6"/>
  <c r="AT14" i="6"/>
  <c r="AF27" i="6"/>
  <c r="AH27" i="6"/>
  <c r="AI27" i="6"/>
  <c r="AJ27" i="6"/>
  <c r="AK27" i="6"/>
  <c r="AL27" i="6"/>
  <c r="AQ27" i="6"/>
  <c r="AR27" i="6"/>
  <c r="AS27" i="6"/>
  <c r="AT27" i="6"/>
  <c r="AF11" i="6"/>
  <c r="AH11" i="6"/>
  <c r="AI11" i="6"/>
  <c r="AJ11" i="6"/>
  <c r="AK11" i="6"/>
  <c r="AL11" i="6"/>
  <c r="AQ11" i="6"/>
  <c r="AR11" i="6"/>
  <c r="AS11" i="6"/>
  <c r="AT11" i="6"/>
  <c r="AF13" i="6"/>
  <c r="AH13" i="6"/>
  <c r="AI13" i="6"/>
  <c r="AJ13" i="6"/>
  <c r="AK13" i="6"/>
  <c r="AL13" i="6"/>
  <c r="AQ13" i="6"/>
  <c r="AR13" i="6"/>
  <c r="AS13" i="6"/>
  <c r="AT13" i="6"/>
  <c r="AF24" i="6"/>
  <c r="AH24" i="6"/>
  <c r="AI24" i="6"/>
  <c r="AJ24" i="6"/>
  <c r="AK24" i="6"/>
  <c r="AL24" i="6"/>
  <c r="AQ24" i="6"/>
  <c r="AR24" i="6"/>
  <c r="AS24" i="6"/>
  <c r="AT24" i="6"/>
  <c r="AF92" i="6"/>
  <c r="AH92" i="6"/>
  <c r="AI92" i="6"/>
  <c r="AJ92" i="6"/>
  <c r="AK92" i="6"/>
  <c r="AL92" i="6"/>
  <c r="AQ92" i="6"/>
  <c r="AR92" i="6"/>
  <c r="AS92" i="6"/>
  <c r="AT92" i="6"/>
  <c r="AF23" i="6"/>
  <c r="AH23" i="6"/>
  <c r="AI23" i="6"/>
  <c r="AJ23" i="6"/>
  <c r="AK23" i="6"/>
  <c r="AL23" i="6"/>
  <c r="AQ23" i="6"/>
  <c r="AR23" i="6"/>
  <c r="AS23" i="6"/>
  <c r="AT23" i="6"/>
  <c r="AF42" i="6"/>
  <c r="AH42" i="6"/>
  <c r="AI42" i="6"/>
  <c r="AJ42" i="6"/>
  <c r="AK42" i="6"/>
  <c r="AL42" i="6"/>
  <c r="AQ42" i="6"/>
  <c r="AR42" i="6"/>
  <c r="AS42" i="6"/>
  <c r="AT42" i="6"/>
  <c r="AF25" i="6"/>
  <c r="AH25" i="6"/>
  <c r="AI25" i="6"/>
  <c r="AJ25" i="6"/>
  <c r="AK25" i="6"/>
  <c r="AL25" i="6"/>
  <c r="AQ25" i="6"/>
  <c r="AR25" i="6"/>
  <c r="AS25" i="6"/>
  <c r="AT25" i="6"/>
  <c r="AF87" i="6"/>
  <c r="AH87" i="6"/>
  <c r="AI87" i="6"/>
  <c r="AJ87" i="6"/>
  <c r="AK87" i="6"/>
  <c r="AL87" i="6"/>
  <c r="AQ87" i="6"/>
  <c r="AR87" i="6"/>
  <c r="AS87" i="6"/>
  <c r="AT87" i="6"/>
  <c r="AF103" i="6"/>
  <c r="AH103" i="6"/>
  <c r="AI103" i="6"/>
  <c r="AJ103" i="6"/>
  <c r="AK103" i="6"/>
  <c r="AL103" i="6"/>
  <c r="AQ103" i="6"/>
  <c r="AR103" i="6"/>
  <c r="AS103" i="6"/>
  <c r="AT103" i="6"/>
  <c r="AF9" i="6"/>
  <c r="AH9" i="6"/>
  <c r="AI9" i="6"/>
  <c r="AJ9" i="6"/>
  <c r="AK9" i="6"/>
  <c r="AL9" i="6"/>
  <c r="AQ9" i="6"/>
  <c r="AR9" i="6"/>
  <c r="AS9" i="6"/>
  <c r="AT9" i="6"/>
  <c r="AF36" i="6"/>
  <c r="AH36" i="6"/>
  <c r="AI36" i="6"/>
  <c r="AJ36" i="6"/>
  <c r="AK36" i="6"/>
  <c r="AL36" i="6"/>
  <c r="AQ36" i="6"/>
  <c r="AR36" i="6"/>
  <c r="AS36" i="6"/>
  <c r="AT36" i="6"/>
  <c r="AF43" i="6"/>
  <c r="AH43" i="6"/>
  <c r="AI43" i="6"/>
  <c r="AJ43" i="6"/>
  <c r="AK43" i="6"/>
  <c r="AL43" i="6"/>
  <c r="AQ43" i="6"/>
  <c r="AR43" i="6"/>
  <c r="AS43" i="6"/>
  <c r="AT43" i="6"/>
  <c r="AF38" i="6"/>
  <c r="AH38" i="6"/>
  <c r="AI38" i="6"/>
  <c r="AJ38" i="6"/>
  <c r="AK38" i="6"/>
  <c r="AL38" i="6"/>
  <c r="AQ38" i="6"/>
  <c r="AR38" i="6"/>
  <c r="AS38" i="6"/>
  <c r="AT38" i="6"/>
  <c r="AF48" i="6"/>
  <c r="AH48" i="6"/>
  <c r="AI48" i="6"/>
  <c r="AJ48" i="6"/>
  <c r="AK48" i="6"/>
  <c r="AL48" i="6"/>
  <c r="AQ48" i="6"/>
  <c r="AR48" i="6"/>
  <c r="AS48" i="6"/>
  <c r="AT48" i="6"/>
  <c r="AF41" i="6"/>
  <c r="AH41" i="6"/>
  <c r="AI41" i="6"/>
  <c r="AJ41" i="6"/>
  <c r="AK41" i="6"/>
  <c r="AL41" i="6"/>
  <c r="AQ41" i="6"/>
  <c r="AR41" i="6"/>
  <c r="AS41" i="6"/>
  <c r="AT41" i="6"/>
  <c r="AF104" i="6"/>
  <c r="AH104" i="6"/>
  <c r="AI104" i="6"/>
  <c r="AJ104" i="6"/>
  <c r="AK104" i="6"/>
  <c r="AL104" i="6"/>
  <c r="AQ104" i="6"/>
  <c r="AR104" i="6"/>
  <c r="AS104" i="6"/>
  <c r="AT104" i="6"/>
  <c r="AF94" i="6"/>
  <c r="AH94" i="6"/>
  <c r="AI94" i="6"/>
  <c r="AJ94" i="6"/>
  <c r="AK94" i="6"/>
  <c r="AL94" i="6"/>
  <c r="AQ94" i="6"/>
  <c r="AR94" i="6"/>
  <c r="AS94" i="6"/>
  <c r="AT94" i="6"/>
  <c r="AF28" i="6"/>
  <c r="AH28" i="6"/>
  <c r="AI28" i="6"/>
  <c r="AJ28" i="6"/>
  <c r="AK28" i="6"/>
  <c r="AL28" i="6"/>
  <c r="AQ28" i="6"/>
  <c r="AR28" i="6"/>
  <c r="AS28" i="6"/>
  <c r="AT28" i="6"/>
  <c r="AF54" i="6"/>
  <c r="AH54" i="6"/>
  <c r="AI54" i="6"/>
  <c r="AJ54" i="6"/>
  <c r="AK54" i="6"/>
  <c r="AL54" i="6"/>
  <c r="AQ54" i="6"/>
  <c r="AR54" i="6"/>
  <c r="AS54" i="6"/>
  <c r="AT54" i="6"/>
  <c r="AF69" i="6"/>
  <c r="AH69" i="6"/>
  <c r="AI69" i="6"/>
  <c r="AJ69" i="6"/>
  <c r="AK69" i="6"/>
  <c r="AL69" i="6"/>
  <c r="AQ69" i="6"/>
  <c r="AR69" i="6"/>
  <c r="AS69" i="6"/>
  <c r="AT69" i="6"/>
  <c r="AF99" i="6"/>
  <c r="AH99" i="6"/>
  <c r="AI99" i="6"/>
  <c r="AJ99" i="6"/>
  <c r="AK99" i="6"/>
  <c r="AL99" i="6"/>
  <c r="AQ99" i="6"/>
  <c r="AR99" i="6"/>
  <c r="AS99" i="6"/>
  <c r="AT99" i="6"/>
  <c r="AF12" i="6"/>
  <c r="AH12" i="6"/>
  <c r="AI12" i="6"/>
  <c r="AJ12" i="6"/>
  <c r="AK12" i="6"/>
  <c r="AL12" i="6"/>
  <c r="AQ12" i="6"/>
  <c r="AR12" i="6"/>
  <c r="AS12" i="6"/>
  <c r="AT12" i="6"/>
  <c r="AF50" i="6"/>
  <c r="AH50" i="6"/>
  <c r="AI50" i="6"/>
  <c r="AJ50" i="6"/>
  <c r="AK50" i="6"/>
  <c r="AL50" i="6"/>
  <c r="AQ50" i="6"/>
  <c r="AR50" i="6"/>
  <c r="AS50" i="6"/>
  <c r="AT50" i="6"/>
  <c r="AF49" i="6"/>
  <c r="AH49" i="6"/>
  <c r="AI49" i="6"/>
  <c r="AJ49" i="6"/>
  <c r="AK49" i="6"/>
  <c r="AL49" i="6"/>
  <c r="AQ49" i="6"/>
  <c r="AR49" i="6"/>
  <c r="AS49" i="6"/>
  <c r="AT49" i="6"/>
  <c r="AF53" i="6"/>
  <c r="AH53" i="6"/>
  <c r="AI53" i="6"/>
  <c r="AJ53" i="6"/>
  <c r="AK53" i="6"/>
  <c r="AL53" i="6"/>
  <c r="AQ53" i="6"/>
  <c r="AR53" i="6"/>
  <c r="AS53" i="6"/>
  <c r="AT53" i="6"/>
  <c r="AF86" i="6"/>
  <c r="AH86" i="6"/>
  <c r="AI86" i="6"/>
  <c r="AJ86" i="6"/>
  <c r="AK86" i="6"/>
  <c r="AL86" i="6"/>
  <c r="AQ86" i="6"/>
  <c r="AR86" i="6"/>
  <c r="AS86" i="6"/>
  <c r="AT86" i="6"/>
  <c r="AF109" i="6"/>
  <c r="AH109" i="6"/>
  <c r="AI109" i="6"/>
  <c r="AJ109" i="6"/>
  <c r="AK109" i="6"/>
  <c r="AL109" i="6"/>
  <c r="AQ109" i="6"/>
  <c r="AR109" i="6"/>
  <c r="AS109" i="6"/>
  <c r="AT109" i="6"/>
  <c r="AF26" i="6"/>
  <c r="AH26" i="6"/>
  <c r="AI26" i="6"/>
  <c r="AJ26" i="6"/>
  <c r="AK26" i="6"/>
  <c r="AL26" i="6"/>
  <c r="AQ26" i="6"/>
  <c r="AR26" i="6"/>
  <c r="AS26" i="6"/>
  <c r="AT26" i="6"/>
  <c r="AF117" i="6"/>
  <c r="AH117" i="6"/>
  <c r="AI117" i="6"/>
  <c r="AJ117" i="6"/>
  <c r="AK117" i="6"/>
  <c r="AL117" i="6"/>
  <c r="AQ117" i="6"/>
  <c r="AR117" i="6"/>
  <c r="AS117" i="6"/>
  <c r="AT117" i="6"/>
  <c r="AF32" i="6"/>
  <c r="AH32" i="6"/>
  <c r="AI32" i="6"/>
  <c r="AJ32" i="6"/>
  <c r="AK32" i="6"/>
  <c r="AL32" i="6"/>
  <c r="AQ32" i="6"/>
  <c r="AR32" i="6"/>
  <c r="AS32" i="6"/>
  <c r="AT32" i="6"/>
  <c r="AF97" i="6"/>
  <c r="AH97" i="6"/>
  <c r="AI97" i="6"/>
  <c r="AJ97" i="6"/>
  <c r="AK97" i="6"/>
  <c r="AL97" i="6"/>
  <c r="AQ97" i="6"/>
  <c r="AR97" i="6"/>
  <c r="AS97" i="6"/>
  <c r="AT97" i="6"/>
  <c r="AF96" i="6"/>
  <c r="AH96" i="6"/>
  <c r="AI96" i="6"/>
  <c r="AJ96" i="6"/>
  <c r="AK96" i="6"/>
  <c r="AL96" i="6"/>
  <c r="AQ96" i="6"/>
  <c r="AR96" i="6"/>
  <c r="AS96" i="6"/>
  <c r="AT96" i="6"/>
  <c r="AF98" i="6"/>
  <c r="AH98" i="6"/>
  <c r="AI98" i="6"/>
  <c r="AJ98" i="6"/>
  <c r="AK98" i="6"/>
  <c r="AL98" i="6"/>
  <c r="AQ98" i="6"/>
  <c r="AR98" i="6"/>
  <c r="AS98" i="6"/>
  <c r="AT98" i="6"/>
  <c r="AF114" i="6"/>
  <c r="AH114" i="6"/>
  <c r="AI114" i="6"/>
  <c r="AJ114" i="6"/>
  <c r="AK114" i="6"/>
  <c r="AL114" i="6"/>
  <c r="AQ114" i="6"/>
  <c r="AR114" i="6"/>
  <c r="AS114" i="6"/>
  <c r="AT114" i="6"/>
  <c r="AF115" i="6"/>
  <c r="AH115" i="6"/>
  <c r="AI115" i="6"/>
  <c r="AJ115" i="6"/>
  <c r="AK115" i="6"/>
  <c r="AL115" i="6"/>
  <c r="AQ115" i="6"/>
  <c r="AR115" i="6"/>
  <c r="AS115" i="6"/>
  <c r="AT115" i="6"/>
  <c r="AF119" i="6"/>
  <c r="AH119" i="6"/>
  <c r="AI119" i="6"/>
  <c r="AJ119" i="6"/>
  <c r="AK119" i="6"/>
  <c r="AL119" i="6"/>
  <c r="AQ119" i="6"/>
  <c r="AR119" i="6"/>
  <c r="AS119" i="6"/>
  <c r="AT119" i="6"/>
  <c r="AF116" i="6"/>
  <c r="AH116" i="6"/>
  <c r="AI116" i="6"/>
  <c r="AJ116" i="6"/>
  <c r="AK116" i="6"/>
  <c r="AL116" i="6"/>
  <c r="AQ116" i="6"/>
  <c r="AR116" i="6"/>
  <c r="AS116" i="6"/>
  <c r="AT116" i="6"/>
  <c r="AF118" i="6"/>
  <c r="AH118" i="6"/>
  <c r="AI118" i="6"/>
  <c r="AJ118" i="6"/>
  <c r="AK118" i="6"/>
  <c r="AL118" i="6"/>
  <c r="AQ118" i="6"/>
  <c r="AR118" i="6"/>
  <c r="AS118" i="6"/>
  <c r="AT118" i="6"/>
  <c r="AF19" i="6"/>
  <c r="AH19" i="6"/>
  <c r="AI19" i="6"/>
  <c r="AJ19" i="6"/>
  <c r="AK19" i="6"/>
  <c r="AL19" i="6"/>
  <c r="AQ19" i="6"/>
  <c r="AR19" i="6"/>
  <c r="AS19" i="6"/>
  <c r="AT19" i="6"/>
  <c r="AF112" i="6"/>
  <c r="AH112" i="6"/>
  <c r="AI112" i="6"/>
  <c r="AJ112" i="6"/>
  <c r="AK112" i="6"/>
  <c r="AL112" i="6"/>
  <c r="AQ112" i="6"/>
  <c r="AR112" i="6"/>
  <c r="AS112" i="6"/>
  <c r="AT112" i="6"/>
  <c r="AF111" i="6"/>
  <c r="AH111" i="6"/>
  <c r="AI111" i="6"/>
  <c r="AJ111" i="6"/>
  <c r="AK111" i="6"/>
  <c r="AL111" i="6"/>
  <c r="AQ111" i="6"/>
  <c r="AR111" i="6"/>
  <c r="AS111" i="6"/>
  <c r="AT111" i="6"/>
  <c r="AF20" i="6"/>
  <c r="AH20" i="6"/>
  <c r="AI20" i="6"/>
  <c r="AJ20" i="6"/>
  <c r="AK20" i="6"/>
  <c r="AL20" i="6"/>
  <c r="AQ20" i="6"/>
  <c r="AR20" i="6"/>
  <c r="AS20" i="6"/>
  <c r="AT20" i="6"/>
  <c r="AF44" i="6"/>
  <c r="AH44" i="6"/>
  <c r="AI44" i="6"/>
  <c r="AJ44" i="6"/>
  <c r="AK44" i="6"/>
  <c r="AL44" i="6"/>
  <c r="AQ44" i="6"/>
  <c r="AR44" i="6"/>
  <c r="AS44" i="6"/>
  <c r="AT44" i="6"/>
  <c r="AF55" i="6"/>
  <c r="AH55" i="6"/>
  <c r="AI55" i="6"/>
  <c r="AJ55" i="6"/>
  <c r="AK55" i="6"/>
  <c r="AL55" i="6"/>
  <c r="AQ55" i="6"/>
  <c r="AR55" i="6"/>
  <c r="AS55" i="6"/>
  <c r="AT55" i="6"/>
  <c r="AF33" i="6"/>
  <c r="AH33" i="6"/>
  <c r="AI33" i="6"/>
  <c r="AJ33" i="6"/>
  <c r="AK33" i="6"/>
  <c r="AL33" i="6"/>
  <c r="AQ33" i="6"/>
  <c r="AR33" i="6"/>
  <c r="AS33" i="6"/>
  <c r="AT33" i="6"/>
  <c r="AF29" i="6"/>
  <c r="AH29" i="6"/>
  <c r="AI29" i="6"/>
  <c r="AJ29" i="6"/>
  <c r="AK29" i="6"/>
  <c r="AL29" i="6"/>
  <c r="AQ29" i="6"/>
  <c r="AR29" i="6"/>
  <c r="AS29" i="6"/>
  <c r="AT29" i="6"/>
  <c r="AF64" i="6"/>
  <c r="AH64" i="6"/>
  <c r="AI64" i="6"/>
  <c r="AJ64" i="6"/>
  <c r="AK64" i="6"/>
  <c r="AL64" i="6"/>
  <c r="AQ64" i="6"/>
  <c r="AR64" i="6"/>
  <c r="AS64" i="6"/>
  <c r="AT64" i="6"/>
  <c r="AF47" i="6"/>
  <c r="AH47" i="6"/>
  <c r="AI47" i="6"/>
  <c r="AJ47" i="6"/>
  <c r="AK47" i="6"/>
  <c r="AL47" i="6"/>
  <c r="AQ47" i="6"/>
  <c r="AR47" i="6"/>
  <c r="AS47" i="6"/>
  <c r="AT47" i="6"/>
  <c r="AF52" i="6"/>
  <c r="AH52" i="6"/>
  <c r="AI52" i="6"/>
  <c r="AJ52" i="6"/>
  <c r="AK52" i="6"/>
  <c r="AL52" i="6"/>
  <c r="AQ52" i="6"/>
  <c r="AR52" i="6"/>
  <c r="AS52" i="6"/>
  <c r="AT52" i="6"/>
  <c r="AF75" i="6"/>
  <c r="AH75" i="6"/>
  <c r="AI75" i="6"/>
  <c r="AJ75" i="6"/>
  <c r="AK75" i="6"/>
  <c r="AL75" i="6"/>
  <c r="AQ75" i="6"/>
  <c r="AR75" i="6"/>
  <c r="AS75" i="6"/>
  <c r="AT75" i="6"/>
  <c r="AF62" i="6"/>
  <c r="AH62" i="6"/>
  <c r="AI62" i="6"/>
  <c r="AJ62" i="6"/>
  <c r="AK62" i="6"/>
  <c r="AL62" i="6"/>
  <c r="AQ62" i="6"/>
  <c r="AR62" i="6"/>
  <c r="AS62" i="6"/>
  <c r="AT62" i="6"/>
  <c r="AF60" i="6"/>
  <c r="AH60" i="6"/>
  <c r="AI60" i="6"/>
  <c r="AJ60" i="6"/>
  <c r="AK60" i="6"/>
  <c r="AL60" i="6"/>
  <c r="AQ60" i="6"/>
  <c r="AR60" i="6"/>
  <c r="AS60" i="6"/>
  <c r="AT60" i="6"/>
  <c r="AF22" i="6"/>
  <c r="AH22" i="6"/>
  <c r="AI22" i="6"/>
  <c r="AJ22" i="6"/>
  <c r="AK22" i="6"/>
  <c r="AL22" i="6"/>
  <c r="AQ22" i="6"/>
  <c r="AR22" i="6"/>
  <c r="AS22" i="6"/>
  <c r="AT22" i="6"/>
  <c r="AF34" i="6"/>
  <c r="AH34" i="6"/>
  <c r="AI34" i="6"/>
  <c r="AJ34" i="6"/>
  <c r="AK34" i="6"/>
  <c r="AL34" i="6"/>
  <c r="AQ34" i="6"/>
  <c r="AR34" i="6"/>
  <c r="AS34" i="6"/>
  <c r="AT34" i="6"/>
  <c r="AF71" i="6"/>
  <c r="AH71" i="6"/>
  <c r="AI71" i="6"/>
  <c r="AJ71" i="6"/>
  <c r="AK71" i="6"/>
  <c r="AL71" i="6"/>
  <c r="AQ71" i="6"/>
  <c r="AR71" i="6"/>
  <c r="AS71" i="6"/>
  <c r="AT71" i="6"/>
  <c r="AF61" i="6"/>
  <c r="AH61" i="6"/>
  <c r="AI61" i="6"/>
  <c r="AJ61" i="6"/>
  <c r="AK61" i="6"/>
  <c r="AL61" i="6"/>
  <c r="AQ61" i="6"/>
  <c r="AR61" i="6"/>
  <c r="AS61" i="6"/>
  <c r="AT61" i="6"/>
  <c r="AF16" i="6"/>
  <c r="AH16" i="6"/>
  <c r="AI16" i="6"/>
  <c r="AJ16" i="6"/>
  <c r="AK16" i="6"/>
  <c r="AL16" i="6"/>
  <c r="AQ16" i="6"/>
  <c r="AR16" i="6"/>
  <c r="AS16" i="6"/>
  <c r="AT16" i="6"/>
  <c r="AF74" i="6"/>
  <c r="AH74" i="6"/>
  <c r="AI74" i="6"/>
  <c r="AJ74" i="6"/>
  <c r="AK74" i="6"/>
  <c r="AL74" i="6"/>
  <c r="AQ74" i="6"/>
  <c r="AR74" i="6"/>
  <c r="AS74" i="6"/>
  <c r="AT74" i="6"/>
  <c r="AF65" i="6"/>
  <c r="AH65" i="6"/>
  <c r="AI65" i="6"/>
  <c r="AJ65" i="6"/>
  <c r="AK65" i="6"/>
  <c r="AL65" i="6"/>
  <c r="AQ65" i="6"/>
  <c r="AR65" i="6"/>
  <c r="AS65" i="6"/>
  <c r="AT65" i="6"/>
  <c r="AF56" i="6"/>
  <c r="AH56" i="6"/>
  <c r="AI56" i="6"/>
  <c r="AJ56" i="6"/>
  <c r="AK56" i="6"/>
  <c r="AL56" i="6"/>
  <c r="AQ56" i="6"/>
  <c r="AR56" i="6"/>
  <c r="AS56" i="6"/>
  <c r="AT56" i="6"/>
  <c r="AF63" i="6"/>
  <c r="AH63" i="6"/>
  <c r="AI63" i="6"/>
  <c r="AJ63" i="6"/>
  <c r="AK63" i="6"/>
  <c r="AL63" i="6"/>
  <c r="AQ63" i="6"/>
  <c r="AR63" i="6"/>
  <c r="AS63" i="6"/>
  <c r="AT63" i="6"/>
  <c r="AF67" i="6"/>
  <c r="AH67" i="6"/>
  <c r="AI67" i="6"/>
  <c r="AJ67" i="6"/>
  <c r="AK67" i="6"/>
  <c r="AL67" i="6"/>
  <c r="AQ67" i="6"/>
  <c r="AR67" i="6"/>
  <c r="AS67" i="6"/>
  <c r="AT67" i="6"/>
  <c r="AF66" i="6"/>
  <c r="AH66" i="6"/>
  <c r="AI66" i="6"/>
  <c r="AJ66" i="6"/>
  <c r="AK66" i="6"/>
  <c r="AL66" i="6"/>
  <c r="AQ66" i="6"/>
  <c r="AR66" i="6"/>
  <c r="AS66" i="6"/>
  <c r="AT66" i="6"/>
  <c r="AF59" i="6"/>
  <c r="AH59" i="6"/>
  <c r="AI59" i="6"/>
  <c r="AJ59" i="6"/>
  <c r="AK59" i="6"/>
  <c r="AL59" i="6"/>
  <c r="AQ59" i="6"/>
  <c r="AR59" i="6"/>
  <c r="AS59" i="6"/>
  <c r="AT59" i="6"/>
  <c r="AF31" i="6"/>
  <c r="AH31" i="6"/>
  <c r="AI31" i="6"/>
  <c r="AJ31" i="6"/>
  <c r="AK31" i="6"/>
  <c r="AL31" i="6"/>
  <c r="AQ31" i="6"/>
  <c r="AR31" i="6"/>
  <c r="AS31" i="6"/>
  <c r="AT31" i="6"/>
  <c r="AF73" i="6"/>
  <c r="AH73" i="6"/>
  <c r="AI73" i="6"/>
  <c r="AJ73" i="6"/>
  <c r="AK73" i="6"/>
  <c r="AL73" i="6"/>
  <c r="AQ73" i="6"/>
  <c r="AR73" i="6"/>
  <c r="AS73" i="6"/>
  <c r="AT73" i="6"/>
  <c r="AF70" i="6"/>
  <c r="AH70" i="6"/>
  <c r="AI70" i="6"/>
  <c r="AJ70" i="6"/>
  <c r="AK70" i="6"/>
  <c r="AL70" i="6"/>
  <c r="AQ70" i="6"/>
  <c r="AR70" i="6"/>
  <c r="AS70" i="6"/>
  <c r="AT70" i="6"/>
  <c r="AF77" i="6"/>
  <c r="AH77" i="6"/>
  <c r="AI77" i="6"/>
  <c r="AJ77" i="6"/>
  <c r="AK77" i="6"/>
  <c r="AL77" i="6"/>
  <c r="AQ77" i="6"/>
  <c r="AR77" i="6"/>
  <c r="AS77" i="6"/>
  <c r="AT77" i="6"/>
  <c r="AF68" i="6"/>
  <c r="AH68" i="6"/>
  <c r="AI68" i="6"/>
  <c r="AJ68" i="6"/>
  <c r="AK68" i="6"/>
  <c r="AL68" i="6"/>
  <c r="AQ68" i="6"/>
  <c r="AR68" i="6"/>
  <c r="AS68" i="6"/>
  <c r="AT68" i="6"/>
  <c r="AF72" i="6"/>
  <c r="AH72" i="6"/>
  <c r="AI72" i="6"/>
  <c r="AJ72" i="6"/>
  <c r="AK72" i="6"/>
  <c r="AL72" i="6"/>
  <c r="AQ72" i="6"/>
  <c r="AR72" i="6"/>
  <c r="AS72" i="6"/>
  <c r="AT72" i="6"/>
  <c r="AF46" i="6"/>
  <c r="AH46" i="6"/>
  <c r="AI46" i="6"/>
  <c r="AJ46" i="6"/>
  <c r="AK46" i="6"/>
  <c r="AL46" i="6"/>
  <c r="AQ46" i="6"/>
  <c r="AR46" i="6"/>
  <c r="AS46" i="6"/>
  <c r="AT46" i="6"/>
  <c r="AF100" i="6"/>
  <c r="AH100" i="6"/>
  <c r="AI100" i="6"/>
  <c r="AJ100" i="6"/>
  <c r="AK100" i="6"/>
  <c r="AL100" i="6"/>
  <c r="AQ100" i="6"/>
  <c r="AR100" i="6"/>
  <c r="AS100" i="6"/>
  <c r="AT100" i="6"/>
  <c r="AF110" i="6"/>
  <c r="AH110" i="6"/>
  <c r="AI110" i="6"/>
  <c r="AJ110" i="6"/>
  <c r="AK110" i="6"/>
  <c r="AL110" i="6"/>
  <c r="AQ110" i="6"/>
  <c r="AR110" i="6"/>
  <c r="AS110" i="6"/>
  <c r="AT110" i="6"/>
  <c r="AF106" i="6"/>
  <c r="AH106" i="6"/>
  <c r="AI106" i="6"/>
  <c r="AJ106" i="6"/>
  <c r="AK106" i="6"/>
  <c r="AL106" i="6"/>
  <c r="AQ106" i="6"/>
  <c r="AR106" i="6"/>
  <c r="AS106" i="6"/>
  <c r="AT106" i="6"/>
  <c r="AF107" i="6"/>
  <c r="AH107" i="6"/>
  <c r="AI107" i="6"/>
  <c r="AJ107" i="6"/>
  <c r="AK107" i="6"/>
  <c r="AL107" i="6"/>
  <c r="AQ107" i="6"/>
  <c r="AR107" i="6"/>
  <c r="AS107" i="6"/>
  <c r="AT107" i="6"/>
  <c r="AF108" i="6"/>
  <c r="AH108" i="6"/>
  <c r="AI108" i="6"/>
  <c r="AJ108" i="6"/>
  <c r="AK108" i="6"/>
  <c r="AL108" i="6"/>
  <c r="AQ108" i="6"/>
  <c r="AR108" i="6"/>
  <c r="AS108" i="6"/>
  <c r="AT108" i="6"/>
  <c r="AF105" i="6"/>
  <c r="AH105" i="6"/>
  <c r="AI105" i="6"/>
  <c r="AJ105" i="6"/>
  <c r="AK105" i="6"/>
  <c r="AL105" i="6"/>
  <c r="AQ105" i="6"/>
  <c r="AR105" i="6"/>
  <c r="AS105" i="6"/>
  <c r="AT105" i="6"/>
  <c r="AF120" i="6"/>
  <c r="AH120" i="6"/>
  <c r="AI120" i="6"/>
  <c r="AJ120" i="6"/>
  <c r="AK120" i="6"/>
  <c r="AL120" i="6"/>
  <c r="AQ120" i="6"/>
  <c r="AR120" i="6"/>
  <c r="AS120" i="6"/>
  <c r="AT120" i="6"/>
  <c r="AF113" i="6"/>
  <c r="AH113" i="6"/>
  <c r="AI113" i="6"/>
  <c r="AJ113" i="6"/>
  <c r="AK113" i="6"/>
  <c r="AL113" i="6"/>
  <c r="AQ113" i="6"/>
  <c r="AR113" i="6"/>
  <c r="AS113" i="6"/>
  <c r="AT113" i="6"/>
  <c r="AF57" i="6"/>
  <c r="AH57" i="6"/>
  <c r="AI57" i="6"/>
  <c r="AJ57" i="6"/>
  <c r="AK57" i="6"/>
  <c r="AL57" i="6"/>
  <c r="AQ57" i="6"/>
  <c r="AR57" i="6"/>
  <c r="AS57" i="6"/>
  <c r="AT57" i="6"/>
  <c r="AF76" i="6"/>
  <c r="AH76" i="6"/>
  <c r="AI76" i="6"/>
  <c r="AJ76" i="6"/>
  <c r="AK76" i="6"/>
  <c r="AL76" i="6"/>
  <c r="AQ76" i="6"/>
  <c r="AR76" i="6"/>
  <c r="AS76" i="6"/>
  <c r="AT76" i="6"/>
  <c r="AF58" i="6"/>
  <c r="AH58" i="6"/>
  <c r="AI58" i="6"/>
  <c r="AJ58" i="6"/>
  <c r="AK58" i="6"/>
  <c r="AL58" i="6"/>
  <c r="AQ58" i="6"/>
  <c r="AR58" i="6"/>
  <c r="AS58" i="6"/>
  <c r="AT58" i="6"/>
  <c r="AF89" i="6"/>
  <c r="AH89" i="6"/>
  <c r="AI89" i="6"/>
  <c r="AJ89" i="6"/>
  <c r="AK89" i="6"/>
  <c r="AL89" i="6"/>
  <c r="AQ89" i="6"/>
  <c r="AR89" i="6"/>
  <c r="AS89" i="6"/>
  <c r="AT89" i="6"/>
  <c r="AF91" i="6"/>
  <c r="AH91" i="6"/>
  <c r="AI91" i="6"/>
  <c r="AJ91" i="6"/>
  <c r="AK91" i="6"/>
  <c r="AL91" i="6"/>
  <c r="AQ91" i="6"/>
  <c r="AR91" i="6"/>
  <c r="AS91" i="6"/>
  <c r="AT91" i="6"/>
  <c r="AF93" i="6"/>
  <c r="AH93" i="6"/>
  <c r="AI93" i="6"/>
  <c r="AJ93" i="6"/>
  <c r="AK93" i="6"/>
  <c r="AL93" i="6"/>
  <c r="AQ93" i="6"/>
  <c r="AR93" i="6"/>
  <c r="AS93" i="6"/>
  <c r="AT93" i="6"/>
  <c r="AF101" i="6"/>
  <c r="AH101" i="6"/>
  <c r="AI101" i="6"/>
  <c r="AJ101" i="6"/>
  <c r="AK101" i="6"/>
  <c r="AL101" i="6"/>
  <c r="AQ101" i="6"/>
  <c r="AR101" i="6"/>
  <c r="AS101" i="6"/>
  <c r="AT101" i="6"/>
  <c r="AF88" i="6"/>
  <c r="AH88" i="6"/>
  <c r="AI88" i="6"/>
  <c r="AJ88" i="6"/>
  <c r="AK88" i="6"/>
  <c r="AL88" i="6"/>
  <c r="AQ88" i="6"/>
  <c r="AR88" i="6"/>
  <c r="AS88" i="6"/>
  <c r="AT88" i="6"/>
  <c r="AF102" i="6"/>
  <c r="AH102" i="6"/>
  <c r="AI102" i="6"/>
  <c r="AJ102" i="6"/>
  <c r="AK102" i="6"/>
  <c r="AL102" i="6"/>
  <c r="AQ102" i="6"/>
  <c r="AR102" i="6"/>
  <c r="AS102" i="6"/>
  <c r="AT102" i="6"/>
  <c r="AV89" i="6" l="1"/>
  <c r="AY89" i="6" s="1"/>
  <c r="AP100" i="6"/>
  <c r="AV74" i="6"/>
  <c r="AY74" i="6" s="1"/>
  <c r="AN31" i="6"/>
  <c r="AO67" i="6"/>
  <c r="AP102" i="6"/>
  <c r="AO106" i="6"/>
  <c r="AO16" i="6"/>
  <c r="AO91" i="6"/>
  <c r="AV22" i="6"/>
  <c r="AY22" i="6" s="1"/>
  <c r="AP48" i="6"/>
  <c r="AU103" i="6"/>
  <c r="AX103" i="6" s="1"/>
  <c r="AU12" i="6"/>
  <c r="AX12" i="6" s="1"/>
  <c r="AU28" i="6"/>
  <c r="AX28" i="6" s="1"/>
  <c r="AV95" i="6"/>
  <c r="AY95" i="6" s="1"/>
  <c r="AV17" i="6"/>
  <c r="AY17" i="6" s="1"/>
  <c r="AV49" i="6"/>
  <c r="AY49" i="6" s="1"/>
  <c r="AN38" i="6"/>
  <c r="AU33" i="6"/>
  <c r="AX33" i="6" s="1"/>
  <c r="AM98" i="6"/>
  <c r="AW98" i="6" s="1"/>
  <c r="AU117" i="6"/>
  <c r="AX117" i="6" s="1"/>
  <c r="AU48" i="6"/>
  <c r="AX48" i="6" s="1"/>
  <c r="AV90" i="6"/>
  <c r="AY90" i="6" s="1"/>
  <c r="AM44" i="6"/>
  <c r="AW44" i="6" s="1"/>
  <c r="AM40" i="6"/>
  <c r="AW40" i="6" s="1"/>
  <c r="AM88" i="6"/>
  <c r="AW88" i="6" s="1"/>
  <c r="AM101" i="6"/>
  <c r="AW101" i="6" s="1"/>
  <c r="AO101" i="6"/>
  <c r="AV91" i="6"/>
  <c r="AY91" i="6" s="1"/>
  <c r="AU107" i="6"/>
  <c r="AX107" i="6" s="1"/>
  <c r="AP107" i="6"/>
  <c r="AM72" i="6"/>
  <c r="AW72" i="6" s="1"/>
  <c r="AV77" i="6"/>
  <c r="AY77" i="6" s="1"/>
  <c r="AU65" i="6"/>
  <c r="AX65" i="6" s="1"/>
  <c r="AO64" i="6"/>
  <c r="AV44" i="6"/>
  <c r="AY44" i="6" s="1"/>
  <c r="AV98" i="6"/>
  <c r="AY98" i="6" s="1"/>
  <c r="AM117" i="6"/>
  <c r="AW117" i="6" s="1"/>
  <c r="AU53" i="6"/>
  <c r="AX53" i="6" s="1"/>
  <c r="AU50" i="6"/>
  <c r="AX50" i="6" s="1"/>
  <c r="AV12" i="6"/>
  <c r="AY12" i="6" s="1"/>
  <c r="AV69" i="6"/>
  <c r="AY69" i="6" s="1"/>
  <c r="AN94" i="6"/>
  <c r="AV41" i="6"/>
  <c r="AY41" i="6" s="1"/>
  <c r="AV103" i="6"/>
  <c r="AY103" i="6" s="1"/>
  <c r="AV23" i="6"/>
  <c r="AY23" i="6" s="1"/>
  <c r="AO51" i="6"/>
  <c r="AO102" i="6"/>
  <c r="AP88" i="6"/>
  <c r="AV46" i="6"/>
  <c r="AY46" i="6" s="1"/>
  <c r="AP46" i="6"/>
  <c r="AO73" i="6"/>
  <c r="AN63" i="6"/>
  <c r="AO61" i="6"/>
  <c r="AV34" i="6"/>
  <c r="AY34" i="6" s="1"/>
  <c r="AV47" i="6"/>
  <c r="AY47" i="6" s="1"/>
  <c r="AU29" i="6"/>
  <c r="AX29" i="6" s="1"/>
  <c r="AV117" i="6"/>
  <c r="AY117" i="6" s="1"/>
  <c r="AN54" i="6"/>
  <c r="AV28" i="6"/>
  <c r="AY28" i="6" s="1"/>
  <c r="AP41" i="6"/>
  <c r="AP9" i="6"/>
  <c r="AU92" i="6"/>
  <c r="AX92" i="6" s="1"/>
  <c r="AM13" i="6"/>
  <c r="AW13" i="6" s="1"/>
  <c r="AU11" i="6"/>
  <c r="AX11" i="6" s="1"/>
  <c r="AP11" i="6"/>
  <c r="AP35" i="6"/>
  <c r="AM30" i="6"/>
  <c r="AW30" i="6" s="1"/>
  <c r="AP30" i="6"/>
  <c r="AV10" i="6"/>
  <c r="AY10" i="6" s="1"/>
  <c r="AU89" i="6"/>
  <c r="AX89" i="6" s="1"/>
  <c r="AN89" i="6"/>
  <c r="AV70" i="6"/>
  <c r="AY70" i="6" s="1"/>
  <c r="AU66" i="6"/>
  <c r="AM74" i="6"/>
  <c r="AW74" i="6" s="1"/>
  <c r="AU52" i="6"/>
  <c r="AX52" i="6" s="1"/>
  <c r="AV55" i="6"/>
  <c r="AY55" i="6" s="1"/>
  <c r="AV118" i="6"/>
  <c r="AY118" i="6" s="1"/>
  <c r="AV114" i="6"/>
  <c r="AY114" i="6" s="1"/>
  <c r="AV32" i="6"/>
  <c r="AY32" i="6" s="1"/>
  <c r="AV54" i="6"/>
  <c r="AY54" i="6" s="1"/>
  <c r="AU94" i="6"/>
  <c r="AX94" i="6" s="1"/>
  <c r="AO9" i="6"/>
  <c r="AV13" i="6"/>
  <c r="AY13" i="6" s="1"/>
  <c r="AU45" i="6"/>
  <c r="AX45" i="6" s="1"/>
  <c r="AX66" i="6"/>
  <c r="AM113" i="6"/>
  <c r="AW113" i="6" s="1"/>
  <c r="AO105" i="6"/>
  <c r="AM77" i="6"/>
  <c r="AW77" i="6" s="1"/>
  <c r="AP62" i="6"/>
  <c r="AM52" i="6"/>
  <c r="AW52" i="6" s="1"/>
  <c r="AO49" i="6"/>
  <c r="AN49" i="6"/>
  <c r="AM45" i="6"/>
  <c r="AW45" i="6" s="1"/>
  <c r="AP113" i="6"/>
  <c r="AV120" i="6"/>
  <c r="AY120" i="6" s="1"/>
  <c r="AV108" i="6"/>
  <c r="AY108" i="6" s="1"/>
  <c r="AO68" i="6"/>
  <c r="AM70" i="6"/>
  <c r="AW70" i="6" s="1"/>
  <c r="AU73" i="6"/>
  <c r="AX73" i="6" s="1"/>
  <c r="AO56" i="6"/>
  <c r="AN61" i="6"/>
  <c r="AU71" i="6"/>
  <c r="AX71" i="6" s="1"/>
  <c r="AU62" i="6"/>
  <c r="AX62" i="6" s="1"/>
  <c r="AM33" i="6"/>
  <c r="AW33" i="6" s="1"/>
  <c r="AP97" i="6"/>
  <c r="AM32" i="6"/>
  <c r="AW32" i="6" s="1"/>
  <c r="AP109" i="6"/>
  <c r="AU86" i="6"/>
  <c r="AX86" i="6" s="1"/>
  <c r="AO69" i="6"/>
  <c r="AN69" i="6"/>
  <c r="AN24" i="6"/>
  <c r="AU40" i="6"/>
  <c r="AX40" i="6" s="1"/>
  <c r="AP93" i="6"/>
  <c r="AO100" i="6"/>
  <c r="AO77" i="6"/>
  <c r="AV65" i="6"/>
  <c r="AY65" i="6" s="1"/>
  <c r="AU74" i="6"/>
  <c r="AX74" i="6" s="1"/>
  <c r="AP74" i="6"/>
  <c r="AU16" i="6"/>
  <c r="AX16" i="6" s="1"/>
  <c r="AN34" i="6"/>
  <c r="AP60" i="6"/>
  <c r="AM20" i="6"/>
  <c r="AW20" i="6" s="1"/>
  <c r="AU111" i="6"/>
  <c r="AX111" i="6" s="1"/>
  <c r="AP112" i="6"/>
  <c r="AU19" i="6"/>
  <c r="AX19" i="6" s="1"/>
  <c r="AU115" i="6"/>
  <c r="AX115" i="6" s="1"/>
  <c r="AO53" i="6"/>
  <c r="AO54" i="6"/>
  <c r="AU37" i="6"/>
  <c r="AX37" i="6" s="1"/>
  <c r="AN10" i="6"/>
  <c r="AO10" i="6"/>
  <c r="AU102" i="6"/>
  <c r="AX102" i="6" s="1"/>
  <c r="AN88" i="6"/>
  <c r="AP91" i="6"/>
  <c r="AO58" i="6"/>
  <c r="AV76" i="6"/>
  <c r="AY76" i="6" s="1"/>
  <c r="AU57" i="6"/>
  <c r="AX57" i="6" s="1"/>
  <c r="AU113" i="6"/>
  <c r="AX113" i="6" s="1"/>
  <c r="AM108" i="6"/>
  <c r="AW108" i="6" s="1"/>
  <c r="AV107" i="6"/>
  <c r="AY107" i="6" s="1"/>
  <c r="AN107" i="6"/>
  <c r="AV100" i="6"/>
  <c r="AY100" i="6" s="1"/>
  <c r="AU72" i="6"/>
  <c r="AX72" i="6" s="1"/>
  <c r="AV66" i="6"/>
  <c r="AY66" i="6" s="1"/>
  <c r="AU67" i="6"/>
  <c r="AX67" i="6" s="1"/>
  <c r="AN55" i="6"/>
  <c r="AO55" i="6"/>
  <c r="AN114" i="6"/>
  <c r="AP114" i="6"/>
  <c r="AO104" i="6"/>
  <c r="AM42" i="6"/>
  <c r="AW42" i="6" s="1"/>
  <c r="AU7" i="6"/>
  <c r="AX7" i="6" s="1"/>
  <c r="AU8" i="6"/>
  <c r="AX8" i="6" s="1"/>
  <c r="AU18" i="6"/>
  <c r="AX18" i="6" s="1"/>
  <c r="AV75" i="6"/>
  <c r="AY75" i="6" s="1"/>
  <c r="AV52" i="6"/>
  <c r="AY52" i="6" s="1"/>
  <c r="AV33" i="6"/>
  <c r="AY33" i="6" s="1"/>
  <c r="AP55" i="6"/>
  <c r="AO44" i="6"/>
  <c r="AM114" i="6"/>
  <c r="AW114" i="6" s="1"/>
  <c r="AO98" i="6"/>
  <c r="AV97" i="6"/>
  <c r="AY97" i="6" s="1"/>
  <c r="AU101" i="6"/>
  <c r="AV93" i="6"/>
  <c r="AY93" i="6" s="1"/>
  <c r="AU91" i="6"/>
  <c r="AX91" i="6" s="1"/>
  <c r="AU58" i="6"/>
  <c r="AX58" i="6" s="1"/>
  <c r="AU105" i="6"/>
  <c r="AX105" i="6" s="1"/>
  <c r="AU108" i="6"/>
  <c r="AX108" i="6" s="1"/>
  <c r="AU106" i="6"/>
  <c r="AX106" i="6" s="1"/>
  <c r="AP106" i="6"/>
  <c r="AV68" i="6"/>
  <c r="AY68" i="6" s="1"/>
  <c r="AU77" i="6"/>
  <c r="AX77" i="6" s="1"/>
  <c r="AP77" i="6"/>
  <c r="AP66" i="6"/>
  <c r="AU63" i="6"/>
  <c r="AX63" i="6" s="1"/>
  <c r="AV56" i="6"/>
  <c r="AY56" i="6" s="1"/>
  <c r="AU61" i="6"/>
  <c r="AX61" i="6" s="1"/>
  <c r="AU34" i="6"/>
  <c r="AX34" i="6" s="1"/>
  <c r="AV60" i="6"/>
  <c r="AY60" i="6" s="1"/>
  <c r="AV62" i="6"/>
  <c r="AY62" i="6" s="1"/>
  <c r="AP75" i="6"/>
  <c r="AO33" i="6"/>
  <c r="AU44" i="6"/>
  <c r="AX44" i="6" s="1"/>
  <c r="AV111" i="6"/>
  <c r="AY111" i="6" s="1"/>
  <c r="AV19" i="6"/>
  <c r="AY19" i="6" s="1"/>
  <c r="AN116" i="6"/>
  <c r="AV119" i="6"/>
  <c r="AY119" i="6" s="1"/>
  <c r="AV115" i="6"/>
  <c r="AY115" i="6" s="1"/>
  <c r="AV86" i="6"/>
  <c r="AY86" i="6" s="1"/>
  <c r="AM50" i="6"/>
  <c r="AW50" i="6" s="1"/>
  <c r="AP99" i="6"/>
  <c r="AU69" i="6"/>
  <c r="AX69" i="6" s="1"/>
  <c r="AV104" i="6"/>
  <c r="AY104" i="6" s="1"/>
  <c r="AV38" i="6"/>
  <c r="AY38" i="6" s="1"/>
  <c r="AV43" i="6"/>
  <c r="AY43" i="6" s="1"/>
  <c r="AV102" i="6"/>
  <c r="AY102" i="6" s="1"/>
  <c r="AV88" i="6"/>
  <c r="AY88" i="6" s="1"/>
  <c r="AV101" i="6"/>
  <c r="AY101" i="6" s="1"/>
  <c r="AV58" i="6"/>
  <c r="AY58" i="6" s="1"/>
  <c r="AP76" i="6"/>
  <c r="AO76" i="6"/>
  <c r="AV57" i="6"/>
  <c r="AY57" i="6" s="1"/>
  <c r="AM57" i="6"/>
  <c r="AW57" i="6" s="1"/>
  <c r="AV105" i="6"/>
  <c r="AY105" i="6" s="1"/>
  <c r="AP108" i="6"/>
  <c r="AV106" i="6"/>
  <c r="AY106" i="6" s="1"/>
  <c r="AU46" i="6"/>
  <c r="AX46" i="6" s="1"/>
  <c r="AV72" i="6"/>
  <c r="AY72" i="6" s="1"/>
  <c r="AU70" i="6"/>
  <c r="AX70" i="6" s="1"/>
  <c r="AV73" i="6"/>
  <c r="AY73" i="6" s="1"/>
  <c r="AO31" i="6"/>
  <c r="AP31" i="6"/>
  <c r="AM59" i="6"/>
  <c r="AW59" i="6" s="1"/>
  <c r="AV67" i="6"/>
  <c r="AY67" i="6" s="1"/>
  <c r="AN67" i="6"/>
  <c r="AV63" i="6"/>
  <c r="AY63" i="6" s="1"/>
  <c r="AV16" i="6"/>
  <c r="AY16" i="6" s="1"/>
  <c r="AN16" i="6"/>
  <c r="AV61" i="6"/>
  <c r="AY61" i="6" s="1"/>
  <c r="AV71" i="6"/>
  <c r="AY71" i="6" s="1"/>
  <c r="AM75" i="6"/>
  <c r="AW75" i="6" s="1"/>
  <c r="AN75" i="6"/>
  <c r="AP64" i="6"/>
  <c r="AV29" i="6"/>
  <c r="AY29" i="6" s="1"/>
  <c r="AV20" i="6"/>
  <c r="AY20" i="6" s="1"/>
  <c r="AO111" i="6"/>
  <c r="AN112" i="6"/>
  <c r="AM19" i="6"/>
  <c r="AW19" i="6" s="1"/>
  <c r="AO116" i="6"/>
  <c r="AN119" i="6"/>
  <c r="AV96" i="6"/>
  <c r="AY96" i="6" s="1"/>
  <c r="AU32" i="6"/>
  <c r="AX32" i="6" s="1"/>
  <c r="AV26" i="6"/>
  <c r="AY26" i="6" s="1"/>
  <c r="AU109" i="6"/>
  <c r="AX109" i="6" s="1"/>
  <c r="AM109" i="6"/>
  <c r="AW109" i="6" s="1"/>
  <c r="AM86" i="6"/>
  <c r="AW86" i="6" s="1"/>
  <c r="AP49" i="6"/>
  <c r="AV94" i="6"/>
  <c r="AY94" i="6" s="1"/>
  <c r="AV48" i="6"/>
  <c r="AY48" i="6" s="1"/>
  <c r="AP38" i="6"/>
  <c r="AM38" i="6"/>
  <c r="AW38" i="6" s="1"/>
  <c r="AM43" i="6"/>
  <c r="AW43" i="6" s="1"/>
  <c r="AV9" i="6"/>
  <c r="AY9" i="6" s="1"/>
  <c r="AM87" i="6"/>
  <c r="AW87" i="6" s="1"/>
  <c r="AN25" i="6"/>
  <c r="AU42" i="6"/>
  <c r="AX42" i="6" s="1"/>
  <c r="AU23" i="6"/>
  <c r="AX23" i="6" s="1"/>
  <c r="AV92" i="6"/>
  <c r="AY92" i="6" s="1"/>
  <c r="AV11" i="6"/>
  <c r="AY11" i="6" s="1"/>
  <c r="AN11" i="6"/>
  <c r="AM27" i="6"/>
  <c r="AW27" i="6" s="1"/>
  <c r="AO27" i="6"/>
  <c r="AV51" i="6"/>
  <c r="AY51" i="6" s="1"/>
  <c r="AM39" i="6"/>
  <c r="AW39" i="6" s="1"/>
  <c r="AN37" i="6"/>
  <c r="AV30" i="6"/>
  <c r="AY30" i="6" s="1"/>
  <c r="AM15" i="6"/>
  <c r="AW15" i="6" s="1"/>
  <c r="AN15" i="6"/>
  <c r="AV8" i="6"/>
  <c r="AY8" i="6" s="1"/>
  <c r="AV18" i="6"/>
  <c r="AY18" i="6" s="1"/>
  <c r="AN90" i="6"/>
  <c r="AV53" i="6"/>
  <c r="AY53" i="6" s="1"/>
  <c r="AV50" i="6"/>
  <c r="AY50" i="6" s="1"/>
  <c r="AP12" i="6"/>
  <c r="AU43" i="6"/>
  <c r="AX43" i="6" s="1"/>
  <c r="AV36" i="6"/>
  <c r="AY36" i="6" s="1"/>
  <c r="AU9" i="6"/>
  <c r="AX9" i="6" s="1"/>
  <c r="AU87" i="6"/>
  <c r="AX87" i="6" s="1"/>
  <c r="AV25" i="6"/>
  <c r="AY25" i="6" s="1"/>
  <c r="AV42" i="6"/>
  <c r="AY42" i="6" s="1"/>
  <c r="AV24" i="6"/>
  <c r="AY24" i="6" s="1"/>
  <c r="AU13" i="6"/>
  <c r="AX13" i="6" s="1"/>
  <c r="AP13" i="6"/>
  <c r="AU27" i="6"/>
  <c r="AX27" i="6" s="1"/>
  <c r="AV14" i="6"/>
  <c r="AY14" i="6" s="1"/>
  <c r="AU51" i="6"/>
  <c r="AX51" i="6" s="1"/>
  <c r="AV35" i="6"/>
  <c r="AY35" i="6" s="1"/>
  <c r="AU15" i="6"/>
  <c r="AX15" i="6" s="1"/>
  <c r="AV45" i="6"/>
  <c r="AY45" i="6" s="1"/>
  <c r="AP47" i="6"/>
  <c r="AV112" i="6"/>
  <c r="AY112" i="6" s="1"/>
  <c r="AP118" i="6"/>
  <c r="AU119" i="6"/>
  <c r="AX119" i="6" s="1"/>
  <c r="AN32" i="6"/>
  <c r="AO117" i="6"/>
  <c r="AP26" i="6"/>
  <c r="AV109" i="6"/>
  <c r="AY109" i="6" s="1"/>
  <c r="AM89" i="6"/>
  <c r="AW89" i="6" s="1"/>
  <c r="AV113" i="6"/>
  <c r="AY113" i="6" s="1"/>
  <c r="AV110" i="6"/>
  <c r="AY110" i="6" s="1"/>
  <c r="AV31" i="6"/>
  <c r="AY31" i="6" s="1"/>
  <c r="AV59" i="6"/>
  <c r="AY59" i="6" s="1"/>
  <c r="AV64" i="6"/>
  <c r="AY64" i="6" s="1"/>
  <c r="AO112" i="6"/>
  <c r="AV116" i="6"/>
  <c r="AY116" i="6" s="1"/>
  <c r="AO109" i="6"/>
  <c r="AV99" i="6"/>
  <c r="AY99" i="6" s="1"/>
  <c r="AV87" i="6"/>
  <c r="AY87" i="6" s="1"/>
  <c r="AP25" i="6"/>
  <c r="AO42" i="6"/>
  <c r="AV27" i="6"/>
  <c r="AY27" i="6" s="1"/>
  <c r="AV39" i="6"/>
  <c r="AY39" i="6" s="1"/>
  <c r="AV37" i="6"/>
  <c r="AY37" i="6" s="1"/>
  <c r="AM37" i="6"/>
  <c r="AW37" i="6" s="1"/>
  <c r="AV15" i="6"/>
  <c r="AY15" i="6" s="1"/>
  <c r="AV7" i="6"/>
  <c r="AY7" i="6" s="1"/>
  <c r="AP45" i="6"/>
  <c r="AU10" i="6"/>
  <c r="AX10" i="6" s="1"/>
  <c r="AV40" i="6"/>
  <c r="AY40" i="6" s="1"/>
  <c r="AP120" i="6"/>
  <c r="AM120" i="6"/>
  <c r="AW120" i="6" s="1"/>
  <c r="AM110" i="6"/>
  <c r="AW110" i="6" s="1"/>
  <c r="AN110" i="6"/>
  <c r="AO110" i="6"/>
  <c r="AP22" i="6"/>
  <c r="AM22" i="6"/>
  <c r="AW22" i="6" s="1"/>
  <c r="AM99" i="6"/>
  <c r="AW99" i="6" s="1"/>
  <c r="AU39" i="6"/>
  <c r="AX39" i="6" s="1"/>
  <c r="AO90" i="6"/>
  <c r="AM91" i="6"/>
  <c r="AW91" i="6" s="1"/>
  <c r="AP57" i="6"/>
  <c r="AO120" i="6"/>
  <c r="AU100" i="6"/>
  <c r="AX100" i="6" s="1"/>
  <c r="AU59" i="6"/>
  <c r="AX59" i="6" s="1"/>
  <c r="AO63" i="6"/>
  <c r="AP63" i="6"/>
  <c r="AP65" i="6"/>
  <c r="AM65" i="6"/>
  <c r="AW65" i="6" s="1"/>
  <c r="AO65" i="6"/>
  <c r="AO34" i="6"/>
  <c r="AM34" i="6"/>
  <c r="AW34" i="6" s="1"/>
  <c r="AP34" i="6"/>
  <c r="AO22" i="6"/>
  <c r="AM96" i="6"/>
  <c r="AW96" i="6" s="1"/>
  <c r="AN96" i="6"/>
  <c r="AO96" i="6"/>
  <c r="AP96" i="6"/>
  <c r="AU49" i="6"/>
  <c r="AX49" i="6" s="1"/>
  <c r="AO40" i="6"/>
  <c r="AP40" i="6"/>
  <c r="AN40" i="6"/>
  <c r="AU88" i="6"/>
  <c r="AN101" i="6"/>
  <c r="AN120" i="6"/>
  <c r="AN108" i="6"/>
  <c r="AO108" i="6"/>
  <c r="AO107" i="6"/>
  <c r="AM107" i="6"/>
  <c r="AW107" i="6" s="1"/>
  <c r="AN106" i="6"/>
  <c r="AP110" i="6"/>
  <c r="AP73" i="6"/>
  <c r="AM73" i="6"/>
  <c r="AW73" i="6" s="1"/>
  <c r="AN73" i="6"/>
  <c r="AN22" i="6"/>
  <c r="AM60" i="6"/>
  <c r="AW60" i="6" s="1"/>
  <c r="AO60" i="6"/>
  <c r="AN60" i="6"/>
  <c r="AO52" i="6"/>
  <c r="AN52" i="6"/>
  <c r="AU20" i="6"/>
  <c r="AP119" i="6"/>
  <c r="AN98" i="6"/>
  <c r="AN97" i="6"/>
  <c r="AM97" i="6"/>
  <c r="AW97" i="6" s="1"/>
  <c r="AO97" i="6"/>
  <c r="AO94" i="6"/>
  <c r="AM94" i="6"/>
  <c r="AP94" i="6"/>
  <c r="AO103" i="6"/>
  <c r="AP103" i="6"/>
  <c r="AM103" i="6"/>
  <c r="AW103" i="6" s="1"/>
  <c r="AN103" i="6"/>
  <c r="AU25" i="6"/>
  <c r="AX25" i="6" s="1"/>
  <c r="AP92" i="6"/>
  <c r="AM92" i="6"/>
  <c r="AW92" i="6" s="1"/>
  <c r="AN92" i="6"/>
  <c r="AO92" i="6"/>
  <c r="AU14" i="6"/>
  <c r="AX14" i="6" s="1"/>
  <c r="AP39" i="6"/>
  <c r="AN39" i="6"/>
  <c r="AU120" i="6"/>
  <c r="AX120" i="6" s="1"/>
  <c r="AP105" i="6"/>
  <c r="AM46" i="6"/>
  <c r="AW46" i="6" s="1"/>
  <c r="AN72" i="6"/>
  <c r="AO72" i="6"/>
  <c r="AM68" i="6"/>
  <c r="AW68" i="6" s="1"/>
  <c r="AN68" i="6"/>
  <c r="AU31" i="6"/>
  <c r="AX31" i="6" s="1"/>
  <c r="AM56" i="6"/>
  <c r="AW56" i="6" s="1"/>
  <c r="AN56" i="6"/>
  <c r="AN71" i="6"/>
  <c r="AO71" i="6"/>
  <c r="AM71" i="6"/>
  <c r="AW71" i="6" s="1"/>
  <c r="AP71" i="6"/>
  <c r="AO29" i="6"/>
  <c r="AP29" i="6"/>
  <c r="AM29" i="6"/>
  <c r="AW29" i="6" s="1"/>
  <c r="AN29" i="6"/>
  <c r="AU118" i="6"/>
  <c r="AX118" i="6" s="1"/>
  <c r="AN115" i="6"/>
  <c r="AM115" i="6"/>
  <c r="AW115" i="6" s="1"/>
  <c r="AO115" i="6"/>
  <c r="AP115" i="6"/>
  <c r="AM26" i="6"/>
  <c r="AW26" i="6" s="1"/>
  <c r="AN26" i="6"/>
  <c r="AO26" i="6"/>
  <c r="AP104" i="6"/>
  <c r="AM104" i="6"/>
  <c r="AW104" i="6" s="1"/>
  <c r="AN104" i="6"/>
  <c r="AO36" i="6"/>
  <c r="AN14" i="6"/>
  <c r="AP7" i="6"/>
  <c r="AN7" i="6"/>
  <c r="AM7" i="6"/>
  <c r="AW7" i="6" s="1"/>
  <c r="AO7" i="6"/>
  <c r="AM93" i="6"/>
  <c r="AW93" i="6" s="1"/>
  <c r="AN93" i="6"/>
  <c r="AP58" i="6"/>
  <c r="AN58" i="6"/>
  <c r="AM76" i="6"/>
  <c r="AW76" i="6" s="1"/>
  <c r="AP68" i="6"/>
  <c r="AP56" i="6"/>
  <c r="AU64" i="6"/>
  <c r="AX64" i="6" s="1"/>
  <c r="AU55" i="6"/>
  <c r="AN102" i="6"/>
  <c r="AM102" i="6"/>
  <c r="AW102" i="6" s="1"/>
  <c r="AO93" i="6"/>
  <c r="AN91" i="6"/>
  <c r="AO89" i="6"/>
  <c r="AP89" i="6"/>
  <c r="AM58" i="6"/>
  <c r="AW58" i="6" s="1"/>
  <c r="AU76" i="6"/>
  <c r="AX76" i="6" s="1"/>
  <c r="AN76" i="6"/>
  <c r="AO57" i="6"/>
  <c r="AO113" i="6"/>
  <c r="AN113" i="6"/>
  <c r="AN105" i="6"/>
  <c r="AM106" i="6"/>
  <c r="AW106" i="6" s="1"/>
  <c r="AN100" i="6"/>
  <c r="AM100" i="6"/>
  <c r="AW100" i="6" s="1"/>
  <c r="AN46" i="6"/>
  <c r="AO70" i="6"/>
  <c r="AN70" i="6"/>
  <c r="AP70" i="6"/>
  <c r="AO59" i="6"/>
  <c r="AP59" i="6"/>
  <c r="AO66" i="6"/>
  <c r="AM66" i="6"/>
  <c r="AW66" i="6" s="1"/>
  <c r="AN66" i="6"/>
  <c r="AP67" i="6"/>
  <c r="AM67" i="6"/>
  <c r="AW67" i="6" s="1"/>
  <c r="AN62" i="6"/>
  <c r="AM62" i="6"/>
  <c r="AW62" i="6" s="1"/>
  <c r="AO62" i="6"/>
  <c r="AO47" i="6"/>
  <c r="AN64" i="6"/>
  <c r="AM64" i="6"/>
  <c r="AW64" i="6" s="1"/>
  <c r="AU112" i="6"/>
  <c r="AM95" i="6"/>
  <c r="AW95" i="6" s="1"/>
  <c r="AN95" i="6"/>
  <c r="AO95" i="6"/>
  <c r="AP95" i="6"/>
  <c r="AN17" i="6"/>
  <c r="AO17" i="6"/>
  <c r="AO88" i="6"/>
  <c r="AP101" i="6"/>
  <c r="AU93" i="6"/>
  <c r="AX93" i="6" s="1"/>
  <c r="AN57" i="6"/>
  <c r="AM105" i="6"/>
  <c r="AW105" i="6" s="1"/>
  <c r="AO46" i="6"/>
  <c r="AP72" i="6"/>
  <c r="AU68" i="6"/>
  <c r="AX68" i="6" s="1"/>
  <c r="AN59" i="6"/>
  <c r="AM63" i="6"/>
  <c r="AW63" i="6" s="1"/>
  <c r="AU56" i="6"/>
  <c r="AX56" i="6" s="1"/>
  <c r="AO74" i="6"/>
  <c r="AN74" i="6"/>
  <c r="AU22" i="6"/>
  <c r="AX22" i="6" s="1"/>
  <c r="AM47" i="6"/>
  <c r="AW47" i="6" s="1"/>
  <c r="AN47" i="6"/>
  <c r="AP33" i="6"/>
  <c r="AN33" i="6"/>
  <c r="AM55" i="6"/>
  <c r="AW55" i="6" s="1"/>
  <c r="AP44" i="6"/>
  <c r="AP111" i="6"/>
  <c r="AM111" i="6"/>
  <c r="AW111" i="6" s="1"/>
  <c r="AN111" i="6"/>
  <c r="AU116" i="6"/>
  <c r="AX116" i="6" s="1"/>
  <c r="AU114" i="6"/>
  <c r="AX114" i="6" s="1"/>
  <c r="AU98" i="6"/>
  <c r="AU97" i="6"/>
  <c r="AX97" i="6" s="1"/>
  <c r="AP53" i="6"/>
  <c r="AM53" i="6"/>
  <c r="AW53" i="6" s="1"/>
  <c r="AN53" i="6"/>
  <c r="AU99" i="6"/>
  <c r="AM41" i="6"/>
  <c r="AW41" i="6" s="1"/>
  <c r="AO41" i="6"/>
  <c r="AN41" i="6"/>
  <c r="AO43" i="6"/>
  <c r="AN43" i="6"/>
  <c r="AP24" i="6"/>
  <c r="AO24" i="6"/>
  <c r="AP8" i="6"/>
  <c r="AM8" i="6"/>
  <c r="AW8" i="6" s="1"/>
  <c r="AO8" i="6"/>
  <c r="AN18" i="6"/>
  <c r="AO18" i="6"/>
  <c r="AM18" i="6"/>
  <c r="AW18" i="6" s="1"/>
  <c r="AP18" i="6"/>
  <c r="AU110" i="6"/>
  <c r="AN77" i="6"/>
  <c r="AM31" i="6"/>
  <c r="AW31" i="6" s="1"/>
  <c r="AP16" i="6"/>
  <c r="AM16" i="6"/>
  <c r="AW16" i="6" s="1"/>
  <c r="AP61" i="6"/>
  <c r="AU60" i="6"/>
  <c r="AX60" i="6" s="1"/>
  <c r="AU75" i="6"/>
  <c r="AO20" i="6"/>
  <c r="AN20" i="6"/>
  <c r="AP20" i="6"/>
  <c r="AP19" i="6"/>
  <c r="AO118" i="6"/>
  <c r="AM118" i="6"/>
  <c r="AW118" i="6" s="1"/>
  <c r="AN118" i="6"/>
  <c r="AP116" i="6"/>
  <c r="AM116" i="6"/>
  <c r="AW116" i="6" s="1"/>
  <c r="AO86" i="6"/>
  <c r="AN86" i="6"/>
  <c r="AP86" i="6"/>
  <c r="AP50" i="6"/>
  <c r="AO12" i="6"/>
  <c r="AM12" i="6"/>
  <c r="AW12" i="6" s="1"/>
  <c r="AN12" i="6"/>
  <c r="AN28" i="6"/>
  <c r="AO28" i="6"/>
  <c r="AM28" i="6"/>
  <c r="AW28" i="6" s="1"/>
  <c r="AP28" i="6"/>
  <c r="AN48" i="6"/>
  <c r="AM48" i="6"/>
  <c r="AW48" i="6" s="1"/>
  <c r="AO48" i="6"/>
  <c r="AN9" i="6"/>
  <c r="AM9" i="6"/>
  <c r="AW9" i="6" s="1"/>
  <c r="AO23" i="6"/>
  <c r="AN23" i="6"/>
  <c r="AM23" i="6"/>
  <c r="AW23" i="6" s="1"/>
  <c r="AP23" i="6"/>
  <c r="AU24" i="6"/>
  <c r="AX24" i="6" s="1"/>
  <c r="AM35" i="6"/>
  <c r="AW35" i="6" s="1"/>
  <c r="AN35" i="6"/>
  <c r="AO35" i="6"/>
  <c r="AP90" i="6"/>
  <c r="AM90" i="6"/>
  <c r="AW90" i="6" s="1"/>
  <c r="AN19" i="6"/>
  <c r="AM119" i="6"/>
  <c r="AW119" i="6" s="1"/>
  <c r="AO32" i="6"/>
  <c r="AP117" i="6"/>
  <c r="AU26" i="6"/>
  <c r="AX26" i="6" s="1"/>
  <c r="AN50" i="6"/>
  <c r="AO99" i="6"/>
  <c r="AN99" i="6"/>
  <c r="AU104" i="6"/>
  <c r="AX104" i="6" s="1"/>
  <c r="AM36" i="6"/>
  <c r="AW36" i="6" s="1"/>
  <c r="AN36" i="6"/>
  <c r="AP87" i="6"/>
  <c r="AN87" i="6"/>
  <c r="AM25" i="6"/>
  <c r="AW25" i="6" s="1"/>
  <c r="AP42" i="6"/>
  <c r="AP27" i="6"/>
  <c r="AM14" i="6"/>
  <c r="AW14" i="6" s="1"/>
  <c r="AO14" i="6"/>
  <c r="AN51" i="6"/>
  <c r="AM51" i="6"/>
  <c r="AW51" i="6" s="1"/>
  <c r="AO37" i="6"/>
  <c r="AN30" i="6"/>
  <c r="AO15" i="6"/>
  <c r="AP15" i="6"/>
  <c r="AU95" i="6"/>
  <c r="AX95" i="6" s="1"/>
  <c r="AO45" i="6"/>
  <c r="AN45" i="6"/>
  <c r="AU90" i="6"/>
  <c r="AX90" i="6" s="1"/>
  <c r="AN65" i="6"/>
  <c r="AM61" i="6"/>
  <c r="AW61" i="6" s="1"/>
  <c r="AO75" i="6"/>
  <c r="AP52" i="6"/>
  <c r="AU47" i="6"/>
  <c r="AX47" i="6" s="1"/>
  <c r="AN44" i="6"/>
  <c r="AM112" i="6"/>
  <c r="AW112" i="6" s="1"/>
  <c r="AO19" i="6"/>
  <c r="AO119" i="6"/>
  <c r="AO114" i="6"/>
  <c r="AP98" i="6"/>
  <c r="AU96" i="6"/>
  <c r="AX96" i="6" s="1"/>
  <c r="AP32" i="6"/>
  <c r="AN117" i="6"/>
  <c r="AN109" i="6"/>
  <c r="AM49" i="6"/>
  <c r="AW49" i="6" s="1"/>
  <c r="AO50" i="6"/>
  <c r="AP69" i="6"/>
  <c r="AM69" i="6"/>
  <c r="AW69" i="6" s="1"/>
  <c r="AU54" i="6"/>
  <c r="AX54" i="6" s="1"/>
  <c r="AP54" i="6"/>
  <c r="AU41" i="6"/>
  <c r="AX41" i="6" s="1"/>
  <c r="AU38" i="6"/>
  <c r="AX38" i="6" s="1"/>
  <c r="AP36" i="6"/>
  <c r="AO87" i="6"/>
  <c r="AO25" i="6"/>
  <c r="AN13" i="6"/>
  <c r="AO13" i="6"/>
  <c r="AO11" i="6"/>
  <c r="AM11" i="6"/>
  <c r="AW11" i="6" s="1"/>
  <c r="AN27" i="6"/>
  <c r="AP14" i="6"/>
  <c r="AP51" i="6"/>
  <c r="AU30" i="6"/>
  <c r="AX30" i="6" s="1"/>
  <c r="AO30" i="6"/>
  <c r="AP10" i="6"/>
  <c r="AM10" i="6"/>
  <c r="AW10" i="6" s="1"/>
  <c r="AU17" i="6"/>
  <c r="AX17" i="6" s="1"/>
  <c r="AP17" i="6"/>
  <c r="AM54" i="6"/>
  <c r="AW54" i="6" s="1"/>
  <c r="AO38" i="6"/>
  <c r="AP43" i="6"/>
  <c r="AU36" i="6"/>
  <c r="AX36" i="6" s="1"/>
  <c r="AN42" i="6"/>
  <c r="AM24" i="6"/>
  <c r="AW24" i="6" s="1"/>
  <c r="AO39" i="6"/>
  <c r="AP37" i="6"/>
  <c r="AU35" i="6"/>
  <c r="AX35" i="6" s="1"/>
  <c r="AN8" i="6"/>
  <c r="AM17" i="6"/>
  <c r="AW17" i="6" s="1"/>
  <c r="J109" i="6"/>
  <c r="J28" i="6"/>
  <c r="J54" i="6"/>
  <c r="J15" i="6"/>
  <c r="J10" i="6"/>
  <c r="J27" i="6"/>
  <c r="J40" i="6"/>
  <c r="J26" i="6"/>
  <c r="J21" i="6"/>
  <c r="J117" i="6"/>
  <c r="J69" i="6"/>
  <c r="J18" i="6"/>
  <c r="J99" i="6"/>
  <c r="J23" i="6"/>
  <c r="J12" i="6"/>
  <c r="J39" i="6"/>
  <c r="J11" i="6"/>
  <c r="J24" i="6"/>
  <c r="J38" i="6"/>
  <c r="J32" i="6"/>
  <c r="J7" i="6"/>
  <c r="J50" i="6"/>
  <c r="J97" i="6"/>
  <c r="J8" i="6"/>
  <c r="J13" i="6"/>
  <c r="J49" i="6"/>
  <c r="J9" i="6"/>
  <c r="J53" i="6"/>
  <c r="J86" i="6"/>
  <c r="J96" i="6"/>
  <c r="J98" i="6"/>
  <c r="J114" i="6"/>
  <c r="J115" i="6"/>
  <c r="J119" i="6"/>
  <c r="AZ28" i="6" s="1"/>
  <c r="J43" i="6"/>
  <c r="AZ54" i="6" s="1"/>
  <c r="J116" i="6"/>
  <c r="J118" i="6"/>
  <c r="J36" i="6"/>
  <c r="J19" i="6"/>
  <c r="J112" i="6"/>
  <c r="J111" i="6"/>
  <c r="J92" i="6"/>
  <c r="J87" i="6"/>
  <c r="J95" i="6"/>
  <c r="J20" i="6"/>
  <c r="J51" i="6"/>
  <c r="J25" i="6"/>
  <c r="J44" i="6"/>
  <c r="J55" i="6"/>
  <c r="J33" i="6"/>
  <c r="J35" i="6"/>
  <c r="J37" i="6"/>
  <c r="J14" i="6"/>
  <c r="J90" i="6"/>
  <c r="J17" i="6"/>
  <c r="J45" i="6"/>
  <c r="AZ112" i="6" s="1"/>
  <c r="J30" i="6"/>
  <c r="AZ111" i="6" s="1"/>
  <c r="J103" i="6"/>
  <c r="J48" i="6"/>
  <c r="J41" i="6"/>
  <c r="J104" i="6"/>
  <c r="J29" i="6"/>
  <c r="AZ29" i="6" s="1"/>
  <c r="J64" i="6"/>
  <c r="AZ64" i="6" s="1"/>
  <c r="J47" i="6"/>
  <c r="AZ47" i="6" s="1"/>
  <c r="J52" i="6"/>
  <c r="AZ52" i="6" s="1"/>
  <c r="J75" i="6"/>
  <c r="AZ75" i="6" s="1"/>
  <c r="J62" i="6"/>
  <c r="AZ62" i="6" s="1"/>
  <c r="J60" i="6"/>
  <c r="AZ60" i="6" s="1"/>
  <c r="J22" i="6"/>
  <c r="AZ22" i="6" s="1"/>
  <c r="J34" i="6"/>
  <c r="AZ34" i="6" s="1"/>
  <c r="J71" i="6"/>
  <c r="AZ71" i="6" s="1"/>
  <c r="J61" i="6"/>
  <c r="AZ61" i="6" s="1"/>
  <c r="J16" i="6"/>
  <c r="AZ16" i="6" s="1"/>
  <c r="J74" i="6"/>
  <c r="AZ74" i="6" s="1"/>
  <c r="J65" i="6"/>
  <c r="AZ65" i="6" s="1"/>
  <c r="J56" i="6"/>
  <c r="AZ56" i="6" s="1"/>
  <c r="J63" i="6"/>
  <c r="AZ63" i="6" s="1"/>
  <c r="J67" i="6"/>
  <c r="AZ67" i="6" s="1"/>
  <c r="J66" i="6"/>
  <c r="AZ66" i="6" s="1"/>
  <c r="J59" i="6"/>
  <c r="AZ59" i="6" s="1"/>
  <c r="J31" i="6"/>
  <c r="AZ31" i="6" s="1"/>
  <c r="J73" i="6"/>
  <c r="AZ73" i="6" s="1"/>
  <c r="J70" i="6"/>
  <c r="AZ70" i="6" s="1"/>
  <c r="J77" i="6"/>
  <c r="AZ77" i="6" s="1"/>
  <c r="J68" i="6"/>
  <c r="AZ68" i="6" s="1"/>
  <c r="J72" i="6"/>
  <c r="AZ72" i="6" s="1"/>
  <c r="J46" i="6"/>
  <c r="AZ46" i="6" s="1"/>
  <c r="J100" i="6"/>
  <c r="AZ100" i="6" s="1"/>
  <c r="J110" i="6"/>
  <c r="AZ110" i="6" s="1"/>
  <c r="J106" i="6"/>
  <c r="AZ106" i="6" s="1"/>
  <c r="J107" i="6"/>
  <c r="AZ107" i="6" s="1"/>
  <c r="J108" i="6"/>
  <c r="AZ108" i="6" s="1"/>
  <c r="J105" i="6"/>
  <c r="AZ105" i="6" s="1"/>
  <c r="J120" i="6"/>
  <c r="AZ120" i="6" s="1"/>
  <c r="J113" i="6"/>
  <c r="AZ113" i="6" s="1"/>
  <c r="J57" i="6"/>
  <c r="AZ57" i="6" s="1"/>
  <c r="J76" i="6"/>
  <c r="AZ76" i="6" s="1"/>
  <c r="J58" i="6"/>
  <c r="AZ58" i="6" s="1"/>
  <c r="J89" i="6"/>
  <c r="AZ89" i="6" s="1"/>
  <c r="J91" i="6"/>
  <c r="AZ91" i="6" s="1"/>
  <c r="J93" i="6"/>
  <c r="AZ93" i="6" s="1"/>
  <c r="J101" i="6"/>
  <c r="AZ101" i="6" s="1"/>
  <c r="J88" i="6"/>
  <c r="AZ88" i="6" s="1"/>
  <c r="J102" i="6"/>
  <c r="AZ102" i="6" s="1"/>
  <c r="J94" i="6"/>
  <c r="I108" i="6"/>
  <c r="AR21" i="6"/>
  <c r="AT21" i="6"/>
  <c r="AS21" i="6"/>
  <c r="I91" i="6" l="1"/>
  <c r="AZ99" i="6"/>
  <c r="AZ97" i="6"/>
  <c r="BA97" i="6" s="1"/>
  <c r="AZ19" i="6"/>
  <c r="BA19" i="6" s="1"/>
  <c r="I102" i="6"/>
  <c r="I89" i="6"/>
  <c r="I57" i="6"/>
  <c r="BA89" i="6"/>
  <c r="K89" i="6" s="1"/>
  <c r="I65" i="6"/>
  <c r="I71" i="6"/>
  <c r="I31" i="6"/>
  <c r="I119" i="6"/>
  <c r="I62" i="6"/>
  <c r="I52" i="6"/>
  <c r="I66" i="6"/>
  <c r="AZ26" i="6"/>
  <c r="BA26" i="6" s="1"/>
  <c r="I70" i="6"/>
  <c r="I74" i="6"/>
  <c r="I23" i="6"/>
  <c r="BA74" i="6"/>
  <c r="K74" i="6" s="1"/>
  <c r="I16" i="6"/>
  <c r="I47" i="6"/>
  <c r="I19" i="6"/>
  <c r="I55" i="6"/>
  <c r="BA70" i="6"/>
  <c r="K70" i="6" s="1"/>
  <c r="BA65" i="6"/>
  <c r="K65" i="6" s="1"/>
  <c r="AZ20" i="6"/>
  <c r="AZ118" i="6"/>
  <c r="BA118" i="6" s="1"/>
  <c r="AZ86" i="6"/>
  <c r="AZ13" i="6"/>
  <c r="BA61" i="6"/>
  <c r="K61" i="6" s="1"/>
  <c r="AZ55" i="6"/>
  <c r="AZ119" i="6"/>
  <c r="BA119" i="6" s="1"/>
  <c r="AZ96" i="6"/>
  <c r="BA96" i="6" s="1"/>
  <c r="AZ49" i="6"/>
  <c r="BA49" i="6" s="1"/>
  <c r="AZ69" i="6"/>
  <c r="BA69" i="6" s="1"/>
  <c r="AZ104" i="6"/>
  <c r="BA104" i="6" s="1"/>
  <c r="AZ87" i="6"/>
  <c r="BA87" i="6" s="1"/>
  <c r="AZ92" i="6"/>
  <c r="AZ17" i="6"/>
  <c r="BA17" i="6" s="1"/>
  <c r="I112" i="6"/>
  <c r="I88" i="6"/>
  <c r="AZ109" i="6"/>
  <c r="BA109" i="6" s="1"/>
  <c r="BA54" i="6"/>
  <c r="AZ36" i="6"/>
  <c r="BA36" i="6" s="1"/>
  <c r="AZ14" i="6"/>
  <c r="BA14" i="6" s="1"/>
  <c r="BA47" i="6"/>
  <c r="K47" i="6" s="1"/>
  <c r="BA120" i="6"/>
  <c r="K120" i="6" s="1"/>
  <c r="BA91" i="6"/>
  <c r="K91" i="6" s="1"/>
  <c r="BA73" i="6"/>
  <c r="K73" i="6" s="1"/>
  <c r="BA66" i="6"/>
  <c r="K66" i="6" s="1"/>
  <c r="BA22" i="6"/>
  <c r="K22" i="6" s="1"/>
  <c r="I36" i="6"/>
  <c r="I27" i="6"/>
  <c r="AZ25" i="6"/>
  <c r="BA25" i="6" s="1"/>
  <c r="AZ35" i="6"/>
  <c r="BA35" i="6" s="1"/>
  <c r="I30" i="6"/>
  <c r="I28" i="6"/>
  <c r="I51" i="6"/>
  <c r="I7" i="6"/>
  <c r="AZ95" i="6"/>
  <c r="BA95" i="6" s="1"/>
  <c r="I11" i="6"/>
  <c r="AZ44" i="6"/>
  <c r="BA44" i="6" s="1"/>
  <c r="AZ115" i="6"/>
  <c r="BA115" i="6" s="1"/>
  <c r="AZ21" i="6"/>
  <c r="AZ41" i="6"/>
  <c r="BA41" i="6" s="1"/>
  <c r="AZ24" i="6"/>
  <c r="BA24" i="6" s="1"/>
  <c r="I20" i="6"/>
  <c r="I109" i="6"/>
  <c r="AZ114" i="6"/>
  <c r="BA114" i="6" s="1"/>
  <c r="BA28" i="6"/>
  <c r="AZ48" i="6"/>
  <c r="BA48" i="6" s="1"/>
  <c r="AZ9" i="6"/>
  <c r="BA9" i="6" s="1"/>
  <c r="AZ42" i="6"/>
  <c r="BA42" i="6" s="1"/>
  <c r="AZ51" i="6"/>
  <c r="BA51" i="6" s="1"/>
  <c r="AZ30" i="6"/>
  <c r="BA30" i="6" s="1"/>
  <c r="BA86" i="6"/>
  <c r="I41" i="6"/>
  <c r="I13" i="6"/>
  <c r="I18" i="6"/>
  <c r="AZ33" i="6"/>
  <c r="BA33" i="6" s="1"/>
  <c r="AZ116" i="6"/>
  <c r="BA116" i="6" s="1"/>
  <c r="AZ98" i="6"/>
  <c r="AZ117" i="6"/>
  <c r="BA117" i="6" s="1"/>
  <c r="AZ53" i="6"/>
  <c r="BA53" i="6" s="1"/>
  <c r="AZ94" i="6"/>
  <c r="AZ38" i="6"/>
  <c r="BA38" i="6" s="1"/>
  <c r="AZ23" i="6"/>
  <c r="BA23" i="6" s="1"/>
  <c r="AZ39" i="6"/>
  <c r="BA39" i="6" s="1"/>
  <c r="AZ7" i="6"/>
  <c r="BA7" i="6" s="1"/>
  <c r="AZ10" i="6"/>
  <c r="BA10" i="6" s="1"/>
  <c r="AZ90" i="6"/>
  <c r="BA90" i="6" s="1"/>
  <c r="AW94" i="6"/>
  <c r="H94" i="6"/>
  <c r="AZ37" i="6"/>
  <c r="BA37" i="6" s="1"/>
  <c r="BA63" i="6"/>
  <c r="K63" i="6" s="1"/>
  <c r="AV21" i="6"/>
  <c r="AY21" i="6" s="1"/>
  <c r="I72" i="6"/>
  <c r="I104" i="6"/>
  <c r="I40" i="6"/>
  <c r="BA31" i="6"/>
  <c r="K31" i="6" s="1"/>
  <c r="BA13" i="6"/>
  <c r="BA92" i="6"/>
  <c r="BA67" i="6"/>
  <c r="K67" i="6" s="1"/>
  <c r="BA76" i="6"/>
  <c r="K76" i="6" s="1"/>
  <c r="I106" i="6"/>
  <c r="I37" i="6"/>
  <c r="I42" i="6"/>
  <c r="I60" i="6"/>
  <c r="I111" i="6"/>
  <c r="I113" i="6"/>
  <c r="I44" i="6"/>
  <c r="I86" i="6"/>
  <c r="BA59" i="6"/>
  <c r="K59" i="6" s="1"/>
  <c r="BA64" i="6"/>
  <c r="K64" i="6" s="1"/>
  <c r="BA29" i="6"/>
  <c r="K29" i="6" s="1"/>
  <c r="BA71" i="6"/>
  <c r="K71" i="6" s="1"/>
  <c r="BA57" i="6"/>
  <c r="K57" i="6" s="1"/>
  <c r="BA100" i="6"/>
  <c r="K100" i="6" s="1"/>
  <c r="BA108" i="6"/>
  <c r="K108" i="6" s="1"/>
  <c r="BA102" i="6"/>
  <c r="K102" i="6" s="1"/>
  <c r="BA72" i="6"/>
  <c r="K72" i="6" s="1"/>
  <c r="BA46" i="6"/>
  <c r="K46" i="6" s="1"/>
  <c r="BA60" i="6"/>
  <c r="K60" i="6" s="1"/>
  <c r="AX101" i="6"/>
  <c r="BA101" i="6" s="1"/>
  <c r="K101" i="6" s="1"/>
  <c r="I68" i="6"/>
  <c r="I115" i="6"/>
  <c r="I53" i="6"/>
  <c r="I32" i="6"/>
  <c r="I10" i="6"/>
  <c r="AZ32" i="6"/>
  <c r="BA32" i="6" s="1"/>
  <c r="AZ8" i="6"/>
  <c r="BA8" i="6" s="1"/>
  <c r="BA113" i="6"/>
  <c r="K113" i="6" s="1"/>
  <c r="BA58" i="6"/>
  <c r="K58" i="6" s="1"/>
  <c r="I101" i="6"/>
  <c r="I120" i="6"/>
  <c r="I29" i="6"/>
  <c r="I92" i="6"/>
  <c r="I114" i="6"/>
  <c r="I26" i="6"/>
  <c r="I15" i="6"/>
  <c r="AZ103" i="6"/>
  <c r="BA103" i="6" s="1"/>
  <c r="AZ11" i="6"/>
  <c r="BA11" i="6" s="1"/>
  <c r="AZ15" i="6"/>
  <c r="BA15" i="6" s="1"/>
  <c r="AZ45" i="6"/>
  <c r="BA45" i="6" s="1"/>
  <c r="AZ40" i="6"/>
  <c r="BA40" i="6" s="1"/>
  <c r="AX75" i="6"/>
  <c r="BA75" i="6" s="1"/>
  <c r="K75" i="6" s="1"/>
  <c r="AX110" i="6"/>
  <c r="BA110" i="6" s="1"/>
  <c r="K110" i="6" s="1"/>
  <c r="AX98" i="6"/>
  <c r="AX112" i="6"/>
  <c r="BA112" i="6" s="1"/>
  <c r="AX55" i="6"/>
  <c r="AX20" i="6"/>
  <c r="BA107" i="6"/>
  <c r="K107" i="6" s="1"/>
  <c r="BA34" i="6"/>
  <c r="K34" i="6" s="1"/>
  <c r="BA52" i="6"/>
  <c r="K52" i="6" s="1"/>
  <c r="AZ50" i="6"/>
  <c r="BA50" i="6" s="1"/>
  <c r="BA62" i="6"/>
  <c r="K62" i="6" s="1"/>
  <c r="I59" i="6"/>
  <c r="I22" i="6"/>
  <c r="I35" i="6"/>
  <c r="I99" i="6"/>
  <c r="AZ12" i="6"/>
  <c r="BA12" i="6" s="1"/>
  <c r="AZ18" i="6"/>
  <c r="BA18" i="6" s="1"/>
  <c r="AX99" i="6"/>
  <c r="AX88" i="6"/>
  <c r="BA88" i="6" s="1"/>
  <c r="K88" i="6" s="1"/>
  <c r="BA106" i="6"/>
  <c r="K106" i="6" s="1"/>
  <c r="BA111" i="6"/>
  <c r="BA56" i="6"/>
  <c r="K56" i="6" s="1"/>
  <c r="I58" i="6"/>
  <c r="I110" i="6"/>
  <c r="I17" i="6"/>
  <c r="I93" i="6"/>
  <c r="I76" i="6"/>
  <c r="I105" i="6"/>
  <c r="I100" i="6"/>
  <c r="I73" i="6"/>
  <c r="I63" i="6"/>
  <c r="I61" i="6"/>
  <c r="I14" i="6"/>
  <c r="I118" i="6"/>
  <c r="I98" i="6"/>
  <c r="I8" i="6"/>
  <c r="I39" i="6"/>
  <c r="I69" i="6"/>
  <c r="I54" i="6"/>
  <c r="AZ43" i="6"/>
  <c r="BA43" i="6" s="1"/>
  <c r="AZ27" i="6"/>
  <c r="BA27" i="6" s="1"/>
  <c r="BA105" i="6"/>
  <c r="K105" i="6" s="1"/>
  <c r="BA68" i="6"/>
  <c r="K68" i="6" s="1"/>
  <c r="BA93" i="6"/>
  <c r="K93" i="6" s="1"/>
  <c r="BA16" i="6"/>
  <c r="K16" i="6" s="1"/>
  <c r="BA77" i="6"/>
  <c r="K77" i="6" s="1"/>
  <c r="I77" i="6"/>
  <c r="I56" i="6"/>
  <c r="I45" i="6"/>
  <c r="I95" i="6"/>
  <c r="I116" i="6"/>
  <c r="I107" i="6"/>
  <c r="I46" i="6"/>
  <c r="I64" i="6"/>
  <c r="I48" i="6"/>
  <c r="I25" i="6"/>
  <c r="I87" i="6"/>
  <c r="I43" i="6"/>
  <c r="I9" i="6"/>
  <c r="I97" i="6"/>
  <c r="I38" i="6"/>
  <c r="I12" i="6"/>
  <c r="I67" i="6"/>
  <c r="I34" i="6"/>
  <c r="I75" i="6"/>
  <c r="I103" i="6"/>
  <c r="I90" i="6"/>
  <c r="I33" i="6"/>
  <c r="I96" i="6"/>
  <c r="I49" i="6"/>
  <c r="I50" i="6"/>
  <c r="I24" i="6"/>
  <c r="I117" i="6"/>
  <c r="AU21" i="6"/>
  <c r="AX21" i="6" s="1"/>
  <c r="BA99" i="6" l="1"/>
  <c r="K54" i="6"/>
  <c r="BA94" i="6"/>
  <c r="K43" i="6"/>
  <c r="BA55" i="6"/>
  <c r="K55" i="6" s="1"/>
  <c r="K39" i="6"/>
  <c r="BA20" i="6"/>
  <c r="K20" i="6" s="1"/>
  <c r="BA98" i="6"/>
  <c r="K98" i="6" s="1"/>
  <c r="K49" i="6"/>
  <c r="K95" i="6"/>
  <c r="K111" i="6"/>
  <c r="K86" i="6"/>
  <c r="K18" i="6"/>
  <c r="K109" i="6"/>
  <c r="K117" i="6"/>
  <c r="K69" i="6"/>
  <c r="K19" i="6"/>
  <c r="K8" i="6"/>
  <c r="K27" i="6"/>
  <c r="K7" i="6"/>
  <c r="K23" i="6"/>
  <c r="K25" i="6"/>
  <c r="K119" i="6"/>
  <c r="K38" i="6"/>
  <c r="I21" i="6"/>
  <c r="K115" i="6"/>
  <c r="K14" i="6"/>
  <c r="K33" i="6"/>
  <c r="K42" i="6"/>
  <c r="K48" i="6"/>
  <c r="K118" i="6"/>
  <c r="K51" i="6"/>
  <c r="K99" i="6"/>
  <c r="K92" i="6"/>
  <c r="K114" i="6"/>
  <c r="K87" i="6"/>
  <c r="K103" i="6"/>
  <c r="K9" i="6"/>
  <c r="K112" i="6"/>
  <c r="K30" i="6"/>
  <c r="K41" i="6"/>
  <c r="K11" i="6"/>
  <c r="K10" i="6"/>
  <c r="K97" i="6"/>
  <c r="K15" i="6"/>
  <c r="K50" i="6"/>
  <c r="K104" i="6"/>
  <c r="K53" i="6"/>
  <c r="K36" i="6"/>
  <c r="K17" i="6"/>
  <c r="K24" i="6"/>
  <c r="K45" i="6"/>
  <c r="K28" i="6"/>
  <c r="K13" i="6"/>
  <c r="K40" i="6"/>
  <c r="K26" i="6"/>
  <c r="K12" i="6"/>
  <c r="K90" i="6"/>
  <c r="K116" i="6"/>
  <c r="K32" i="6"/>
  <c r="K44" i="6"/>
  <c r="K37" i="6"/>
  <c r="K96" i="6"/>
  <c r="BA21" i="6"/>
  <c r="I94" i="6"/>
  <c r="K94" i="6" l="1"/>
  <c r="K21" i="6"/>
  <c r="K35" i="6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7" i="24"/>
  <c r="H40" i="6" l="1"/>
  <c r="G40" i="6" s="1"/>
  <c r="H71" i="6"/>
  <c r="G71" i="6" s="1"/>
  <c r="H93" i="6"/>
  <c r="G93" i="6" s="1"/>
  <c r="H21" i="6"/>
  <c r="G21" i="6" s="1"/>
  <c r="H12" i="6"/>
  <c r="G12" i="6" s="1"/>
  <c r="H32" i="6"/>
  <c r="G32" i="6" s="1"/>
  <c r="H35" i="6"/>
  <c r="G35" i="6" s="1"/>
  <c r="H112" i="6"/>
  <c r="G112" i="6" s="1"/>
  <c r="H7" i="6"/>
  <c r="G7" i="6" s="1"/>
  <c r="H18" i="6"/>
  <c r="G18" i="6" s="1"/>
  <c r="H87" i="6"/>
  <c r="G87" i="6" s="1"/>
  <c r="H97" i="6"/>
  <c r="G97" i="6" s="1"/>
  <c r="H107" i="6"/>
  <c r="G107" i="6" s="1"/>
  <c r="H28" i="6"/>
  <c r="G28" i="6" s="1"/>
  <c r="H41" i="6"/>
  <c r="G41" i="6" s="1"/>
  <c r="H61" i="6"/>
  <c r="G61" i="6" s="1"/>
  <c r="H46" i="6"/>
  <c r="G46" i="6" s="1"/>
  <c r="H9" i="6"/>
  <c r="G9" i="6" s="1"/>
  <c r="H49" i="6"/>
  <c r="G49" i="6" s="1"/>
  <c r="H19" i="6"/>
  <c r="G19" i="6" s="1"/>
  <c r="H59" i="6"/>
  <c r="G59" i="6" s="1"/>
  <c r="H57" i="6"/>
  <c r="G57" i="6" s="1"/>
  <c r="H99" i="6"/>
  <c r="G99" i="6" s="1"/>
  <c r="H8" i="6"/>
  <c r="G8" i="6" s="1"/>
  <c r="H111" i="6"/>
  <c r="G111" i="6" s="1"/>
  <c r="H17" i="6"/>
  <c r="G17" i="6" s="1"/>
  <c r="H29" i="6"/>
  <c r="G29" i="6" s="1"/>
  <c r="H56" i="6"/>
  <c r="G56" i="6" s="1"/>
  <c r="H108" i="6"/>
  <c r="G108" i="6" s="1"/>
  <c r="H109" i="6"/>
  <c r="G109" i="6" s="1"/>
  <c r="H53" i="6"/>
  <c r="G53" i="6" s="1"/>
  <c r="H103" i="6"/>
  <c r="G103" i="6" s="1"/>
  <c r="H36" i="6"/>
  <c r="G36" i="6" s="1"/>
  <c r="H65" i="6"/>
  <c r="G65" i="6" s="1"/>
  <c r="H66" i="6"/>
  <c r="G66" i="6" s="1"/>
  <c r="H72" i="6"/>
  <c r="G72" i="6" s="1"/>
  <c r="H73" i="6"/>
  <c r="G73" i="6" s="1"/>
  <c r="H105" i="6"/>
  <c r="G105" i="6" s="1"/>
  <c r="H115" i="6"/>
  <c r="G115" i="6" s="1"/>
  <c r="H116" i="6"/>
  <c r="G116" i="6" s="1"/>
  <c r="H44" i="6"/>
  <c r="G44" i="6" s="1"/>
  <c r="H14" i="6"/>
  <c r="G14" i="6" s="1"/>
  <c r="H30" i="6"/>
  <c r="G30" i="6" s="1"/>
  <c r="H22" i="6"/>
  <c r="G22" i="6" s="1"/>
  <c r="H67" i="6"/>
  <c r="G67" i="6" s="1"/>
  <c r="H100" i="6"/>
  <c r="G100" i="6" s="1"/>
  <c r="H88" i="6"/>
  <c r="G88" i="6" s="1"/>
  <c r="H92" i="6"/>
  <c r="G92" i="6" s="1"/>
  <c r="H37" i="6"/>
  <c r="G37" i="6" s="1"/>
  <c r="H47" i="6"/>
  <c r="G47" i="6" s="1"/>
  <c r="H62" i="6"/>
  <c r="G62" i="6" s="1"/>
  <c r="H70" i="6"/>
  <c r="G70" i="6" s="1"/>
  <c r="H89" i="6"/>
  <c r="G89" i="6" s="1"/>
  <c r="H50" i="6"/>
  <c r="G50" i="6" s="1"/>
  <c r="H20" i="6"/>
  <c r="G20" i="6" s="1"/>
  <c r="H10" i="6"/>
  <c r="G10" i="6" s="1"/>
  <c r="H39" i="6"/>
  <c r="G39" i="6" s="1"/>
  <c r="H13" i="6"/>
  <c r="G13" i="6" s="1"/>
  <c r="H26" i="6"/>
  <c r="G26" i="6" s="1"/>
  <c r="H95" i="6"/>
  <c r="G95" i="6" s="1"/>
  <c r="H27" i="6"/>
  <c r="G27" i="6" s="1"/>
  <c r="H15" i="6"/>
  <c r="G15" i="6" s="1"/>
  <c r="H74" i="6"/>
  <c r="G74" i="6" s="1"/>
  <c r="H106" i="6"/>
  <c r="G106" i="6" s="1"/>
  <c r="H110" i="6"/>
  <c r="G110" i="6" s="1"/>
  <c r="H75" i="6"/>
  <c r="G75" i="6" s="1"/>
  <c r="H55" i="6"/>
  <c r="G55" i="6" s="1"/>
  <c r="H52" i="6"/>
  <c r="G52" i="6" s="1"/>
  <c r="H23" i="6"/>
  <c r="G23" i="6" s="1"/>
  <c r="H96" i="6"/>
  <c r="G96" i="6" s="1"/>
  <c r="H38" i="6"/>
  <c r="G38" i="6" s="1"/>
  <c r="H54" i="6"/>
  <c r="G54" i="6" s="1"/>
  <c r="H24" i="6"/>
  <c r="G24" i="6" s="1"/>
  <c r="H119" i="6"/>
  <c r="G119" i="6" s="1"/>
  <c r="H117" i="6"/>
  <c r="G117" i="6" s="1"/>
  <c r="H98" i="6"/>
  <c r="G98" i="6" s="1"/>
  <c r="H68" i="6"/>
  <c r="G68" i="6" s="1"/>
  <c r="H120" i="6"/>
  <c r="G120" i="6" s="1"/>
  <c r="H102" i="6"/>
  <c r="G102" i="6" s="1"/>
  <c r="H86" i="6"/>
  <c r="G86" i="6" s="1"/>
  <c r="H60" i="6"/>
  <c r="G60" i="6" s="1"/>
  <c r="H77" i="6"/>
  <c r="G77" i="6" s="1"/>
  <c r="H91" i="6"/>
  <c r="G91" i="6" s="1"/>
  <c r="H11" i="6"/>
  <c r="G11" i="6" s="1"/>
  <c r="H51" i="6"/>
  <c r="G51" i="6" s="1"/>
  <c r="H69" i="6"/>
  <c r="G69" i="6" s="1"/>
  <c r="H118" i="6"/>
  <c r="G118" i="6" s="1"/>
  <c r="H42" i="6"/>
  <c r="G42" i="6" s="1"/>
  <c r="H25" i="6"/>
  <c r="G25" i="6" s="1"/>
  <c r="H114" i="6"/>
  <c r="G114" i="6" s="1"/>
  <c r="H48" i="6"/>
  <c r="G48" i="6" s="1"/>
  <c r="H33" i="6"/>
  <c r="G33" i="6" s="1"/>
  <c r="H45" i="6"/>
  <c r="G45" i="6" s="1"/>
  <c r="H34" i="6"/>
  <c r="G34" i="6" s="1"/>
  <c r="H63" i="6"/>
  <c r="G63" i="6" s="1"/>
  <c r="H101" i="6"/>
  <c r="G101" i="6" s="1"/>
  <c r="H31" i="6"/>
  <c r="G31" i="6" s="1"/>
  <c r="H76" i="6"/>
  <c r="G76" i="6" s="1"/>
  <c r="H104" i="6"/>
  <c r="G104" i="6" s="1"/>
  <c r="H64" i="6"/>
  <c r="G64" i="6" s="1"/>
  <c r="H43" i="6"/>
  <c r="G43" i="6" s="1"/>
  <c r="H90" i="6"/>
  <c r="G90" i="6" s="1"/>
  <c r="H16" i="6"/>
  <c r="G16" i="6" s="1"/>
  <c r="H113" i="6"/>
  <c r="G113" i="6" s="1"/>
  <c r="H58" i="6"/>
  <c r="G58" i="6" s="1"/>
  <c r="C109" i="6" l="1"/>
  <c r="C110" i="6"/>
  <c r="C107" i="6" l="1"/>
  <c r="C108" i="6"/>
  <c r="C106" i="6" l="1"/>
  <c r="C105" i="6"/>
  <c r="C104" i="6"/>
  <c r="C94" i="6" l="1"/>
  <c r="C95" i="6"/>
  <c r="C96" i="6"/>
  <c r="C97" i="6"/>
  <c r="C98" i="6"/>
  <c r="C99" i="6"/>
  <c r="C100" i="6"/>
  <c r="C101" i="6"/>
  <c r="C102" i="6"/>
  <c r="C103" i="6"/>
  <c r="C89" i="6"/>
  <c r="C90" i="6"/>
  <c r="C91" i="6"/>
  <c r="C92" i="6"/>
  <c r="C93" i="6"/>
  <c r="C27" i="6" l="1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G94" i="6" l="1"/>
  <c r="C7" i="6"/>
  <c r="C8" i="6" l="1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</calcChain>
</file>

<file path=xl/sharedStrings.xml><?xml version="1.0" encoding="utf-8"?>
<sst xmlns="http://schemas.openxmlformats.org/spreadsheetml/2006/main" count="1775" uniqueCount="316">
  <si>
    <t>Name</t>
  </si>
  <si>
    <t>Pos</t>
  </si>
  <si>
    <t xml:space="preserve">Overall Points
</t>
  </si>
  <si>
    <t>Actual Finish Positions</t>
  </si>
  <si>
    <t>Sorted by Actual Time</t>
  </si>
  <si>
    <t>Time</t>
  </si>
  <si>
    <t>Handicap</t>
  </si>
  <si>
    <t>Actual Time</t>
  </si>
  <si>
    <t>Points</t>
  </si>
  <si>
    <t>First Name</t>
  </si>
  <si>
    <t>Surname</t>
  </si>
  <si>
    <t>Click here for table</t>
  </si>
  <si>
    <t xml:space="preserve">XC Points
</t>
  </si>
  <si>
    <t xml:space="preserve">Change
</t>
  </si>
  <si>
    <t xml:space="preserve">Pos
</t>
  </si>
  <si>
    <t xml:space="preserve">Name
</t>
  </si>
  <si>
    <t>Temple Park</t>
  </si>
  <si>
    <t>New Years Day 5 Mile</t>
  </si>
  <si>
    <t>Alnwick</t>
  </si>
  <si>
    <t>Wrekenton</t>
  </si>
  <si>
    <t>Current Records</t>
  </si>
  <si>
    <t xml:space="preserve">XC - Temple Park
</t>
  </si>
  <si>
    <t xml:space="preserve">XC - Druridge Bay
</t>
  </si>
  <si>
    <t xml:space="preserve">XC - Wrekenton
</t>
  </si>
  <si>
    <t>New Year Day</t>
  </si>
  <si>
    <t>Druridge Bay</t>
  </si>
  <si>
    <t>Wallsend Harriers Winter Grand Prix 2016-17</t>
  </si>
  <si>
    <t xml:space="preserve">Road / Relay (best 2 of 4)
</t>
  </si>
  <si>
    <t>WGP#1 - 18.10.16</t>
  </si>
  <si>
    <t>Heaton 10 km</t>
  </si>
  <si>
    <t>Brampton - Carlisle 10m</t>
  </si>
  <si>
    <t xml:space="preserve">XC - Peterlee (1)
</t>
  </si>
  <si>
    <t>WGP#2 - 06.12.16 (DB Cup)</t>
  </si>
  <si>
    <t xml:space="preserve">XC - NECAA Champs
</t>
  </si>
  <si>
    <t>XC - Herrington Park</t>
  </si>
  <si>
    <t>Durham Relays</t>
  </si>
  <si>
    <t>WGP#3 - 17.01.17</t>
  </si>
  <si>
    <t>WGP#4 - 31.01.17</t>
  </si>
  <si>
    <t>XC - Peterlee (2)</t>
  </si>
  <si>
    <t>Signal Relays</t>
  </si>
  <si>
    <t>WGP#5 - 14.03.17</t>
  </si>
  <si>
    <t>[wgp cell1]</t>
  </si>
  <si>
    <t>[wgp cell2]</t>
  </si>
  <si>
    <t>[wgp cell3]</t>
  </si>
  <si>
    <t>[wgp cell4]</t>
  </si>
  <si>
    <t>[wgp cell5]</t>
  </si>
  <si>
    <t>[wgp cell6]</t>
  </si>
  <si>
    <t>[wgp best]</t>
  </si>
  <si>
    <t>[wgp 2nd best]</t>
  </si>
  <si>
    <t>[wgp 3rd best]</t>
  </si>
  <si>
    <t>[wgp 4th best]</t>
  </si>
  <si>
    <t>[RR cell1]</t>
  </si>
  <si>
    <t>[RR cell2]</t>
  </si>
  <si>
    <t>[RR cell3]</t>
  </si>
  <si>
    <t>[RR cell4]</t>
  </si>
  <si>
    <t>[RR best]</t>
  </si>
  <si>
    <t>[RR 2nd best]</t>
  </si>
  <si>
    <t>Entered:
1x XC
2x R/R
1x WGP</t>
  </si>
  <si>
    <t>[2nd RR Enter]</t>
  </si>
  <si>
    <t>[1st RR enter]</t>
  </si>
  <si>
    <t>[WGP enter]</t>
  </si>
  <si>
    <t>[XC enter]</t>
  </si>
  <si>
    <t>Wrekenton XC 01 October 2016</t>
  </si>
  <si>
    <t>Druridge Bay XC 09 October 2016</t>
  </si>
  <si>
    <t>Winter Grand Prix 18th October 2016</t>
  </si>
  <si>
    <t>Filtered by points</t>
  </si>
  <si>
    <t>Pred Time</t>
  </si>
  <si>
    <t>Time Faster</t>
  </si>
  <si>
    <t>% diff</t>
  </si>
  <si>
    <t xml:space="preserve">Points (no max) </t>
  </si>
  <si>
    <t>Heaton 10km 13 November 2016</t>
  </si>
  <si>
    <t>Temple Park XC 19 November 2016</t>
  </si>
  <si>
    <t>Brampton to Carlisle 10 mile 20 November 2016</t>
  </si>
  <si>
    <t>Peterlee XC 26 November 2016</t>
  </si>
  <si>
    <t>Winter Grand Prix 06 December 2016</t>
  </si>
  <si>
    <t>NECAA Champs XC 10 December 2016</t>
  </si>
  <si>
    <t>Herrington Park XC 07 January 2017</t>
  </si>
  <si>
    <t>Durham Relays 14 January 2017</t>
  </si>
  <si>
    <t>Winter Grand Prix 17 January 2017</t>
  </si>
  <si>
    <t>Winter Grand Prix 31 January 2017</t>
  </si>
  <si>
    <t>Peterlee (2) XC 11 February 2017</t>
  </si>
  <si>
    <t>Signal Relays 18 February 2017</t>
  </si>
  <si>
    <t>Alnwick XC 04 March 2017</t>
  </si>
  <si>
    <t>Winter Grand Prix 14 March 2017</t>
  </si>
  <si>
    <t>Peterlee</t>
  </si>
  <si>
    <t>NECAA</t>
  </si>
  <si>
    <t>Herrinton Park</t>
  </si>
  <si>
    <t>Peterlee (2)</t>
  </si>
  <si>
    <t xml:space="preserve">XC - Alnwick
</t>
  </si>
  <si>
    <t>Kate</t>
  </si>
  <si>
    <t>Samuel</t>
  </si>
  <si>
    <t>Train</t>
  </si>
  <si>
    <t>Daniel</t>
  </si>
  <si>
    <t>Broderick</t>
  </si>
  <si>
    <t>Willem</t>
  </si>
  <si>
    <t>Harrison</t>
  </si>
  <si>
    <t>Charlton</t>
  </si>
  <si>
    <t>Matty</t>
  </si>
  <si>
    <t>Summers</t>
  </si>
  <si>
    <t>Thomas</t>
  </si>
  <si>
    <t>Ferguson</t>
  </si>
  <si>
    <t>Oisian</t>
  </si>
  <si>
    <t>Hegarty</t>
  </si>
  <si>
    <t>Elena</t>
  </si>
  <si>
    <t>Walker</t>
  </si>
  <si>
    <t>Erin</t>
  </si>
  <si>
    <t>Prior</t>
  </si>
  <si>
    <t>Phil Aiston</t>
  </si>
  <si>
    <t>Armstrong</t>
  </si>
  <si>
    <t>Aiston</t>
  </si>
  <si>
    <t>Darbyshire</t>
  </si>
  <si>
    <t>Weatherill</t>
  </si>
  <si>
    <t>Coates</t>
  </si>
  <si>
    <t>Stretesky</t>
  </si>
  <si>
    <t>McIntyre</t>
  </si>
  <si>
    <t>Dinsmore</t>
  </si>
  <si>
    <t>Lyon</t>
  </si>
  <si>
    <t>Wigmore</t>
  </si>
  <si>
    <t>Young</t>
  </si>
  <si>
    <t>James</t>
  </si>
  <si>
    <t>Heslington</t>
  </si>
  <si>
    <t>Maddocks</t>
  </si>
  <si>
    <t>Ashton</t>
  </si>
  <si>
    <t>Robson</t>
  </si>
  <si>
    <t>Newman</t>
  </si>
  <si>
    <t>Williams</t>
  </si>
  <si>
    <t>Gibson</t>
  </si>
  <si>
    <t xml:space="preserve">Marion </t>
  </si>
  <si>
    <t>Dreano-Thwaite</t>
  </si>
  <si>
    <t>Jeanette</t>
  </si>
  <si>
    <t>Julie</t>
  </si>
  <si>
    <t>Becki</t>
  </si>
  <si>
    <t>Emily</t>
  </si>
  <si>
    <t>Sarah</t>
  </si>
  <si>
    <t>Elaine</t>
  </si>
  <si>
    <t>Tony</t>
  </si>
  <si>
    <t>Alan</t>
  </si>
  <si>
    <t>Paul</t>
  </si>
  <si>
    <t>Jack</t>
  </si>
  <si>
    <t>Phil</t>
  </si>
  <si>
    <t>Matthew</t>
  </si>
  <si>
    <t>Dan</t>
  </si>
  <si>
    <t>Harry</t>
  </si>
  <si>
    <t>Denver</t>
  </si>
  <si>
    <t>Sean</t>
  </si>
  <si>
    <t>Paddy</t>
  </si>
  <si>
    <t>Simon</t>
  </si>
  <si>
    <t>Andy</t>
  </si>
  <si>
    <t>John</t>
  </si>
  <si>
    <t>Alex</t>
  </si>
  <si>
    <t>Hannah</t>
  </si>
  <si>
    <t>Josh</t>
  </si>
  <si>
    <t>Oates</t>
  </si>
  <si>
    <t>Louie</t>
  </si>
  <si>
    <t>Margison</t>
  </si>
  <si>
    <t>Dunlop</t>
  </si>
  <si>
    <t>Olly</t>
  </si>
  <si>
    <t>Aird</t>
  </si>
  <si>
    <t>Mason</t>
  </si>
  <si>
    <t>Robbie</t>
  </si>
  <si>
    <t>Livermore</t>
  </si>
  <si>
    <t>Torbett</t>
  </si>
  <si>
    <t>Kevin</t>
  </si>
  <si>
    <t>Wilson</t>
  </si>
  <si>
    <t>Steve</t>
  </si>
  <si>
    <t>Laura</t>
  </si>
  <si>
    <t>Murphy</t>
  </si>
  <si>
    <t>Emma</t>
  </si>
  <si>
    <t>Walton</t>
  </si>
  <si>
    <t>Gill</t>
  </si>
  <si>
    <t>Vicky</t>
  </si>
  <si>
    <t>Erikson</t>
  </si>
  <si>
    <t>Nina</t>
  </si>
  <si>
    <t>Wilkinson</t>
  </si>
  <si>
    <t>Caroline</t>
  </si>
  <si>
    <t>Cunningham</t>
  </si>
  <si>
    <t>Collinson</t>
  </si>
  <si>
    <t>Graham</t>
  </si>
  <si>
    <t>Karen</t>
  </si>
  <si>
    <t>Ruth</t>
  </si>
  <si>
    <t>Marshall</t>
  </si>
  <si>
    <t>Senior Men</t>
  </si>
  <si>
    <t>Vet Men</t>
  </si>
  <si>
    <t>Brian Hetherington</t>
  </si>
  <si>
    <t>Vet O45</t>
  </si>
  <si>
    <t>Vet O50</t>
  </si>
  <si>
    <t>Vet O60</t>
  </si>
  <si>
    <t>David Scoins</t>
  </si>
  <si>
    <t>20.00</t>
  </si>
  <si>
    <t>Senior Women</t>
  </si>
  <si>
    <t>Danielle Hodgkinson</t>
  </si>
  <si>
    <t>Vet Women</t>
  </si>
  <si>
    <t>Emma Walton</t>
  </si>
  <si>
    <t>Vet O40</t>
  </si>
  <si>
    <t>Chrystal Skeldon</t>
  </si>
  <si>
    <t>Carole Watt</t>
  </si>
  <si>
    <t>Junior Boys</t>
  </si>
  <si>
    <t>Under 11</t>
  </si>
  <si>
    <t>Reece Garrett</t>
  </si>
  <si>
    <t>Under 13</t>
  </si>
  <si>
    <t>Matty Summers</t>
  </si>
  <si>
    <t>Under 15</t>
  </si>
  <si>
    <t>Adam Gibbs</t>
  </si>
  <si>
    <t>Under 17</t>
  </si>
  <si>
    <t>Junior Girls</t>
  </si>
  <si>
    <t>Amelia Short</t>
  </si>
  <si>
    <t>Sophie Blackett</t>
  </si>
  <si>
    <t>Amber Leigh</t>
  </si>
  <si>
    <t>Parkun 05.11.16 (50 Points)</t>
  </si>
  <si>
    <t xml:space="preserve">WGP Points (best 4 of 7)
</t>
  </si>
  <si>
    <t>[wgp cell7]</t>
  </si>
  <si>
    <t>[met 4 Criteria]</t>
  </si>
  <si>
    <t>Parkrun 5th November 2016</t>
  </si>
  <si>
    <t>Points (5)</t>
  </si>
  <si>
    <t>Mark</t>
  </si>
  <si>
    <t>Kayleigh</t>
  </si>
  <si>
    <t>Dunn</t>
  </si>
  <si>
    <t>Osian</t>
  </si>
  <si>
    <t>Penny</t>
  </si>
  <si>
    <t>Pegman</t>
  </si>
  <si>
    <t>Mick</t>
  </si>
  <si>
    <t>Skeldon</t>
  </si>
  <si>
    <t>Payne</t>
  </si>
  <si>
    <t>Jitka</t>
  </si>
  <si>
    <t>Richards</t>
  </si>
  <si>
    <t>Gavin</t>
  </si>
  <si>
    <t>Lee</t>
  </si>
  <si>
    <t>Becky</t>
  </si>
  <si>
    <t>Joseph</t>
  </si>
  <si>
    <t>Hoben</t>
  </si>
  <si>
    <t>Samuel Charlton</t>
  </si>
  <si>
    <t>(new record)</t>
  </si>
  <si>
    <t>Joe</t>
  </si>
  <si>
    <t>Colligan</t>
  </si>
  <si>
    <t>Jacob</t>
  </si>
  <si>
    <t>Lisle</t>
  </si>
  <si>
    <t>Rebecca</t>
  </si>
  <si>
    <t>Gez</t>
  </si>
  <si>
    <t>Davidson</t>
  </si>
  <si>
    <t>Sophie</t>
  </si>
  <si>
    <t>Gary</t>
  </si>
  <si>
    <t>Lewis</t>
  </si>
  <si>
    <t>Dave</t>
  </si>
  <si>
    <t>Hall</t>
  </si>
  <si>
    <t>Keith</t>
  </si>
  <si>
    <t>O'donnell</t>
  </si>
  <si>
    <t>Leanne</t>
  </si>
  <si>
    <t>Neil</t>
  </si>
  <si>
    <t>Gallagher</t>
  </si>
  <si>
    <t>Darryl</t>
  </si>
  <si>
    <t>Roe</t>
  </si>
  <si>
    <t>Hardie</t>
  </si>
  <si>
    <t>Hood</t>
  </si>
  <si>
    <t>Jackie</t>
  </si>
  <si>
    <t>Garnett</t>
  </si>
  <si>
    <t>Lyndsey</t>
  </si>
  <si>
    <t>Day</t>
  </si>
  <si>
    <t>Katherine</t>
  </si>
  <si>
    <t>Bill</t>
  </si>
  <si>
    <t>Todd</t>
  </si>
  <si>
    <t>Anna</t>
  </si>
  <si>
    <t>French</t>
  </si>
  <si>
    <t>Shaun</t>
  </si>
  <si>
    <t>Nathan</t>
  </si>
  <si>
    <t>Dalgarno</t>
  </si>
  <si>
    <t>William</t>
  </si>
  <si>
    <t>Mathew</t>
  </si>
  <si>
    <t>Wylie</t>
  </si>
  <si>
    <t>Kris</t>
  </si>
  <si>
    <t>Stobbs</t>
  </si>
  <si>
    <t>Reid-McGlinn</t>
  </si>
  <si>
    <t>Luke</t>
  </si>
  <si>
    <t>Pichler</t>
  </si>
  <si>
    <t>Ella</t>
  </si>
  <si>
    <t>Ernie</t>
  </si>
  <si>
    <t>Noble</t>
  </si>
  <si>
    <t>Firth</t>
  </si>
  <si>
    <t>Tim</t>
  </si>
  <si>
    <t>Nicholson</t>
  </si>
  <si>
    <t>Brian</t>
  </si>
  <si>
    <t>Hethrington</t>
  </si>
  <si>
    <t>Naomi</t>
  </si>
  <si>
    <t>Powell</t>
  </si>
  <si>
    <t>*20points (new runner)</t>
  </si>
  <si>
    <t>***</t>
  </si>
  <si>
    <t>Hetherington</t>
  </si>
  <si>
    <t>O'Donnell</t>
  </si>
  <si>
    <t>Willis</t>
  </si>
  <si>
    <t xml:space="preserve">Alastair </t>
  </si>
  <si>
    <t>Stacey</t>
  </si>
  <si>
    <t>Alastair</t>
  </si>
  <si>
    <t>Flannery</t>
  </si>
  <si>
    <t>David</t>
  </si>
  <si>
    <t>Distin</t>
  </si>
  <si>
    <t xml:space="preserve">Mick </t>
  </si>
  <si>
    <t xml:space="preserve">Kayleigh </t>
  </si>
  <si>
    <t>Lesley</t>
  </si>
  <si>
    <t>Cummins</t>
  </si>
  <si>
    <t>Callum</t>
  </si>
  <si>
    <t>Cawthorn</t>
  </si>
  <si>
    <t>Collins</t>
  </si>
  <si>
    <t>Clark</t>
  </si>
  <si>
    <t>Kath</t>
  </si>
  <si>
    <t>Robertson</t>
  </si>
  <si>
    <t>Chrystal</t>
  </si>
  <si>
    <t>Ian</t>
  </si>
  <si>
    <t>Gowing</t>
  </si>
  <si>
    <t>Daryl</t>
  </si>
  <si>
    <t>Juniors</t>
  </si>
  <si>
    <t>Ellen</t>
  </si>
  <si>
    <t>Sayer</t>
  </si>
  <si>
    <t>Zack</t>
  </si>
  <si>
    <t>Casey</t>
  </si>
  <si>
    <t>1 Mile run</t>
  </si>
  <si>
    <t>Herrington Park</t>
  </si>
  <si>
    <t>Diston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</si>
</sst>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8"/>
      <color indexed="8"/>
      <name val="Calibri"/>
      <family val="2"/>
    </font>
    <font>
      <b/>
      <i/>
      <sz val="11"/>
      <color rgb="FFFF000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14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</font>
    <font>
      <sz val="14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0" tint="-0.499984740745262"/>
      </bottom>
      <diagonal/>
    </border>
    <border>
      <left/>
      <right/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 style="mediumDashed">
        <color theme="0" tint="-0.14996795556505021"/>
      </right>
      <top style="thin">
        <color theme="0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3" fillId="0" borderId="0"/>
    <xf numFmtId="0" fontId="11" fillId="0" borderId="0" applyNumberFormat="0" applyFill="0" applyBorder="0" applyAlignment="0" applyProtection="0"/>
  </cellStyleXfs>
  <cellXfs count="17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1" fontId="0" fillId="0" borderId="1" xfId="0" applyNumberFormat="1" applyBorder="1"/>
    <xf numFmtId="0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3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left"/>
    </xf>
    <xf numFmtId="0" fontId="0" fillId="0" borderId="6" xfId="0" applyFont="1" applyBorder="1" applyAlignment="1">
      <alignment vertical="center"/>
    </xf>
    <xf numFmtId="0" fontId="0" fillId="0" borderId="6" xfId="0" applyBorder="1" applyAlignment="1">
      <alignment horizontal="center"/>
    </xf>
    <xf numFmtId="0" fontId="9" fillId="0" borderId="1" xfId="0" applyFont="1" applyBorder="1"/>
    <xf numFmtId="21" fontId="9" fillId="0" borderId="1" xfId="0" applyNumberFormat="1" applyFont="1" applyBorder="1"/>
    <xf numFmtId="14" fontId="9" fillId="0" borderId="1" xfId="0" applyNumberFormat="1" applyFont="1" applyBorder="1"/>
    <xf numFmtId="0" fontId="10" fillId="0" borderId="1" xfId="0" applyFont="1" applyBorder="1"/>
    <xf numFmtId="0" fontId="0" fillId="0" borderId="1" xfId="0" applyFill="1" applyBorder="1" applyAlignment="1"/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/>
    <xf numFmtId="0" fontId="0" fillId="0" borderId="1" xfId="0" applyFill="1" applyBorder="1"/>
    <xf numFmtId="0" fontId="0" fillId="0" borderId="3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/>
    <xf numFmtId="0" fontId="11" fillId="0" borderId="0" xfId="2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19" fillId="0" borderId="1" xfId="0" applyFont="1" applyBorder="1" applyAlignment="1">
      <alignment horizontal="left"/>
    </xf>
    <xf numFmtId="0" fontId="18" fillId="0" borderId="1" xfId="0" applyFont="1" applyBorder="1" applyAlignment="1"/>
    <xf numFmtId="49" fontId="3" fillId="0" borderId="1" xfId="0" applyNumberFormat="1" applyFont="1" applyBorder="1" applyAlignment="1">
      <alignment horizontal="center" vertical="center"/>
    </xf>
    <xf numFmtId="0" fontId="2" fillId="0" borderId="10" xfId="0" applyFont="1" applyBorder="1" applyAlignment="1"/>
    <xf numFmtId="0" fontId="2" fillId="0" borderId="12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/>
    <xf numFmtId="0" fontId="6" fillId="0" borderId="1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0" xfId="2" applyFont="1"/>
    <xf numFmtId="0" fontId="0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3" fillId="0" borderId="13" xfId="2" applyFont="1" applyBorder="1" applyAlignment="1">
      <alignment textRotation="60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23" fillId="0" borderId="11" xfId="2" applyFont="1" applyBorder="1" applyAlignment="1">
      <alignment textRotation="60" wrapText="1"/>
    </xf>
    <xf numFmtId="0" fontId="0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5" fillId="0" borderId="13" xfId="2" applyFont="1" applyBorder="1" applyAlignment="1">
      <alignment textRotation="60" wrapText="1"/>
    </xf>
    <xf numFmtId="0" fontId="26" fillId="0" borderId="13" xfId="2" applyFont="1" applyBorder="1" applyAlignment="1">
      <alignment textRotation="60" wrapText="1"/>
    </xf>
    <xf numFmtId="0" fontId="27" fillId="0" borderId="7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28" fillId="0" borderId="12" xfId="0" applyFont="1" applyBorder="1" applyAlignment="1">
      <alignment horizontal="left" wrapText="1"/>
    </xf>
    <xf numFmtId="0" fontId="2" fillId="0" borderId="15" xfId="0" applyFont="1" applyBorder="1" applyAlignment="1">
      <alignment horizontal="center"/>
    </xf>
    <xf numFmtId="0" fontId="0" fillId="0" borderId="16" xfId="0" applyFont="1" applyFill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6" xfId="0" applyBorder="1"/>
    <xf numFmtId="0" fontId="0" fillId="0" borderId="16" xfId="0" applyFill="1" applyBorder="1" applyAlignment="1">
      <alignment vertical="center"/>
    </xf>
    <xf numFmtId="0" fontId="11" fillId="0" borderId="1" xfId="2" applyBorder="1"/>
    <xf numFmtId="0" fontId="6" fillId="0" borderId="1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164" fontId="6" fillId="0" borderId="19" xfId="0" applyNumberFormat="1" applyFont="1" applyBorder="1" applyAlignment="1">
      <alignment horizontal="left"/>
    </xf>
    <xf numFmtId="0" fontId="6" fillId="0" borderId="19" xfId="0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164" fontId="8" fillId="0" borderId="19" xfId="0" applyNumberFormat="1" applyFont="1" applyBorder="1" applyAlignment="1">
      <alignment horizontal="center"/>
    </xf>
    <xf numFmtId="0" fontId="0" fillId="0" borderId="19" xfId="0" applyBorder="1"/>
    <xf numFmtId="2" fontId="0" fillId="0" borderId="19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/>
    <xf numFmtId="0" fontId="29" fillId="0" borderId="1" xfId="0" applyFont="1" applyBorder="1" applyAlignment="1">
      <alignment horizontal="left"/>
    </xf>
    <xf numFmtId="0" fontId="29" fillId="0" borderId="1" xfId="0" applyFont="1" applyBorder="1"/>
    <xf numFmtId="164" fontId="29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0" xfId="0" applyBorder="1"/>
    <xf numFmtId="0" fontId="0" fillId="0" borderId="20" xfId="0" applyBorder="1" applyAlignment="1">
      <alignment horizontal="center"/>
    </xf>
    <xf numFmtId="0" fontId="22" fillId="0" borderId="1" xfId="0" applyFont="1" applyBorder="1"/>
    <xf numFmtId="0" fontId="6" fillId="0" borderId="1" xfId="0" applyFont="1" applyBorder="1" applyAlignment="1">
      <alignment horizontal="center" wrapText="1"/>
    </xf>
    <xf numFmtId="0" fontId="30" fillId="0" borderId="13" xfId="2" applyFont="1" applyBorder="1" applyAlignment="1">
      <alignment textRotation="60" wrapText="1"/>
    </xf>
    <xf numFmtId="0" fontId="31" fillId="0" borderId="13" xfId="2" applyFont="1" applyBorder="1" applyAlignment="1">
      <alignment textRotation="60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32" fillId="0" borderId="13" xfId="2" applyFont="1" applyBorder="1" applyAlignment="1">
      <alignment textRotation="60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21" fontId="0" fillId="0" borderId="2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6" fillId="0" borderId="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1">
    <dxf>
      <font>
        <b/>
        <i val="0"/>
      </font>
      <fill>
        <patternFill>
          <bgColor rgb="FF8FFF9A"/>
        </patternFill>
      </fill>
    </dxf>
  </dxfs>
  <tableStyles count="0" defaultTableStyle="TableStyleMedium2" defaultPivotStyle="PivotStyleLight16"/>
  <colors>
    <mruColors>
      <color rgb="FF8FFF9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37</xdr:row>
      <xdr:rowOff>0</xdr:rowOff>
    </xdr:from>
    <xdr:to>
      <xdr:col>12</xdr:col>
      <xdr:colOff>161925</xdr:colOff>
      <xdr:row>38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4100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37</xdr:row>
      <xdr:rowOff>0</xdr:rowOff>
    </xdr:from>
    <xdr:to>
      <xdr:col>12</xdr:col>
      <xdr:colOff>333375</xdr:colOff>
      <xdr:row>38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410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161925</xdr:colOff>
      <xdr:row>46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161925</xdr:colOff>
      <xdr:row>68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67</xdr:row>
      <xdr:rowOff>0</xdr:rowOff>
    </xdr:from>
    <xdr:to>
      <xdr:col>12</xdr:col>
      <xdr:colOff>161925</xdr:colOff>
      <xdr:row>68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67</xdr:row>
      <xdr:rowOff>0</xdr:rowOff>
    </xdr:from>
    <xdr:to>
      <xdr:col>12</xdr:col>
      <xdr:colOff>333375</xdr:colOff>
      <xdr:row>68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20" name="Picture 7" descr="0clip_image001.png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21" name="Picture 8" descr="0clip_image002.png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22" name="Picture 9" descr="0clip_image003.png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04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04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04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26" name="Picture 25" descr="0clip_image001.png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27" name="Picture 26" descr="0clip_image002.png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28" name="Picture 27" descr="0clip_image003.png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161925</xdr:colOff>
      <xdr:row>66</xdr:row>
      <xdr:rowOff>85725</xdr:rowOff>
    </xdr:to>
    <xdr:pic>
      <xdr:nvPicPr>
        <xdr:cNvPr id="29" name="Picture 7" descr="0clip_image001.png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161925</xdr:colOff>
      <xdr:row>66</xdr:row>
      <xdr:rowOff>85725</xdr:rowOff>
    </xdr:to>
    <xdr:pic>
      <xdr:nvPicPr>
        <xdr:cNvPr id="30" name="Picture 8" descr="0clip_image002.png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65</xdr:row>
      <xdr:rowOff>0</xdr:rowOff>
    </xdr:from>
    <xdr:to>
      <xdr:col>12</xdr:col>
      <xdr:colOff>333375</xdr:colOff>
      <xdr:row>66</xdr:row>
      <xdr:rowOff>85725</xdr:rowOff>
    </xdr:to>
    <xdr:pic>
      <xdr:nvPicPr>
        <xdr:cNvPr id="31" name="Picture 9" descr="0clip_image003.png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32" name="Picture 31" descr="0clip_image001.png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33" name="Picture 32" descr="0clip_image002.png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34" name="Picture 33" descr="0clip_image003.png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161925</xdr:colOff>
      <xdr:row>66</xdr:row>
      <xdr:rowOff>85725</xdr:rowOff>
    </xdr:to>
    <xdr:pic>
      <xdr:nvPicPr>
        <xdr:cNvPr id="35" name="Picture 7" descr="0clip_image001.png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161925</xdr:colOff>
      <xdr:row>66</xdr:row>
      <xdr:rowOff>85725</xdr:rowOff>
    </xdr:to>
    <xdr:pic>
      <xdr:nvPicPr>
        <xdr:cNvPr id="36" name="Picture 8" descr="0clip_image002.png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65</xdr:row>
      <xdr:rowOff>0</xdr:rowOff>
    </xdr:from>
    <xdr:to>
      <xdr:col>12</xdr:col>
      <xdr:colOff>333375</xdr:colOff>
      <xdr:row>66</xdr:row>
      <xdr:rowOff>85725</xdr:rowOff>
    </xdr:to>
    <xdr:pic>
      <xdr:nvPicPr>
        <xdr:cNvPr id="37" name="Picture 9" descr="0clip_image003.png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38" name="Picture 37" descr="0clip_image001.png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39" name="Picture 38" descr="0clip_image002.png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40" name="Picture 39" descr="0clip_image003.png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161925</xdr:colOff>
      <xdr:row>68</xdr:row>
      <xdr:rowOff>85725</xdr:rowOff>
    </xdr:to>
    <xdr:pic>
      <xdr:nvPicPr>
        <xdr:cNvPr id="41" name="Picture 7" descr="0clip_image001.png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67</xdr:row>
      <xdr:rowOff>0</xdr:rowOff>
    </xdr:from>
    <xdr:to>
      <xdr:col>12</xdr:col>
      <xdr:colOff>161925</xdr:colOff>
      <xdr:row>68</xdr:row>
      <xdr:rowOff>85725</xdr:rowOff>
    </xdr:to>
    <xdr:pic>
      <xdr:nvPicPr>
        <xdr:cNvPr id="42" name="Picture 8" descr="0clip_image002.png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67</xdr:row>
      <xdr:rowOff>0</xdr:rowOff>
    </xdr:from>
    <xdr:to>
      <xdr:col>12</xdr:col>
      <xdr:colOff>333375</xdr:colOff>
      <xdr:row>68</xdr:row>
      <xdr:rowOff>85725</xdr:rowOff>
    </xdr:to>
    <xdr:pic>
      <xdr:nvPicPr>
        <xdr:cNvPr id="43" name="Picture 9" descr="0clip_image003.png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161925</xdr:colOff>
      <xdr:row>60</xdr:row>
      <xdr:rowOff>85725</xdr:rowOff>
    </xdr:to>
    <xdr:pic>
      <xdr:nvPicPr>
        <xdr:cNvPr id="44" name="Picture 7" descr="0clip_image001.png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59</xdr:row>
      <xdr:rowOff>0</xdr:rowOff>
    </xdr:from>
    <xdr:to>
      <xdr:col>12</xdr:col>
      <xdr:colOff>161925</xdr:colOff>
      <xdr:row>60</xdr:row>
      <xdr:rowOff>85725</xdr:rowOff>
    </xdr:to>
    <xdr:pic>
      <xdr:nvPicPr>
        <xdr:cNvPr id="45" name="Picture 8" descr="0clip_image002.png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59</xdr:row>
      <xdr:rowOff>0</xdr:rowOff>
    </xdr:from>
    <xdr:to>
      <xdr:col>12</xdr:col>
      <xdr:colOff>333375</xdr:colOff>
      <xdr:row>60</xdr:row>
      <xdr:rowOff>85725</xdr:rowOff>
    </xdr:to>
    <xdr:pic>
      <xdr:nvPicPr>
        <xdr:cNvPr id="46" name="Picture 9" descr="0clip_image003.png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47" name="Picture 7" descr="0clip_image001.png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858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48" name="Picture 8" descr="0clip_image002.png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858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49" name="Picture 9" descr="0clip_image003.png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858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50" name="Picture 7" descr="0clip_image001.png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51" name="Picture 8" descr="0clip_image002.png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52" name="Picture 9" descr="0clip_image003.png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53" name="Picture 7" descr="0clip_image001.png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54" name="Picture 8" descr="0clip_image002.png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55" name="Picture 9" descr="0clip_image003.png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6" name="Picture 55" descr="0clip_image001.png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57" name="Picture 56" descr="0clip_image002.png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58" name="Picture 57" descr="0clip_image003.png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161925</xdr:colOff>
      <xdr:row>67</xdr:row>
      <xdr:rowOff>85725</xdr:rowOff>
    </xdr:to>
    <xdr:pic>
      <xdr:nvPicPr>
        <xdr:cNvPr id="59" name="Picture 7" descr="0clip_image001.png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66</xdr:row>
      <xdr:rowOff>0</xdr:rowOff>
    </xdr:from>
    <xdr:to>
      <xdr:col>12</xdr:col>
      <xdr:colOff>161925</xdr:colOff>
      <xdr:row>67</xdr:row>
      <xdr:rowOff>85725</xdr:rowOff>
    </xdr:to>
    <xdr:pic>
      <xdr:nvPicPr>
        <xdr:cNvPr id="60" name="Picture 8" descr="0clip_image002.png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66</xdr:row>
      <xdr:rowOff>0</xdr:rowOff>
    </xdr:from>
    <xdr:to>
      <xdr:col>12</xdr:col>
      <xdr:colOff>333375</xdr:colOff>
      <xdr:row>67</xdr:row>
      <xdr:rowOff>85725</xdr:rowOff>
    </xdr:to>
    <xdr:pic>
      <xdr:nvPicPr>
        <xdr:cNvPr id="61" name="Picture 9" descr="0clip_image003.png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62" name="Picture 61" descr="0clip_image001.png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63" name="Picture 62" descr="0clip_image002.png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64" name="Picture 63" descr="0clip_image003.png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161925</xdr:colOff>
      <xdr:row>66</xdr:row>
      <xdr:rowOff>85725</xdr:rowOff>
    </xdr:to>
    <xdr:pic>
      <xdr:nvPicPr>
        <xdr:cNvPr id="65" name="Picture 7" descr="0clip_image001.png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161925</xdr:colOff>
      <xdr:row>66</xdr:row>
      <xdr:rowOff>85725</xdr:rowOff>
    </xdr:to>
    <xdr:pic>
      <xdr:nvPicPr>
        <xdr:cNvPr id="66" name="Picture 8" descr="0clip_image002.png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65</xdr:row>
      <xdr:rowOff>0</xdr:rowOff>
    </xdr:from>
    <xdr:to>
      <xdr:col>12</xdr:col>
      <xdr:colOff>333375</xdr:colOff>
      <xdr:row>66</xdr:row>
      <xdr:rowOff>85725</xdr:rowOff>
    </xdr:to>
    <xdr:pic>
      <xdr:nvPicPr>
        <xdr:cNvPr id="67" name="Picture 9" descr="0clip_image003.png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68" name="Picture 67" descr="0clip_image001.png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69" name="Picture 68" descr="0clip_image002.png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70" name="Picture 69" descr="0clip_image003.png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161925</xdr:colOff>
      <xdr:row>66</xdr:row>
      <xdr:rowOff>85725</xdr:rowOff>
    </xdr:to>
    <xdr:pic>
      <xdr:nvPicPr>
        <xdr:cNvPr id="71" name="Picture 7" descr="0clip_image001.png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161925</xdr:colOff>
      <xdr:row>66</xdr:row>
      <xdr:rowOff>85725</xdr:rowOff>
    </xdr:to>
    <xdr:pic>
      <xdr:nvPicPr>
        <xdr:cNvPr id="72" name="Picture 8" descr="0clip_image002.png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65</xdr:row>
      <xdr:rowOff>0</xdr:rowOff>
    </xdr:from>
    <xdr:to>
      <xdr:col>12</xdr:col>
      <xdr:colOff>333375</xdr:colOff>
      <xdr:row>66</xdr:row>
      <xdr:rowOff>85725</xdr:rowOff>
    </xdr:to>
    <xdr:pic>
      <xdr:nvPicPr>
        <xdr:cNvPr id="73" name="Picture 9" descr="0clip_image003.png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74" name="Picture 73" descr="0clip_image001.png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75" name="Picture 74" descr="0clip_image002.png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76" name="Picture 75" descr="0clip_image003.png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161925</xdr:colOff>
      <xdr:row>68</xdr:row>
      <xdr:rowOff>85725</xdr:rowOff>
    </xdr:to>
    <xdr:pic>
      <xdr:nvPicPr>
        <xdr:cNvPr id="77" name="Picture 7" descr="0clip_image001.png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67</xdr:row>
      <xdr:rowOff>0</xdr:rowOff>
    </xdr:from>
    <xdr:to>
      <xdr:col>12</xdr:col>
      <xdr:colOff>161925</xdr:colOff>
      <xdr:row>68</xdr:row>
      <xdr:rowOff>85725</xdr:rowOff>
    </xdr:to>
    <xdr:pic>
      <xdr:nvPicPr>
        <xdr:cNvPr id="78" name="Picture 8" descr="0clip_image002.png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67</xdr:row>
      <xdr:rowOff>0</xdr:rowOff>
    </xdr:from>
    <xdr:to>
      <xdr:col>12</xdr:col>
      <xdr:colOff>333375</xdr:colOff>
      <xdr:row>68</xdr:row>
      <xdr:rowOff>85725</xdr:rowOff>
    </xdr:to>
    <xdr:pic>
      <xdr:nvPicPr>
        <xdr:cNvPr id="79" name="Picture 9" descr="0clip_image003.png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80" name="Picture 79" descr="0clip_image001.png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81" name="Picture 80" descr="0clip_image002.png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82" name="Picture 81" descr="0clip_image003.png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161925</xdr:colOff>
      <xdr:row>66</xdr:row>
      <xdr:rowOff>85725</xdr:rowOff>
    </xdr:to>
    <xdr:pic>
      <xdr:nvPicPr>
        <xdr:cNvPr id="83" name="Picture 7" descr="0clip_image001.png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161925</xdr:colOff>
      <xdr:row>66</xdr:row>
      <xdr:rowOff>85725</xdr:rowOff>
    </xdr:to>
    <xdr:pic>
      <xdr:nvPicPr>
        <xdr:cNvPr id="84" name="Picture 8" descr="0clip_image002.png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65</xdr:row>
      <xdr:rowOff>0</xdr:rowOff>
    </xdr:from>
    <xdr:to>
      <xdr:col>12</xdr:col>
      <xdr:colOff>333375</xdr:colOff>
      <xdr:row>66</xdr:row>
      <xdr:rowOff>85725</xdr:rowOff>
    </xdr:to>
    <xdr:pic>
      <xdr:nvPicPr>
        <xdr:cNvPr id="85" name="Picture 9" descr="0clip_image003.png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86" name="Picture 85" descr="0clip_image001.png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87" name="Picture 86" descr="0clip_image002.png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88" name="Picture 87" descr="0clip_image003.png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161925</xdr:colOff>
      <xdr:row>68</xdr:row>
      <xdr:rowOff>85725</xdr:rowOff>
    </xdr:to>
    <xdr:pic>
      <xdr:nvPicPr>
        <xdr:cNvPr id="89" name="Picture 7" descr="0clip_image001.png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67</xdr:row>
      <xdr:rowOff>0</xdr:rowOff>
    </xdr:from>
    <xdr:to>
      <xdr:col>12</xdr:col>
      <xdr:colOff>161925</xdr:colOff>
      <xdr:row>68</xdr:row>
      <xdr:rowOff>85725</xdr:rowOff>
    </xdr:to>
    <xdr:pic>
      <xdr:nvPicPr>
        <xdr:cNvPr id="90" name="Picture 8" descr="0clip_image002.png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67</xdr:row>
      <xdr:rowOff>0</xdr:rowOff>
    </xdr:from>
    <xdr:to>
      <xdr:col>12</xdr:col>
      <xdr:colOff>333375</xdr:colOff>
      <xdr:row>68</xdr:row>
      <xdr:rowOff>85725</xdr:rowOff>
    </xdr:to>
    <xdr:pic>
      <xdr:nvPicPr>
        <xdr:cNvPr id="91" name="Picture 9" descr="0clip_image003.png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92" name="Picture 7" descr="0clip_image001.png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93" name="Picture 8" descr="0clip_image002.png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94" name="Picture 9" descr="0clip_image003.png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95" name="Picture 7" descr="0clip_image001.png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96" name="Picture 8" descr="0clip_image002.png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97" name="Picture 9" descr="0clip_image003.png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21</xdr:row>
      <xdr:rowOff>0</xdr:rowOff>
    </xdr:from>
    <xdr:to>
      <xdr:col>12</xdr:col>
      <xdr:colOff>161925</xdr:colOff>
      <xdr:row>22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19</xdr:row>
      <xdr:rowOff>0</xdr:rowOff>
    </xdr:from>
    <xdr:to>
      <xdr:col>12</xdr:col>
      <xdr:colOff>161925</xdr:colOff>
      <xdr:row>20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19</xdr:row>
      <xdr:rowOff>0</xdr:rowOff>
    </xdr:from>
    <xdr:to>
      <xdr:col>12</xdr:col>
      <xdr:colOff>333375</xdr:colOff>
      <xdr:row>20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25</xdr:row>
      <xdr:rowOff>0</xdr:rowOff>
    </xdr:from>
    <xdr:to>
      <xdr:col>12</xdr:col>
      <xdr:colOff>161925</xdr:colOff>
      <xdr:row>26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25</xdr:row>
      <xdr:rowOff>0</xdr:rowOff>
    </xdr:from>
    <xdr:to>
      <xdr:col>12</xdr:col>
      <xdr:colOff>161925</xdr:colOff>
      <xdr:row>26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25</xdr:row>
      <xdr:rowOff>0</xdr:rowOff>
    </xdr:from>
    <xdr:to>
      <xdr:col>12</xdr:col>
      <xdr:colOff>333375</xdr:colOff>
      <xdr:row>26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44</xdr:row>
      <xdr:rowOff>0</xdr:rowOff>
    </xdr:from>
    <xdr:to>
      <xdr:col>12</xdr:col>
      <xdr:colOff>161925</xdr:colOff>
      <xdr:row>45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161925</xdr:colOff>
      <xdr:row>45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44</xdr:row>
      <xdr:rowOff>0</xdr:rowOff>
    </xdr:from>
    <xdr:to>
      <xdr:col>12</xdr:col>
      <xdr:colOff>333375</xdr:colOff>
      <xdr:row>45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41</xdr:row>
      <xdr:rowOff>0</xdr:rowOff>
    </xdr:from>
    <xdr:to>
      <xdr:col>12</xdr:col>
      <xdr:colOff>161925</xdr:colOff>
      <xdr:row>42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14</xdr:col>
      <xdr:colOff>161925</xdr:colOff>
      <xdr:row>42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14</xdr:col>
      <xdr:colOff>161925</xdr:colOff>
      <xdr:row>61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14</xdr:col>
      <xdr:colOff>161925</xdr:colOff>
      <xdr:row>46</xdr:row>
      <xdr:rowOff>85725</xdr:rowOff>
    </xdr:to>
    <xdr:pic>
      <xdr:nvPicPr>
        <xdr:cNvPr id="20" name="Picture 19" descr="0clip_image001.png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21" name="Picture 20" descr="0clip_image002.png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22" name="Picture 21" descr="0clip_image003.png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14</xdr:col>
      <xdr:colOff>161925</xdr:colOff>
      <xdr:row>65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32</xdr:row>
      <xdr:rowOff>0</xdr:rowOff>
    </xdr:from>
    <xdr:to>
      <xdr:col>8</xdr:col>
      <xdr:colOff>161925</xdr:colOff>
      <xdr:row>33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32</xdr:row>
      <xdr:rowOff>0</xdr:rowOff>
    </xdr:from>
    <xdr:to>
      <xdr:col>10</xdr:col>
      <xdr:colOff>333375</xdr:colOff>
      <xdr:row>33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161925</xdr:colOff>
      <xdr:row>43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161925</xdr:colOff>
      <xdr:row>43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42</xdr:row>
      <xdr:rowOff>0</xdr:rowOff>
    </xdr:from>
    <xdr:to>
      <xdr:col>10</xdr:col>
      <xdr:colOff>333375</xdr:colOff>
      <xdr:row>43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8</xdr:col>
      <xdr:colOff>161925</xdr:colOff>
      <xdr:row>34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33</xdr:row>
      <xdr:rowOff>0</xdr:rowOff>
    </xdr:from>
    <xdr:to>
      <xdr:col>10</xdr:col>
      <xdr:colOff>333375</xdr:colOff>
      <xdr:row>34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161925</xdr:colOff>
      <xdr:row>45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44</xdr:row>
      <xdr:rowOff>0</xdr:rowOff>
    </xdr:from>
    <xdr:to>
      <xdr:col>10</xdr:col>
      <xdr:colOff>161925</xdr:colOff>
      <xdr:row>45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44</xdr:row>
      <xdr:rowOff>0</xdr:rowOff>
    </xdr:from>
    <xdr:to>
      <xdr:col>10</xdr:col>
      <xdr:colOff>333375</xdr:colOff>
      <xdr:row>45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161925</xdr:colOff>
      <xdr:row>38</xdr:row>
      <xdr:rowOff>85725</xdr:rowOff>
    </xdr:to>
    <xdr:pic>
      <xdr:nvPicPr>
        <xdr:cNvPr id="14" name="Picture 7" descr="0clip_image001.png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37</xdr:row>
      <xdr:rowOff>0</xdr:rowOff>
    </xdr:from>
    <xdr:to>
      <xdr:col>10</xdr:col>
      <xdr:colOff>161925</xdr:colOff>
      <xdr:row>38</xdr:row>
      <xdr:rowOff>85725</xdr:rowOff>
    </xdr:to>
    <xdr:pic>
      <xdr:nvPicPr>
        <xdr:cNvPr id="15" name="Picture 8" descr="0clip_image002.png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37</xdr:row>
      <xdr:rowOff>0</xdr:rowOff>
    </xdr:from>
    <xdr:to>
      <xdr:col>10</xdr:col>
      <xdr:colOff>333375</xdr:colOff>
      <xdr:row>38</xdr:row>
      <xdr:rowOff>85725</xdr:rowOff>
    </xdr:to>
    <xdr:pic>
      <xdr:nvPicPr>
        <xdr:cNvPr id="16" name="Picture 9" descr="0clip_image003.png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161925</xdr:colOff>
      <xdr:row>32</xdr:row>
      <xdr:rowOff>85725</xdr:rowOff>
    </xdr:to>
    <xdr:pic>
      <xdr:nvPicPr>
        <xdr:cNvPr id="17" name="Picture 16" descr="0clip_image001.png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18" name="Picture 17" descr="0clip_image002.png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31</xdr:row>
      <xdr:rowOff>0</xdr:rowOff>
    </xdr:from>
    <xdr:to>
      <xdr:col>10</xdr:col>
      <xdr:colOff>333375</xdr:colOff>
      <xdr:row>32</xdr:row>
      <xdr:rowOff>85725</xdr:rowOff>
    </xdr:to>
    <xdr:pic>
      <xdr:nvPicPr>
        <xdr:cNvPr id="19" name="Picture 18" descr="0clip_image003.png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161925</xdr:colOff>
      <xdr:row>42</xdr:row>
      <xdr:rowOff>85725</xdr:rowOff>
    </xdr:to>
    <xdr:pic>
      <xdr:nvPicPr>
        <xdr:cNvPr id="20" name="Picture 7" descr="0clip_image001.png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21" name="Picture 8" descr="0clip_image002.png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41</xdr:row>
      <xdr:rowOff>0</xdr:rowOff>
    </xdr:from>
    <xdr:to>
      <xdr:col>10</xdr:col>
      <xdr:colOff>333375</xdr:colOff>
      <xdr:row>42</xdr:row>
      <xdr:rowOff>85725</xdr:rowOff>
    </xdr:to>
    <xdr:pic>
      <xdr:nvPicPr>
        <xdr:cNvPr id="22" name="Picture 9" descr="0clip_image003.png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8</xdr:col>
      <xdr:colOff>161925</xdr:colOff>
      <xdr:row>34</xdr:row>
      <xdr:rowOff>85725</xdr:rowOff>
    </xdr:to>
    <xdr:pic>
      <xdr:nvPicPr>
        <xdr:cNvPr id="23" name="Picture 22" descr="0clip_image001.png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24" name="Picture 23" descr="0clip_image002.png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33</xdr:row>
      <xdr:rowOff>0</xdr:rowOff>
    </xdr:from>
    <xdr:to>
      <xdr:col>10</xdr:col>
      <xdr:colOff>333375</xdr:colOff>
      <xdr:row>34</xdr:row>
      <xdr:rowOff>85725</xdr:rowOff>
    </xdr:to>
    <xdr:pic>
      <xdr:nvPicPr>
        <xdr:cNvPr id="25" name="Picture 24" descr="0clip_image003.png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161925</xdr:colOff>
      <xdr:row>52</xdr:row>
      <xdr:rowOff>85725</xdr:rowOff>
    </xdr:to>
    <xdr:pic>
      <xdr:nvPicPr>
        <xdr:cNvPr id="26" name="Picture 7" descr="0clip_image001.png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27" name="Picture 8" descr="0clip_image002.png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51</xdr:row>
      <xdr:rowOff>0</xdr:rowOff>
    </xdr:from>
    <xdr:to>
      <xdr:col>10</xdr:col>
      <xdr:colOff>333375</xdr:colOff>
      <xdr:row>52</xdr:row>
      <xdr:rowOff>85725</xdr:rowOff>
    </xdr:to>
    <xdr:pic>
      <xdr:nvPicPr>
        <xdr:cNvPr id="28" name="Picture 9" descr="0clip_image003.png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161925</xdr:colOff>
      <xdr:row>37</xdr:row>
      <xdr:rowOff>85725</xdr:rowOff>
    </xdr:to>
    <xdr:pic>
      <xdr:nvPicPr>
        <xdr:cNvPr id="29" name="Picture 28" descr="0clip_image001.png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36</xdr:row>
      <xdr:rowOff>0</xdr:rowOff>
    </xdr:from>
    <xdr:to>
      <xdr:col>10</xdr:col>
      <xdr:colOff>161925</xdr:colOff>
      <xdr:row>37</xdr:row>
      <xdr:rowOff>85725</xdr:rowOff>
    </xdr:to>
    <xdr:pic>
      <xdr:nvPicPr>
        <xdr:cNvPr id="30" name="Picture 29" descr="0clip_image002.png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36</xdr:row>
      <xdr:rowOff>0</xdr:rowOff>
    </xdr:from>
    <xdr:to>
      <xdr:col>10</xdr:col>
      <xdr:colOff>333375</xdr:colOff>
      <xdr:row>37</xdr:row>
      <xdr:rowOff>85725</xdr:rowOff>
    </xdr:to>
    <xdr:pic>
      <xdr:nvPicPr>
        <xdr:cNvPr id="31" name="Picture 30" descr="0clip_image003.png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55</xdr:row>
      <xdr:rowOff>0</xdr:rowOff>
    </xdr:from>
    <xdr:to>
      <xdr:col>8</xdr:col>
      <xdr:colOff>161925</xdr:colOff>
      <xdr:row>56</xdr:row>
      <xdr:rowOff>85725</xdr:rowOff>
    </xdr:to>
    <xdr:pic>
      <xdr:nvPicPr>
        <xdr:cNvPr id="32" name="Picture 7" descr="0clip_image001.png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55</xdr:row>
      <xdr:rowOff>0</xdr:rowOff>
    </xdr:from>
    <xdr:to>
      <xdr:col>10</xdr:col>
      <xdr:colOff>161925</xdr:colOff>
      <xdr:row>56</xdr:row>
      <xdr:rowOff>85725</xdr:rowOff>
    </xdr:to>
    <xdr:pic>
      <xdr:nvPicPr>
        <xdr:cNvPr id="33" name="Picture 8" descr="0clip_image002.png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55</xdr:row>
      <xdr:rowOff>0</xdr:rowOff>
    </xdr:from>
    <xdr:to>
      <xdr:col>10</xdr:col>
      <xdr:colOff>333375</xdr:colOff>
      <xdr:row>56</xdr:row>
      <xdr:rowOff>85725</xdr:rowOff>
    </xdr:to>
    <xdr:pic>
      <xdr:nvPicPr>
        <xdr:cNvPr id="34" name="Picture 9" descr="0clip_image003.png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41</xdr:row>
      <xdr:rowOff>0</xdr:rowOff>
    </xdr:from>
    <xdr:to>
      <xdr:col>12</xdr:col>
      <xdr:colOff>161925</xdr:colOff>
      <xdr:row>42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14</xdr:col>
      <xdr:colOff>161925</xdr:colOff>
      <xdr:row>42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14</xdr:col>
      <xdr:colOff>161925</xdr:colOff>
      <xdr:row>61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14</xdr:col>
      <xdr:colOff>161925</xdr:colOff>
      <xdr:row>46</xdr:row>
      <xdr:rowOff>85725</xdr:rowOff>
    </xdr:to>
    <xdr:pic>
      <xdr:nvPicPr>
        <xdr:cNvPr id="20" name="Picture 19" descr="0clip_image001.png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21" name="Picture 20" descr="0clip_image002.png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22" name="Picture 21" descr="0clip_image003.png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14</xdr:col>
      <xdr:colOff>161925</xdr:colOff>
      <xdr:row>65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16</xdr:col>
      <xdr:colOff>733425</xdr:colOff>
      <xdr:row>42</xdr:row>
      <xdr:rowOff>85725</xdr:rowOff>
    </xdr:to>
    <xdr:pic>
      <xdr:nvPicPr>
        <xdr:cNvPr id="26" name="Picture 25" descr="0clip_image001.png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27" name="Picture 26" descr="0clip_image002.png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28" name="Picture 27" descr="0clip_image003.png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16</xdr:col>
      <xdr:colOff>733425</xdr:colOff>
      <xdr:row>61</xdr:row>
      <xdr:rowOff>85725</xdr:rowOff>
    </xdr:to>
    <xdr:pic>
      <xdr:nvPicPr>
        <xdr:cNvPr id="29" name="Picture 7" descr="0clip_image001.png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30" name="Picture 8" descr="0clip_image002.png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31" name="Picture 9" descr="0clip_image003.png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16</xdr:col>
      <xdr:colOff>733425</xdr:colOff>
      <xdr:row>46</xdr:row>
      <xdr:rowOff>85725</xdr:rowOff>
    </xdr:to>
    <xdr:pic>
      <xdr:nvPicPr>
        <xdr:cNvPr id="32" name="Picture 31" descr="0clip_image001.png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33" name="Picture 32" descr="0clip_image002.png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34" name="Picture 33" descr="0clip_image003.png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16</xdr:col>
      <xdr:colOff>733425</xdr:colOff>
      <xdr:row>65</xdr:row>
      <xdr:rowOff>85725</xdr:rowOff>
    </xdr:to>
    <xdr:pic>
      <xdr:nvPicPr>
        <xdr:cNvPr id="35" name="Picture 7" descr="0clip_image001.png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36" name="Picture 8" descr="0clip_image002.png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37" name="Picture 9" descr="0clip_image003.png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41" name="Picture 40" descr="0clip_image001.png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42" name="Picture 41" descr="0clip_image002.png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3" name="Picture 42" descr="0clip_image003.png">
          <a:extLst>
            <a:ext uri="{FF2B5EF4-FFF2-40B4-BE49-F238E27FC236}">
              <a16:creationId xmlns:a16="http://schemas.microsoft.com/office/drawing/2014/main" id="{00000000-0008-0000-0E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44" name="Picture 7" descr="0clip_image001.png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45" name="Picture 8" descr="0clip_image002.png">
          <a:extLst>
            <a:ext uri="{FF2B5EF4-FFF2-40B4-BE49-F238E27FC236}">
              <a16:creationId xmlns:a16="http://schemas.microsoft.com/office/drawing/2014/main" id="{00000000-0008-0000-0E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46" name="Picture 9" descr="0clip_image003.png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47" name="Picture 46" descr="0clip_image001.png">
          <a:extLst>
            <a:ext uri="{FF2B5EF4-FFF2-40B4-BE49-F238E27FC236}">
              <a16:creationId xmlns:a16="http://schemas.microsoft.com/office/drawing/2014/main" id="{00000000-0008-0000-0E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48" name="Picture 47" descr="0clip_image002.png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49" name="Picture 48" descr="0clip_image003.png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50" name="Picture 7" descr="0clip_image001.png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51" name="Picture 8" descr="0clip_image002.png">
          <a:extLst>
            <a:ext uri="{FF2B5EF4-FFF2-40B4-BE49-F238E27FC236}">
              <a16:creationId xmlns:a16="http://schemas.microsoft.com/office/drawing/2014/main" id="{00000000-0008-0000-0E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52" name="Picture 9" descr="0clip_image003.png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3" name="Picture 7" descr="0clip_image001.png">
          <a:extLst>
            <a:ext uri="{FF2B5EF4-FFF2-40B4-BE49-F238E27FC236}">
              <a16:creationId xmlns:a16="http://schemas.microsoft.com/office/drawing/2014/main" id="{00000000-0008-0000-0E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54" name="Picture 8" descr="0clip_image002.png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55" name="Picture 9" descr="0clip_image003.png">
          <a:extLst>
            <a:ext uri="{FF2B5EF4-FFF2-40B4-BE49-F238E27FC236}">
              <a16:creationId xmlns:a16="http://schemas.microsoft.com/office/drawing/2014/main" id="{00000000-0008-0000-0E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56" name="Picture 55" descr="0clip_image001.png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57" name="Picture 56" descr="0clip_image002.png">
          <a:extLst>
            <a:ext uri="{FF2B5EF4-FFF2-40B4-BE49-F238E27FC236}">
              <a16:creationId xmlns:a16="http://schemas.microsoft.com/office/drawing/2014/main" id="{00000000-0008-0000-0E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58" name="Picture 57" descr="0clip_image003.png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59" name="Picture 7" descr="0clip_image001.png">
          <a:extLst>
            <a:ext uri="{FF2B5EF4-FFF2-40B4-BE49-F238E27FC236}">
              <a16:creationId xmlns:a16="http://schemas.microsoft.com/office/drawing/2014/main" id="{00000000-0008-0000-0E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0" name="Picture 8" descr="0clip_image002.png">
          <a:extLst>
            <a:ext uri="{FF2B5EF4-FFF2-40B4-BE49-F238E27FC236}">
              <a16:creationId xmlns:a16="http://schemas.microsoft.com/office/drawing/2014/main" id="{00000000-0008-0000-0E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61" name="Picture 9" descr="0clip_image003.png">
          <a:extLst>
            <a:ext uri="{FF2B5EF4-FFF2-40B4-BE49-F238E27FC236}">
              <a16:creationId xmlns:a16="http://schemas.microsoft.com/office/drawing/2014/main" id="{00000000-0008-0000-0E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62" name="Picture 61" descr="0clip_image001.png">
          <a:extLst>
            <a:ext uri="{FF2B5EF4-FFF2-40B4-BE49-F238E27FC236}">
              <a16:creationId xmlns:a16="http://schemas.microsoft.com/office/drawing/2014/main" id="{00000000-0008-0000-0E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63" name="Picture 62" descr="0clip_image002.png">
          <a:extLst>
            <a:ext uri="{FF2B5EF4-FFF2-40B4-BE49-F238E27FC236}">
              <a16:creationId xmlns:a16="http://schemas.microsoft.com/office/drawing/2014/main" id="{00000000-0008-0000-0E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64" name="Picture 63" descr="0clip_image003.png">
          <a:extLst>
            <a:ext uri="{FF2B5EF4-FFF2-40B4-BE49-F238E27FC236}">
              <a16:creationId xmlns:a16="http://schemas.microsoft.com/office/drawing/2014/main" id="{00000000-0008-0000-0E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65" name="Picture 7" descr="0clip_image001.png">
          <a:extLst>
            <a:ext uri="{FF2B5EF4-FFF2-40B4-BE49-F238E27FC236}">
              <a16:creationId xmlns:a16="http://schemas.microsoft.com/office/drawing/2014/main" id="{00000000-0008-0000-0E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6" name="Picture 8" descr="0clip_image002.png">
          <a:extLst>
            <a:ext uri="{FF2B5EF4-FFF2-40B4-BE49-F238E27FC236}">
              <a16:creationId xmlns:a16="http://schemas.microsoft.com/office/drawing/2014/main" id="{00000000-0008-0000-0E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67" name="Picture 9" descr="0clip_image003.png">
          <a:extLst>
            <a:ext uri="{FF2B5EF4-FFF2-40B4-BE49-F238E27FC236}">
              <a16:creationId xmlns:a16="http://schemas.microsoft.com/office/drawing/2014/main" id="{00000000-0008-0000-0E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68" name="Picture 67" descr="0clip_image001.png">
          <a:extLst>
            <a:ext uri="{FF2B5EF4-FFF2-40B4-BE49-F238E27FC236}">
              <a16:creationId xmlns:a16="http://schemas.microsoft.com/office/drawing/2014/main" id="{00000000-0008-0000-0E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69" name="Picture 68" descr="0clip_image002.png">
          <a:extLst>
            <a:ext uri="{FF2B5EF4-FFF2-40B4-BE49-F238E27FC236}">
              <a16:creationId xmlns:a16="http://schemas.microsoft.com/office/drawing/2014/main" id="{00000000-0008-0000-0E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70" name="Picture 69" descr="0clip_image003.png">
          <a:extLst>
            <a:ext uri="{FF2B5EF4-FFF2-40B4-BE49-F238E27FC236}">
              <a16:creationId xmlns:a16="http://schemas.microsoft.com/office/drawing/2014/main" id="{00000000-0008-0000-0E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71" name="Picture 7" descr="0clip_image001.png">
          <a:extLst>
            <a:ext uri="{FF2B5EF4-FFF2-40B4-BE49-F238E27FC236}">
              <a16:creationId xmlns:a16="http://schemas.microsoft.com/office/drawing/2014/main" id="{00000000-0008-0000-0E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72" name="Picture 8" descr="0clip_image002.png">
          <a:extLst>
            <a:ext uri="{FF2B5EF4-FFF2-40B4-BE49-F238E27FC236}">
              <a16:creationId xmlns:a16="http://schemas.microsoft.com/office/drawing/2014/main" id="{00000000-0008-0000-0E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73" name="Picture 9" descr="0clip_image003.png">
          <a:extLst>
            <a:ext uri="{FF2B5EF4-FFF2-40B4-BE49-F238E27FC236}">
              <a16:creationId xmlns:a16="http://schemas.microsoft.com/office/drawing/2014/main" id="{00000000-0008-0000-0E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74" name="Picture 7" descr="0clip_image001.png">
          <a:extLst>
            <a:ext uri="{FF2B5EF4-FFF2-40B4-BE49-F238E27FC236}">
              <a16:creationId xmlns:a16="http://schemas.microsoft.com/office/drawing/2014/main" id="{00000000-0008-0000-0E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75" name="Picture 8" descr="0clip_image002.png">
          <a:extLst>
            <a:ext uri="{FF2B5EF4-FFF2-40B4-BE49-F238E27FC236}">
              <a16:creationId xmlns:a16="http://schemas.microsoft.com/office/drawing/2014/main" id="{00000000-0008-0000-0E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76" name="Picture 9" descr="0clip_image003.png">
          <a:extLst>
            <a:ext uri="{FF2B5EF4-FFF2-40B4-BE49-F238E27FC236}">
              <a16:creationId xmlns:a16="http://schemas.microsoft.com/office/drawing/2014/main" id="{00000000-0008-0000-0E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77" name="Picture 76" descr="0clip_image001.png">
          <a:extLst>
            <a:ext uri="{FF2B5EF4-FFF2-40B4-BE49-F238E27FC236}">
              <a16:creationId xmlns:a16="http://schemas.microsoft.com/office/drawing/2014/main" id="{00000000-0008-0000-0E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78" name="Picture 77" descr="0clip_image002.png">
          <a:extLst>
            <a:ext uri="{FF2B5EF4-FFF2-40B4-BE49-F238E27FC236}">
              <a16:creationId xmlns:a16="http://schemas.microsoft.com/office/drawing/2014/main" id="{00000000-0008-0000-0E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79" name="Picture 78" descr="0clip_image003.png">
          <a:extLst>
            <a:ext uri="{FF2B5EF4-FFF2-40B4-BE49-F238E27FC236}">
              <a16:creationId xmlns:a16="http://schemas.microsoft.com/office/drawing/2014/main" id="{00000000-0008-0000-0E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80" name="Picture 7" descr="0clip_image001.png">
          <a:extLst>
            <a:ext uri="{FF2B5EF4-FFF2-40B4-BE49-F238E27FC236}">
              <a16:creationId xmlns:a16="http://schemas.microsoft.com/office/drawing/2014/main" id="{00000000-0008-0000-0E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81" name="Picture 8" descr="0clip_image002.png">
          <a:extLst>
            <a:ext uri="{FF2B5EF4-FFF2-40B4-BE49-F238E27FC236}">
              <a16:creationId xmlns:a16="http://schemas.microsoft.com/office/drawing/2014/main" id="{00000000-0008-0000-0E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82" name="Picture 9" descr="0clip_image003.png">
          <a:extLst>
            <a:ext uri="{FF2B5EF4-FFF2-40B4-BE49-F238E27FC236}">
              <a16:creationId xmlns:a16="http://schemas.microsoft.com/office/drawing/2014/main" id="{00000000-0008-0000-0E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83" name="Picture 82" descr="0clip_image001.png">
          <a:extLst>
            <a:ext uri="{FF2B5EF4-FFF2-40B4-BE49-F238E27FC236}">
              <a16:creationId xmlns:a16="http://schemas.microsoft.com/office/drawing/2014/main" id="{00000000-0008-0000-0E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84" name="Picture 83" descr="0clip_image002.png">
          <a:extLst>
            <a:ext uri="{FF2B5EF4-FFF2-40B4-BE49-F238E27FC236}">
              <a16:creationId xmlns:a16="http://schemas.microsoft.com/office/drawing/2014/main" id="{00000000-0008-0000-0E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85" name="Picture 84" descr="0clip_image003.png">
          <a:extLst>
            <a:ext uri="{FF2B5EF4-FFF2-40B4-BE49-F238E27FC236}">
              <a16:creationId xmlns:a16="http://schemas.microsoft.com/office/drawing/2014/main" id="{00000000-0008-0000-0E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86" name="Picture 7" descr="0clip_image001.png">
          <a:extLst>
            <a:ext uri="{FF2B5EF4-FFF2-40B4-BE49-F238E27FC236}">
              <a16:creationId xmlns:a16="http://schemas.microsoft.com/office/drawing/2014/main" id="{00000000-0008-0000-0E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87" name="Picture 8" descr="0clip_image002.png">
          <a:extLst>
            <a:ext uri="{FF2B5EF4-FFF2-40B4-BE49-F238E27FC236}">
              <a16:creationId xmlns:a16="http://schemas.microsoft.com/office/drawing/2014/main" id="{00000000-0008-0000-0E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88" name="Picture 9" descr="0clip_image003.png">
          <a:extLst>
            <a:ext uri="{FF2B5EF4-FFF2-40B4-BE49-F238E27FC236}">
              <a16:creationId xmlns:a16="http://schemas.microsoft.com/office/drawing/2014/main" id="{00000000-0008-0000-0E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161925</xdr:colOff>
      <xdr:row>46</xdr:row>
      <xdr:rowOff>85725</xdr:rowOff>
    </xdr:to>
    <xdr:pic>
      <xdr:nvPicPr>
        <xdr:cNvPr id="89" name="Picture 88" descr="0clip_image001.png">
          <a:extLst>
            <a:ext uri="{FF2B5EF4-FFF2-40B4-BE49-F238E27FC236}">
              <a16:creationId xmlns:a16="http://schemas.microsoft.com/office/drawing/2014/main" id="{00000000-0008-0000-0E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0" name="Picture 89" descr="0clip_image002.png">
          <a:extLst>
            <a:ext uri="{FF2B5EF4-FFF2-40B4-BE49-F238E27FC236}">
              <a16:creationId xmlns:a16="http://schemas.microsoft.com/office/drawing/2014/main" id="{00000000-0008-0000-0E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91" name="Picture 90" descr="0clip_image003.png">
          <a:extLst>
            <a:ext uri="{FF2B5EF4-FFF2-40B4-BE49-F238E27FC236}">
              <a16:creationId xmlns:a16="http://schemas.microsoft.com/office/drawing/2014/main" id="{00000000-0008-0000-0E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92" name="Picture 7" descr="0clip_image001.png">
          <a:extLst>
            <a:ext uri="{FF2B5EF4-FFF2-40B4-BE49-F238E27FC236}">
              <a16:creationId xmlns:a16="http://schemas.microsoft.com/office/drawing/2014/main" id="{00000000-0008-0000-0E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93" name="Picture 8" descr="0clip_image002.png">
          <a:extLst>
            <a:ext uri="{FF2B5EF4-FFF2-40B4-BE49-F238E27FC236}">
              <a16:creationId xmlns:a16="http://schemas.microsoft.com/office/drawing/2014/main" id="{00000000-0008-0000-0E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94" name="Picture 9" descr="0clip_image003.png">
          <a:extLst>
            <a:ext uri="{FF2B5EF4-FFF2-40B4-BE49-F238E27FC236}">
              <a16:creationId xmlns:a16="http://schemas.microsoft.com/office/drawing/2014/main" id="{00000000-0008-0000-0E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27</xdr:row>
      <xdr:rowOff>0</xdr:rowOff>
    </xdr:from>
    <xdr:to>
      <xdr:col>10</xdr:col>
      <xdr:colOff>161925</xdr:colOff>
      <xdr:row>28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161925</xdr:colOff>
      <xdr:row>9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8</xdr:row>
      <xdr:rowOff>0</xdr:rowOff>
    </xdr:from>
    <xdr:to>
      <xdr:col>12</xdr:col>
      <xdr:colOff>333375</xdr:colOff>
      <xdr:row>9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161925</xdr:colOff>
      <xdr:row>41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20" name="Picture 19" descr="0clip_image001.png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21" name="Picture 20" descr="0clip_image002.png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22" name="Picture 21" descr="0clip_image003.png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26" name="Picture 25" descr="0clip_image001.png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27" name="Picture 26" descr="0clip_image002.png"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28" name="Picture 27" descr="0clip_image003.png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29" name="Picture 7" descr="0clip_image001.png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30" name="Picture 8" descr="0clip_image002.png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31" name="Picture 9" descr="0clip_image003.png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32" name="Picture 31" descr="0clip_image001.png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33" name="Picture 32" descr="0clip_image002.png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34" name="Picture 33" descr="0clip_image003.png">
          <a:extLst>
            <a:ext uri="{FF2B5EF4-FFF2-40B4-BE49-F238E27FC236}">
              <a16:creationId xmlns:a16="http://schemas.microsoft.com/office/drawing/2014/main" id="{00000000-0008-0000-0F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35" name="Picture 7" descr="0clip_image001.png">
          <a:extLst>
            <a:ext uri="{FF2B5EF4-FFF2-40B4-BE49-F238E27FC236}">
              <a16:creationId xmlns:a16="http://schemas.microsoft.com/office/drawing/2014/main" id="{00000000-0008-0000-0F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36" name="Picture 8" descr="0clip_image002.png">
          <a:extLst>
            <a:ext uri="{FF2B5EF4-FFF2-40B4-BE49-F238E27FC236}">
              <a16:creationId xmlns:a16="http://schemas.microsoft.com/office/drawing/2014/main" id="{00000000-0008-0000-0F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37" name="Picture 9" descr="0clip_image003.png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38" name="Picture 37" descr="0clip_image001.png">
          <a:extLst>
            <a:ext uri="{FF2B5EF4-FFF2-40B4-BE49-F238E27FC236}">
              <a16:creationId xmlns:a16="http://schemas.microsoft.com/office/drawing/2014/main" id="{00000000-0008-0000-0F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39" name="Picture 38" descr="0clip_image002.png">
          <a:extLst>
            <a:ext uri="{FF2B5EF4-FFF2-40B4-BE49-F238E27FC236}">
              <a16:creationId xmlns:a16="http://schemas.microsoft.com/office/drawing/2014/main" id="{00000000-0008-0000-0F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40" name="Picture 39" descr="0clip_image003.png">
          <a:extLst>
            <a:ext uri="{FF2B5EF4-FFF2-40B4-BE49-F238E27FC236}">
              <a16:creationId xmlns:a16="http://schemas.microsoft.com/office/drawing/2014/main" id="{00000000-0008-0000-0F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41" name="Picture 7" descr="0clip_image001.png">
          <a:extLst>
            <a:ext uri="{FF2B5EF4-FFF2-40B4-BE49-F238E27FC236}">
              <a16:creationId xmlns:a16="http://schemas.microsoft.com/office/drawing/2014/main" id="{00000000-0008-0000-0F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42" name="Picture 8" descr="0clip_image002.png">
          <a:extLst>
            <a:ext uri="{FF2B5EF4-FFF2-40B4-BE49-F238E27FC236}">
              <a16:creationId xmlns:a16="http://schemas.microsoft.com/office/drawing/2014/main" id="{00000000-0008-0000-0F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43" name="Picture 9" descr="0clip_image003.png">
          <a:extLst>
            <a:ext uri="{FF2B5EF4-FFF2-40B4-BE49-F238E27FC236}">
              <a16:creationId xmlns:a16="http://schemas.microsoft.com/office/drawing/2014/main" id="{00000000-0008-0000-0F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44" name="Picture 43" descr="0clip_image001.png">
          <a:extLst>
            <a:ext uri="{FF2B5EF4-FFF2-40B4-BE49-F238E27FC236}">
              <a16:creationId xmlns:a16="http://schemas.microsoft.com/office/drawing/2014/main" id="{00000000-0008-0000-0F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45" name="Picture 44" descr="0clip_image002.png">
          <a:extLst>
            <a:ext uri="{FF2B5EF4-FFF2-40B4-BE49-F238E27FC236}">
              <a16:creationId xmlns:a16="http://schemas.microsoft.com/office/drawing/2014/main" id="{00000000-0008-0000-0F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6" name="Picture 45" descr="0clip_image003.png">
          <a:extLst>
            <a:ext uri="{FF2B5EF4-FFF2-40B4-BE49-F238E27FC236}">
              <a16:creationId xmlns:a16="http://schemas.microsoft.com/office/drawing/2014/main" id="{00000000-0008-0000-0F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47" name="Picture 7" descr="0clip_image001.png">
          <a:extLst>
            <a:ext uri="{FF2B5EF4-FFF2-40B4-BE49-F238E27FC236}">
              <a16:creationId xmlns:a16="http://schemas.microsoft.com/office/drawing/2014/main" id="{00000000-0008-0000-0F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48" name="Picture 8" descr="0clip_image002.png">
          <a:extLst>
            <a:ext uri="{FF2B5EF4-FFF2-40B4-BE49-F238E27FC236}">
              <a16:creationId xmlns:a16="http://schemas.microsoft.com/office/drawing/2014/main" id="{00000000-0008-0000-0F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49" name="Picture 9" descr="0clip_image003.png">
          <a:extLst>
            <a:ext uri="{FF2B5EF4-FFF2-40B4-BE49-F238E27FC236}">
              <a16:creationId xmlns:a16="http://schemas.microsoft.com/office/drawing/2014/main" id="{00000000-0008-0000-0F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50" name="Picture 49" descr="0clip_image001.png">
          <a:extLst>
            <a:ext uri="{FF2B5EF4-FFF2-40B4-BE49-F238E27FC236}">
              <a16:creationId xmlns:a16="http://schemas.microsoft.com/office/drawing/2014/main" id="{00000000-0008-0000-0F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51" name="Picture 50" descr="0clip_image002.png">
          <a:extLst>
            <a:ext uri="{FF2B5EF4-FFF2-40B4-BE49-F238E27FC236}">
              <a16:creationId xmlns:a16="http://schemas.microsoft.com/office/drawing/2014/main" id="{00000000-0008-0000-0F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52" name="Picture 51" descr="0clip_image003.png">
          <a:extLst>
            <a:ext uri="{FF2B5EF4-FFF2-40B4-BE49-F238E27FC236}">
              <a16:creationId xmlns:a16="http://schemas.microsoft.com/office/drawing/2014/main" id="{00000000-0008-0000-0F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53" name="Picture 7" descr="0clip_image001.png">
          <a:extLst>
            <a:ext uri="{FF2B5EF4-FFF2-40B4-BE49-F238E27FC236}">
              <a16:creationId xmlns:a16="http://schemas.microsoft.com/office/drawing/2014/main" id="{00000000-0008-0000-0F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54" name="Picture 8" descr="0clip_image002.png">
          <a:extLst>
            <a:ext uri="{FF2B5EF4-FFF2-40B4-BE49-F238E27FC236}">
              <a16:creationId xmlns:a16="http://schemas.microsoft.com/office/drawing/2014/main" id="{00000000-0008-0000-0F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55" name="Picture 9" descr="0clip_image003.png">
          <a:extLst>
            <a:ext uri="{FF2B5EF4-FFF2-40B4-BE49-F238E27FC236}">
              <a16:creationId xmlns:a16="http://schemas.microsoft.com/office/drawing/2014/main" id="{00000000-0008-0000-0F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6" name="Picture 7" descr="0clip_image001.png">
          <a:extLst>
            <a:ext uri="{FF2B5EF4-FFF2-40B4-BE49-F238E27FC236}">
              <a16:creationId xmlns:a16="http://schemas.microsoft.com/office/drawing/2014/main" id="{00000000-0008-0000-0F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57" name="Picture 8" descr="0clip_image002.png">
          <a:extLst>
            <a:ext uri="{FF2B5EF4-FFF2-40B4-BE49-F238E27FC236}">
              <a16:creationId xmlns:a16="http://schemas.microsoft.com/office/drawing/2014/main" id="{00000000-0008-0000-0F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58" name="Picture 9" descr="0clip_image003.png">
          <a:extLst>
            <a:ext uri="{FF2B5EF4-FFF2-40B4-BE49-F238E27FC236}">
              <a16:creationId xmlns:a16="http://schemas.microsoft.com/office/drawing/2014/main" id="{00000000-0008-0000-0F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59" name="Picture 58" descr="0clip_image001.png">
          <a:extLst>
            <a:ext uri="{FF2B5EF4-FFF2-40B4-BE49-F238E27FC236}">
              <a16:creationId xmlns:a16="http://schemas.microsoft.com/office/drawing/2014/main" id="{00000000-0008-0000-0F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60" name="Picture 59" descr="0clip_image002.png">
          <a:extLst>
            <a:ext uri="{FF2B5EF4-FFF2-40B4-BE49-F238E27FC236}">
              <a16:creationId xmlns:a16="http://schemas.microsoft.com/office/drawing/2014/main" id="{00000000-0008-0000-0F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61" name="Picture 60" descr="0clip_image003.png">
          <a:extLst>
            <a:ext uri="{FF2B5EF4-FFF2-40B4-BE49-F238E27FC236}">
              <a16:creationId xmlns:a16="http://schemas.microsoft.com/office/drawing/2014/main" id="{00000000-0008-0000-0F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62" name="Picture 7" descr="0clip_image001.png">
          <a:extLst>
            <a:ext uri="{FF2B5EF4-FFF2-40B4-BE49-F238E27FC236}">
              <a16:creationId xmlns:a16="http://schemas.microsoft.com/office/drawing/2014/main" id="{00000000-0008-0000-0F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3" name="Picture 8" descr="0clip_image002.png">
          <a:extLst>
            <a:ext uri="{FF2B5EF4-FFF2-40B4-BE49-F238E27FC236}">
              <a16:creationId xmlns:a16="http://schemas.microsoft.com/office/drawing/2014/main" id="{00000000-0008-0000-0F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64" name="Picture 9" descr="0clip_image003.png">
          <a:extLst>
            <a:ext uri="{FF2B5EF4-FFF2-40B4-BE49-F238E27FC236}">
              <a16:creationId xmlns:a16="http://schemas.microsoft.com/office/drawing/2014/main" id="{00000000-0008-0000-0F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65" name="Picture 64" descr="0clip_image001.png">
          <a:extLst>
            <a:ext uri="{FF2B5EF4-FFF2-40B4-BE49-F238E27FC236}">
              <a16:creationId xmlns:a16="http://schemas.microsoft.com/office/drawing/2014/main" id="{00000000-0008-0000-0F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66" name="Picture 65" descr="0clip_image002.png">
          <a:extLst>
            <a:ext uri="{FF2B5EF4-FFF2-40B4-BE49-F238E27FC236}">
              <a16:creationId xmlns:a16="http://schemas.microsoft.com/office/drawing/2014/main" id="{00000000-0008-0000-0F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67" name="Picture 66" descr="0clip_image003.png">
          <a:extLst>
            <a:ext uri="{FF2B5EF4-FFF2-40B4-BE49-F238E27FC236}">
              <a16:creationId xmlns:a16="http://schemas.microsoft.com/office/drawing/2014/main" id="{00000000-0008-0000-0F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68" name="Picture 7" descr="0clip_image001.png">
          <a:extLst>
            <a:ext uri="{FF2B5EF4-FFF2-40B4-BE49-F238E27FC236}">
              <a16:creationId xmlns:a16="http://schemas.microsoft.com/office/drawing/2014/main" id="{00000000-0008-0000-0F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9" name="Picture 8" descr="0clip_image002.png">
          <a:extLst>
            <a:ext uri="{FF2B5EF4-FFF2-40B4-BE49-F238E27FC236}">
              <a16:creationId xmlns:a16="http://schemas.microsoft.com/office/drawing/2014/main" id="{00000000-0008-0000-0F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70" name="Picture 9" descr="0clip_image003.png">
          <a:extLst>
            <a:ext uri="{FF2B5EF4-FFF2-40B4-BE49-F238E27FC236}">
              <a16:creationId xmlns:a16="http://schemas.microsoft.com/office/drawing/2014/main" id="{00000000-0008-0000-0F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71" name="Picture 70" descr="0clip_image001.png">
          <a:extLst>
            <a:ext uri="{FF2B5EF4-FFF2-40B4-BE49-F238E27FC236}">
              <a16:creationId xmlns:a16="http://schemas.microsoft.com/office/drawing/2014/main" id="{00000000-0008-0000-0F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72" name="Picture 71" descr="0clip_image002.png">
          <a:extLst>
            <a:ext uri="{FF2B5EF4-FFF2-40B4-BE49-F238E27FC236}">
              <a16:creationId xmlns:a16="http://schemas.microsoft.com/office/drawing/2014/main" id="{00000000-0008-0000-0F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73" name="Picture 72" descr="0clip_image003.png">
          <a:extLst>
            <a:ext uri="{FF2B5EF4-FFF2-40B4-BE49-F238E27FC236}">
              <a16:creationId xmlns:a16="http://schemas.microsoft.com/office/drawing/2014/main" id="{00000000-0008-0000-0F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74" name="Picture 7" descr="0clip_image001.png">
          <a:extLst>
            <a:ext uri="{FF2B5EF4-FFF2-40B4-BE49-F238E27FC236}">
              <a16:creationId xmlns:a16="http://schemas.microsoft.com/office/drawing/2014/main" id="{00000000-0008-0000-0F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75" name="Picture 8" descr="0clip_image002.png">
          <a:extLst>
            <a:ext uri="{FF2B5EF4-FFF2-40B4-BE49-F238E27FC236}">
              <a16:creationId xmlns:a16="http://schemas.microsoft.com/office/drawing/2014/main" id="{00000000-0008-0000-0F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76" name="Picture 9" descr="0clip_image003.png">
          <a:extLst>
            <a:ext uri="{FF2B5EF4-FFF2-40B4-BE49-F238E27FC236}">
              <a16:creationId xmlns:a16="http://schemas.microsoft.com/office/drawing/2014/main" id="{00000000-0008-0000-0F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77" name="Picture 7" descr="0clip_image001.png">
          <a:extLst>
            <a:ext uri="{FF2B5EF4-FFF2-40B4-BE49-F238E27FC236}">
              <a16:creationId xmlns:a16="http://schemas.microsoft.com/office/drawing/2014/main" id="{00000000-0008-0000-0F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78" name="Picture 8" descr="0clip_image002.png">
          <a:extLst>
            <a:ext uri="{FF2B5EF4-FFF2-40B4-BE49-F238E27FC236}">
              <a16:creationId xmlns:a16="http://schemas.microsoft.com/office/drawing/2014/main" id="{00000000-0008-0000-0F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79" name="Picture 9" descr="0clip_image003.png">
          <a:extLst>
            <a:ext uri="{FF2B5EF4-FFF2-40B4-BE49-F238E27FC236}">
              <a16:creationId xmlns:a16="http://schemas.microsoft.com/office/drawing/2014/main" id="{00000000-0008-0000-0F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80" name="Picture 79" descr="0clip_image001.png">
          <a:extLst>
            <a:ext uri="{FF2B5EF4-FFF2-40B4-BE49-F238E27FC236}">
              <a16:creationId xmlns:a16="http://schemas.microsoft.com/office/drawing/2014/main" id="{00000000-0008-0000-0F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81" name="Picture 80" descr="0clip_image002.png">
          <a:extLst>
            <a:ext uri="{FF2B5EF4-FFF2-40B4-BE49-F238E27FC236}">
              <a16:creationId xmlns:a16="http://schemas.microsoft.com/office/drawing/2014/main" id="{00000000-0008-0000-0F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82" name="Picture 81" descr="0clip_image003.png">
          <a:extLst>
            <a:ext uri="{FF2B5EF4-FFF2-40B4-BE49-F238E27FC236}">
              <a16:creationId xmlns:a16="http://schemas.microsoft.com/office/drawing/2014/main" id="{00000000-0008-0000-0F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83" name="Picture 7" descr="0clip_image001.png">
          <a:extLst>
            <a:ext uri="{FF2B5EF4-FFF2-40B4-BE49-F238E27FC236}">
              <a16:creationId xmlns:a16="http://schemas.microsoft.com/office/drawing/2014/main" id="{00000000-0008-0000-0F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84" name="Picture 8" descr="0clip_image002.png">
          <a:extLst>
            <a:ext uri="{FF2B5EF4-FFF2-40B4-BE49-F238E27FC236}">
              <a16:creationId xmlns:a16="http://schemas.microsoft.com/office/drawing/2014/main" id="{00000000-0008-0000-0F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85" name="Picture 9" descr="0clip_image003.png">
          <a:extLst>
            <a:ext uri="{FF2B5EF4-FFF2-40B4-BE49-F238E27FC236}">
              <a16:creationId xmlns:a16="http://schemas.microsoft.com/office/drawing/2014/main" id="{00000000-0008-0000-0F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86" name="Picture 85" descr="0clip_image001.png">
          <a:extLst>
            <a:ext uri="{FF2B5EF4-FFF2-40B4-BE49-F238E27FC236}">
              <a16:creationId xmlns:a16="http://schemas.microsoft.com/office/drawing/2014/main" id="{00000000-0008-0000-0F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87" name="Picture 86" descr="0clip_image002.png">
          <a:extLst>
            <a:ext uri="{FF2B5EF4-FFF2-40B4-BE49-F238E27FC236}">
              <a16:creationId xmlns:a16="http://schemas.microsoft.com/office/drawing/2014/main" id="{00000000-0008-0000-0F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88" name="Picture 87" descr="0clip_image003.png">
          <a:extLst>
            <a:ext uri="{FF2B5EF4-FFF2-40B4-BE49-F238E27FC236}">
              <a16:creationId xmlns:a16="http://schemas.microsoft.com/office/drawing/2014/main" id="{00000000-0008-0000-0F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89" name="Picture 7" descr="0clip_image001.png">
          <a:extLst>
            <a:ext uri="{FF2B5EF4-FFF2-40B4-BE49-F238E27FC236}">
              <a16:creationId xmlns:a16="http://schemas.microsoft.com/office/drawing/2014/main" id="{00000000-0008-0000-0F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90" name="Picture 8" descr="0clip_image002.png">
          <a:extLst>
            <a:ext uri="{FF2B5EF4-FFF2-40B4-BE49-F238E27FC236}">
              <a16:creationId xmlns:a16="http://schemas.microsoft.com/office/drawing/2014/main" id="{00000000-0008-0000-0F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91" name="Picture 9" descr="0clip_image003.png">
          <a:extLst>
            <a:ext uri="{FF2B5EF4-FFF2-40B4-BE49-F238E27FC236}">
              <a16:creationId xmlns:a16="http://schemas.microsoft.com/office/drawing/2014/main" id="{00000000-0008-0000-0F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161925</xdr:colOff>
      <xdr:row>46</xdr:row>
      <xdr:rowOff>85725</xdr:rowOff>
    </xdr:to>
    <xdr:pic>
      <xdr:nvPicPr>
        <xdr:cNvPr id="92" name="Picture 91" descr="0clip_image001.png">
          <a:extLst>
            <a:ext uri="{FF2B5EF4-FFF2-40B4-BE49-F238E27FC236}">
              <a16:creationId xmlns:a16="http://schemas.microsoft.com/office/drawing/2014/main" id="{00000000-0008-0000-0F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3" name="Picture 92" descr="0clip_image002.png">
          <a:extLst>
            <a:ext uri="{FF2B5EF4-FFF2-40B4-BE49-F238E27FC236}">
              <a16:creationId xmlns:a16="http://schemas.microsoft.com/office/drawing/2014/main" id="{00000000-0008-0000-0F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94" name="Picture 93" descr="0clip_image003.png">
          <a:extLst>
            <a:ext uri="{FF2B5EF4-FFF2-40B4-BE49-F238E27FC236}">
              <a16:creationId xmlns:a16="http://schemas.microsoft.com/office/drawing/2014/main" id="{00000000-0008-0000-0F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95" name="Picture 7" descr="0clip_image001.png">
          <a:extLst>
            <a:ext uri="{FF2B5EF4-FFF2-40B4-BE49-F238E27FC236}">
              <a16:creationId xmlns:a16="http://schemas.microsoft.com/office/drawing/2014/main" id="{00000000-0008-0000-0F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96" name="Picture 8" descr="0clip_image002.png">
          <a:extLst>
            <a:ext uri="{FF2B5EF4-FFF2-40B4-BE49-F238E27FC236}">
              <a16:creationId xmlns:a16="http://schemas.microsoft.com/office/drawing/2014/main" id="{00000000-0008-0000-0F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97" name="Picture 9" descr="0clip_image003.png">
          <a:extLst>
            <a:ext uri="{FF2B5EF4-FFF2-40B4-BE49-F238E27FC236}">
              <a16:creationId xmlns:a16="http://schemas.microsoft.com/office/drawing/2014/main" id="{00000000-0008-0000-0F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41</xdr:row>
      <xdr:rowOff>0</xdr:rowOff>
    </xdr:from>
    <xdr:to>
      <xdr:col>12</xdr:col>
      <xdr:colOff>161925</xdr:colOff>
      <xdr:row>42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14</xdr:col>
      <xdr:colOff>161925</xdr:colOff>
      <xdr:row>42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14</xdr:col>
      <xdr:colOff>161925</xdr:colOff>
      <xdr:row>61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14</xdr:col>
      <xdr:colOff>161925</xdr:colOff>
      <xdr:row>46</xdr:row>
      <xdr:rowOff>85725</xdr:rowOff>
    </xdr:to>
    <xdr:pic>
      <xdr:nvPicPr>
        <xdr:cNvPr id="20" name="Picture 19" descr="0clip_image001.png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21" name="Picture 20" descr="0clip_image002.png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22" name="Picture 21" descr="0clip_image003.png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14</xdr:col>
      <xdr:colOff>161925</xdr:colOff>
      <xdr:row>65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16</xdr:col>
      <xdr:colOff>733425</xdr:colOff>
      <xdr:row>42</xdr:row>
      <xdr:rowOff>85725</xdr:rowOff>
    </xdr:to>
    <xdr:pic>
      <xdr:nvPicPr>
        <xdr:cNvPr id="26" name="Picture 25" descr="0clip_image001.png">
          <a:extLst>
            <a:ext uri="{FF2B5EF4-FFF2-40B4-BE49-F238E27FC236}">
              <a16:creationId xmlns:a16="http://schemas.microsoft.com/office/drawing/2014/main" id="{00000000-0008-0000-1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27" name="Picture 26" descr="0clip_image002.png">
          <a:extLst>
            <a:ext uri="{FF2B5EF4-FFF2-40B4-BE49-F238E27FC236}">
              <a16:creationId xmlns:a16="http://schemas.microsoft.com/office/drawing/2014/main" id="{00000000-0008-0000-1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28" name="Picture 27" descr="0clip_image003.png">
          <a:extLst>
            <a:ext uri="{FF2B5EF4-FFF2-40B4-BE49-F238E27FC236}">
              <a16:creationId xmlns:a16="http://schemas.microsoft.com/office/drawing/2014/main" id="{00000000-0008-0000-1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16</xdr:col>
      <xdr:colOff>733425</xdr:colOff>
      <xdr:row>61</xdr:row>
      <xdr:rowOff>85725</xdr:rowOff>
    </xdr:to>
    <xdr:pic>
      <xdr:nvPicPr>
        <xdr:cNvPr id="29" name="Picture 7" descr="0clip_image001.png">
          <a:extLst>
            <a:ext uri="{FF2B5EF4-FFF2-40B4-BE49-F238E27FC236}">
              <a16:creationId xmlns:a16="http://schemas.microsoft.com/office/drawing/2014/main" id="{00000000-0008-0000-1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30" name="Picture 8" descr="0clip_image002.png">
          <a:extLst>
            <a:ext uri="{FF2B5EF4-FFF2-40B4-BE49-F238E27FC236}">
              <a16:creationId xmlns:a16="http://schemas.microsoft.com/office/drawing/2014/main" id="{00000000-0008-0000-1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31" name="Picture 9" descr="0clip_image003.png">
          <a:extLst>
            <a:ext uri="{FF2B5EF4-FFF2-40B4-BE49-F238E27FC236}">
              <a16:creationId xmlns:a16="http://schemas.microsoft.com/office/drawing/2014/main" id="{00000000-0008-0000-1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16</xdr:col>
      <xdr:colOff>733425</xdr:colOff>
      <xdr:row>46</xdr:row>
      <xdr:rowOff>85725</xdr:rowOff>
    </xdr:to>
    <xdr:pic>
      <xdr:nvPicPr>
        <xdr:cNvPr id="32" name="Picture 31" descr="0clip_image001.png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33" name="Picture 32" descr="0clip_image002.png">
          <a:extLst>
            <a:ext uri="{FF2B5EF4-FFF2-40B4-BE49-F238E27FC236}">
              <a16:creationId xmlns:a16="http://schemas.microsoft.com/office/drawing/2014/main" id="{00000000-0008-0000-1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34" name="Picture 33" descr="0clip_image003.png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16</xdr:col>
      <xdr:colOff>733425</xdr:colOff>
      <xdr:row>65</xdr:row>
      <xdr:rowOff>85725</xdr:rowOff>
    </xdr:to>
    <xdr:pic>
      <xdr:nvPicPr>
        <xdr:cNvPr id="35" name="Picture 7" descr="0clip_image001.png">
          <a:extLst>
            <a:ext uri="{FF2B5EF4-FFF2-40B4-BE49-F238E27FC236}">
              <a16:creationId xmlns:a16="http://schemas.microsoft.com/office/drawing/2014/main" id="{00000000-0008-0000-1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36" name="Picture 8" descr="0clip_image002.png">
          <a:extLst>
            <a:ext uri="{FF2B5EF4-FFF2-40B4-BE49-F238E27FC236}">
              <a16:creationId xmlns:a16="http://schemas.microsoft.com/office/drawing/2014/main" id="{00000000-0008-0000-1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37" name="Picture 9" descr="0clip_image003.png">
          <a:extLst>
            <a:ext uri="{FF2B5EF4-FFF2-40B4-BE49-F238E27FC236}">
              <a16:creationId xmlns:a16="http://schemas.microsoft.com/office/drawing/2014/main" id="{00000000-0008-0000-1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22</xdr:col>
      <xdr:colOff>352425</xdr:colOff>
      <xdr:row>42</xdr:row>
      <xdr:rowOff>85725</xdr:rowOff>
    </xdr:to>
    <xdr:pic>
      <xdr:nvPicPr>
        <xdr:cNvPr id="38" name="Picture 37" descr="0clip_image001.png">
          <a:extLst>
            <a:ext uri="{FF2B5EF4-FFF2-40B4-BE49-F238E27FC236}">
              <a16:creationId xmlns:a16="http://schemas.microsoft.com/office/drawing/2014/main" id="{00000000-0008-0000-1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31623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39" name="Picture 38" descr="0clip_image002.png">
          <a:extLst>
            <a:ext uri="{FF2B5EF4-FFF2-40B4-BE49-F238E27FC236}">
              <a16:creationId xmlns:a16="http://schemas.microsoft.com/office/drawing/2014/main" id="{00000000-0008-0000-1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40" name="Picture 39" descr="0clip_image003.png">
          <a:extLst>
            <a:ext uri="{FF2B5EF4-FFF2-40B4-BE49-F238E27FC236}">
              <a16:creationId xmlns:a16="http://schemas.microsoft.com/office/drawing/2014/main" id="{00000000-0008-0000-1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22</xdr:col>
      <xdr:colOff>352425</xdr:colOff>
      <xdr:row>61</xdr:row>
      <xdr:rowOff>85725</xdr:rowOff>
    </xdr:to>
    <xdr:pic>
      <xdr:nvPicPr>
        <xdr:cNvPr id="41" name="Picture 7" descr="0clip_image001.png">
          <a:extLst>
            <a:ext uri="{FF2B5EF4-FFF2-40B4-BE49-F238E27FC236}">
              <a16:creationId xmlns:a16="http://schemas.microsoft.com/office/drawing/2014/main" id="{00000000-0008-0000-1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31623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42" name="Picture 8" descr="0clip_image002.png">
          <a:extLst>
            <a:ext uri="{FF2B5EF4-FFF2-40B4-BE49-F238E27FC236}">
              <a16:creationId xmlns:a16="http://schemas.microsoft.com/office/drawing/2014/main" id="{00000000-0008-0000-1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43" name="Picture 9" descr="0clip_image003.png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22</xdr:col>
      <xdr:colOff>352425</xdr:colOff>
      <xdr:row>46</xdr:row>
      <xdr:rowOff>85725</xdr:rowOff>
    </xdr:to>
    <xdr:pic>
      <xdr:nvPicPr>
        <xdr:cNvPr id="44" name="Picture 43" descr="0clip_image001.png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31623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45" name="Picture 44" descr="0clip_image002.png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46" name="Picture 45" descr="0clip_image003.png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22</xdr:col>
      <xdr:colOff>352425</xdr:colOff>
      <xdr:row>65</xdr:row>
      <xdr:rowOff>85725</xdr:rowOff>
    </xdr:to>
    <xdr:pic>
      <xdr:nvPicPr>
        <xdr:cNvPr id="47" name="Picture 7" descr="0clip_image001.png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31623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48" name="Picture 8" descr="0clip_image002.png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49" name="Picture 9" descr="0clip_image003.png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10</xdr:col>
      <xdr:colOff>161925</xdr:colOff>
      <xdr:row>27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161925</xdr:colOff>
      <xdr:row>27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26</xdr:row>
      <xdr:rowOff>0</xdr:rowOff>
    </xdr:from>
    <xdr:to>
      <xdr:col>12</xdr:col>
      <xdr:colOff>333375</xdr:colOff>
      <xdr:row>27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161925</xdr:colOff>
      <xdr:row>44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43</xdr:row>
      <xdr:rowOff>0</xdr:rowOff>
    </xdr:from>
    <xdr:to>
      <xdr:col>12</xdr:col>
      <xdr:colOff>161925</xdr:colOff>
      <xdr:row>44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43</xdr:row>
      <xdr:rowOff>0</xdr:rowOff>
    </xdr:from>
    <xdr:to>
      <xdr:col>12</xdr:col>
      <xdr:colOff>333375</xdr:colOff>
      <xdr:row>44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10</xdr:col>
      <xdr:colOff>161925</xdr:colOff>
      <xdr:row>27</xdr:row>
      <xdr:rowOff>85725</xdr:rowOff>
    </xdr:to>
    <xdr:pic>
      <xdr:nvPicPr>
        <xdr:cNvPr id="20" name="Picture 19" descr="0clip_image001.png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161925</xdr:colOff>
      <xdr:row>27</xdr:row>
      <xdr:rowOff>85725</xdr:rowOff>
    </xdr:to>
    <xdr:pic>
      <xdr:nvPicPr>
        <xdr:cNvPr id="21" name="Picture 20" descr="0clip_image002.png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26</xdr:row>
      <xdr:rowOff>0</xdr:rowOff>
    </xdr:from>
    <xdr:to>
      <xdr:col>12</xdr:col>
      <xdr:colOff>333375</xdr:colOff>
      <xdr:row>27</xdr:row>
      <xdr:rowOff>85725</xdr:rowOff>
    </xdr:to>
    <xdr:pic>
      <xdr:nvPicPr>
        <xdr:cNvPr id="22" name="Picture 21" descr="0clip_image003.png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37</xdr:row>
      <xdr:rowOff>0</xdr:rowOff>
    </xdr:from>
    <xdr:to>
      <xdr:col>10</xdr:col>
      <xdr:colOff>161925</xdr:colOff>
      <xdr:row>38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37</xdr:row>
      <xdr:rowOff>0</xdr:rowOff>
    </xdr:from>
    <xdr:to>
      <xdr:col>12</xdr:col>
      <xdr:colOff>161925</xdr:colOff>
      <xdr:row>38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37</xdr:row>
      <xdr:rowOff>0</xdr:rowOff>
    </xdr:from>
    <xdr:to>
      <xdr:col>12</xdr:col>
      <xdr:colOff>333375</xdr:colOff>
      <xdr:row>38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26" name="Picture 25" descr="0clip_image001.png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27" name="Picture 26" descr="0clip_image002.png">
          <a:extLst>
            <a:ext uri="{FF2B5EF4-FFF2-40B4-BE49-F238E27FC236}">
              <a16:creationId xmlns:a16="http://schemas.microsoft.com/office/drawing/2014/main" id="{00000000-0008-0000-13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28" name="Picture 27" descr="0clip_image003.png">
          <a:extLst>
            <a:ext uri="{FF2B5EF4-FFF2-40B4-BE49-F238E27FC236}">
              <a16:creationId xmlns:a16="http://schemas.microsoft.com/office/drawing/2014/main" id="{00000000-0008-0000-13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29" name="Picture 7" descr="0clip_image001.png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30" name="Picture 8" descr="0clip_image002.png">
          <a:extLst>
            <a:ext uri="{FF2B5EF4-FFF2-40B4-BE49-F238E27FC236}">
              <a16:creationId xmlns:a16="http://schemas.microsoft.com/office/drawing/2014/main" id="{00000000-0008-0000-13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31" name="Picture 9" descr="0clip_image003.png">
          <a:extLst>
            <a:ext uri="{FF2B5EF4-FFF2-40B4-BE49-F238E27FC236}">
              <a16:creationId xmlns:a16="http://schemas.microsoft.com/office/drawing/2014/main" id="{00000000-0008-0000-13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32" name="Picture 31" descr="0clip_image001.png">
          <a:extLst>
            <a:ext uri="{FF2B5EF4-FFF2-40B4-BE49-F238E27FC236}">
              <a16:creationId xmlns:a16="http://schemas.microsoft.com/office/drawing/2014/main" id="{00000000-0008-0000-13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33" name="Picture 32" descr="0clip_image002.png">
          <a:extLst>
            <a:ext uri="{FF2B5EF4-FFF2-40B4-BE49-F238E27FC236}">
              <a16:creationId xmlns:a16="http://schemas.microsoft.com/office/drawing/2014/main" id="{00000000-0008-0000-13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34" name="Picture 33" descr="0clip_image003.png">
          <a:extLst>
            <a:ext uri="{FF2B5EF4-FFF2-40B4-BE49-F238E27FC236}">
              <a16:creationId xmlns:a16="http://schemas.microsoft.com/office/drawing/2014/main" id="{00000000-0008-0000-13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35" name="Picture 7" descr="0clip_image001.png">
          <a:extLst>
            <a:ext uri="{FF2B5EF4-FFF2-40B4-BE49-F238E27FC236}">
              <a16:creationId xmlns:a16="http://schemas.microsoft.com/office/drawing/2014/main" id="{00000000-0008-0000-13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36" name="Picture 8" descr="0clip_image002.png"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37" name="Picture 9" descr="0clip_image003.png"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38" name="Picture 37" descr="0clip_image001.png"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39" name="Picture 38" descr="0clip_image002.png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40" name="Picture 39" descr="0clip_image003.png">
          <a:extLst>
            <a:ext uri="{FF2B5EF4-FFF2-40B4-BE49-F238E27FC236}">
              <a16:creationId xmlns:a16="http://schemas.microsoft.com/office/drawing/2014/main" id="{00000000-0008-0000-13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41" name="Picture 7" descr="0clip_image001.png">
          <a:extLst>
            <a:ext uri="{FF2B5EF4-FFF2-40B4-BE49-F238E27FC236}">
              <a16:creationId xmlns:a16="http://schemas.microsoft.com/office/drawing/2014/main" id="{00000000-0008-0000-13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42" name="Picture 8" descr="0clip_image002.png">
          <a:extLst>
            <a:ext uri="{FF2B5EF4-FFF2-40B4-BE49-F238E27FC236}">
              <a16:creationId xmlns:a16="http://schemas.microsoft.com/office/drawing/2014/main" id="{00000000-0008-0000-13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43" name="Picture 9" descr="0clip_image003.png">
          <a:extLst>
            <a:ext uri="{FF2B5EF4-FFF2-40B4-BE49-F238E27FC236}">
              <a16:creationId xmlns:a16="http://schemas.microsoft.com/office/drawing/2014/main" id="{00000000-0008-0000-13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161925</xdr:colOff>
      <xdr:row>43</xdr:row>
      <xdr:rowOff>85725</xdr:rowOff>
    </xdr:to>
    <xdr:pic>
      <xdr:nvPicPr>
        <xdr:cNvPr id="44" name="Picture 7" descr="0clip_image001.png">
          <a:extLst>
            <a:ext uri="{FF2B5EF4-FFF2-40B4-BE49-F238E27FC236}">
              <a16:creationId xmlns:a16="http://schemas.microsoft.com/office/drawing/2014/main" id="{00000000-0008-0000-13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161925</xdr:colOff>
      <xdr:row>43</xdr:row>
      <xdr:rowOff>85725</xdr:rowOff>
    </xdr:to>
    <xdr:pic>
      <xdr:nvPicPr>
        <xdr:cNvPr id="45" name="Picture 8" descr="0clip_image002.png">
          <a:extLst>
            <a:ext uri="{FF2B5EF4-FFF2-40B4-BE49-F238E27FC236}">
              <a16:creationId xmlns:a16="http://schemas.microsoft.com/office/drawing/2014/main" id="{00000000-0008-0000-13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42</xdr:row>
      <xdr:rowOff>0</xdr:rowOff>
    </xdr:from>
    <xdr:to>
      <xdr:col>12</xdr:col>
      <xdr:colOff>333375</xdr:colOff>
      <xdr:row>43</xdr:row>
      <xdr:rowOff>85725</xdr:rowOff>
    </xdr:to>
    <xdr:pic>
      <xdr:nvPicPr>
        <xdr:cNvPr id="46" name="Picture 9" descr="0clip_image003.png">
          <a:extLst>
            <a:ext uri="{FF2B5EF4-FFF2-40B4-BE49-F238E27FC236}">
              <a16:creationId xmlns:a16="http://schemas.microsoft.com/office/drawing/2014/main" id="{00000000-0008-0000-13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36</xdr:row>
      <xdr:rowOff>0</xdr:rowOff>
    </xdr:from>
    <xdr:to>
      <xdr:col>10</xdr:col>
      <xdr:colOff>161925</xdr:colOff>
      <xdr:row>37</xdr:row>
      <xdr:rowOff>85725</xdr:rowOff>
    </xdr:to>
    <xdr:pic>
      <xdr:nvPicPr>
        <xdr:cNvPr id="47" name="Picture 7" descr="0clip_image001.png">
          <a:extLst>
            <a:ext uri="{FF2B5EF4-FFF2-40B4-BE49-F238E27FC236}">
              <a16:creationId xmlns:a16="http://schemas.microsoft.com/office/drawing/2014/main" id="{00000000-0008-0000-13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161925</xdr:colOff>
      <xdr:row>37</xdr:row>
      <xdr:rowOff>85725</xdr:rowOff>
    </xdr:to>
    <xdr:pic>
      <xdr:nvPicPr>
        <xdr:cNvPr id="48" name="Picture 8" descr="0clip_image002.png">
          <a:extLst>
            <a:ext uri="{FF2B5EF4-FFF2-40B4-BE49-F238E27FC236}">
              <a16:creationId xmlns:a16="http://schemas.microsoft.com/office/drawing/2014/main" id="{00000000-0008-0000-13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36</xdr:row>
      <xdr:rowOff>0</xdr:rowOff>
    </xdr:from>
    <xdr:to>
      <xdr:col>12</xdr:col>
      <xdr:colOff>333375</xdr:colOff>
      <xdr:row>37</xdr:row>
      <xdr:rowOff>85725</xdr:rowOff>
    </xdr:to>
    <xdr:pic>
      <xdr:nvPicPr>
        <xdr:cNvPr id="49" name="Picture 9" descr="0clip_image003.png">
          <a:extLst>
            <a:ext uri="{FF2B5EF4-FFF2-40B4-BE49-F238E27FC236}">
              <a16:creationId xmlns:a16="http://schemas.microsoft.com/office/drawing/2014/main" id="{00000000-0008-0000-13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161925</xdr:colOff>
      <xdr:row>29</xdr:row>
      <xdr:rowOff>85725</xdr:rowOff>
    </xdr:to>
    <xdr:pic>
      <xdr:nvPicPr>
        <xdr:cNvPr id="50" name="Picture 49" descr="0clip_image001.png">
          <a:extLst>
            <a:ext uri="{FF2B5EF4-FFF2-40B4-BE49-F238E27FC236}">
              <a16:creationId xmlns:a16="http://schemas.microsoft.com/office/drawing/2014/main" id="{00000000-0008-0000-13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161925</xdr:colOff>
      <xdr:row>29</xdr:row>
      <xdr:rowOff>85725</xdr:rowOff>
    </xdr:to>
    <xdr:pic>
      <xdr:nvPicPr>
        <xdr:cNvPr id="51" name="Picture 50" descr="0clip_image002.png">
          <a:extLst>
            <a:ext uri="{FF2B5EF4-FFF2-40B4-BE49-F238E27FC236}">
              <a16:creationId xmlns:a16="http://schemas.microsoft.com/office/drawing/2014/main" id="{00000000-0008-0000-1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28</xdr:row>
      <xdr:rowOff>0</xdr:rowOff>
    </xdr:from>
    <xdr:to>
      <xdr:col>12</xdr:col>
      <xdr:colOff>333375</xdr:colOff>
      <xdr:row>29</xdr:row>
      <xdr:rowOff>85725</xdr:rowOff>
    </xdr:to>
    <xdr:pic>
      <xdr:nvPicPr>
        <xdr:cNvPr id="52" name="Picture 51" descr="0clip_image003.png">
          <a:extLst>
            <a:ext uri="{FF2B5EF4-FFF2-40B4-BE49-F238E27FC236}">
              <a16:creationId xmlns:a16="http://schemas.microsoft.com/office/drawing/2014/main" id="{00000000-0008-0000-13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3" name="Picture 7" descr="0clip_image001.png">
          <a:extLst>
            <a:ext uri="{FF2B5EF4-FFF2-40B4-BE49-F238E27FC236}">
              <a16:creationId xmlns:a16="http://schemas.microsoft.com/office/drawing/2014/main" id="{00000000-0008-0000-13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54" name="Picture 8" descr="0clip_image002.png">
          <a:extLst>
            <a:ext uri="{FF2B5EF4-FFF2-40B4-BE49-F238E27FC236}">
              <a16:creationId xmlns:a16="http://schemas.microsoft.com/office/drawing/2014/main" id="{00000000-0008-0000-13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55" name="Picture 9" descr="0clip_image003.png">
          <a:extLst>
            <a:ext uri="{FF2B5EF4-FFF2-40B4-BE49-F238E27FC236}">
              <a16:creationId xmlns:a16="http://schemas.microsoft.com/office/drawing/2014/main" id="{00000000-0008-0000-13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161925</xdr:colOff>
      <xdr:row>29</xdr:row>
      <xdr:rowOff>85725</xdr:rowOff>
    </xdr:to>
    <xdr:pic>
      <xdr:nvPicPr>
        <xdr:cNvPr id="56" name="Picture 55" descr="0clip_image001.png">
          <a:extLst>
            <a:ext uri="{FF2B5EF4-FFF2-40B4-BE49-F238E27FC236}">
              <a16:creationId xmlns:a16="http://schemas.microsoft.com/office/drawing/2014/main" id="{00000000-0008-0000-1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161925</xdr:colOff>
      <xdr:row>29</xdr:row>
      <xdr:rowOff>85725</xdr:rowOff>
    </xdr:to>
    <xdr:pic>
      <xdr:nvPicPr>
        <xdr:cNvPr id="57" name="Picture 56" descr="0clip_image002.png">
          <a:extLst>
            <a:ext uri="{FF2B5EF4-FFF2-40B4-BE49-F238E27FC236}">
              <a16:creationId xmlns:a16="http://schemas.microsoft.com/office/drawing/2014/main" id="{00000000-0008-0000-13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28</xdr:row>
      <xdr:rowOff>0</xdr:rowOff>
    </xdr:from>
    <xdr:to>
      <xdr:col>12</xdr:col>
      <xdr:colOff>333375</xdr:colOff>
      <xdr:row>29</xdr:row>
      <xdr:rowOff>85725</xdr:rowOff>
    </xdr:to>
    <xdr:pic>
      <xdr:nvPicPr>
        <xdr:cNvPr id="58" name="Picture 57" descr="0clip_image003.png">
          <a:extLst>
            <a:ext uri="{FF2B5EF4-FFF2-40B4-BE49-F238E27FC236}">
              <a16:creationId xmlns:a16="http://schemas.microsoft.com/office/drawing/2014/main" id="{00000000-0008-0000-13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9" name="Picture 7" descr="0clip_image001.png">
          <a:extLst>
            <a:ext uri="{FF2B5EF4-FFF2-40B4-BE49-F238E27FC236}">
              <a16:creationId xmlns:a16="http://schemas.microsoft.com/office/drawing/2014/main" id="{00000000-0008-0000-13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60" name="Picture 8" descr="0clip_image002.png">
          <a:extLst>
            <a:ext uri="{FF2B5EF4-FFF2-40B4-BE49-F238E27FC236}">
              <a16:creationId xmlns:a16="http://schemas.microsoft.com/office/drawing/2014/main" id="{00000000-0008-0000-13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61" name="Picture 9" descr="0clip_image003.png">
          <a:extLst>
            <a:ext uri="{FF2B5EF4-FFF2-40B4-BE49-F238E27FC236}">
              <a16:creationId xmlns:a16="http://schemas.microsoft.com/office/drawing/2014/main" id="{00000000-0008-0000-13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161925</xdr:colOff>
      <xdr:row>31</xdr:row>
      <xdr:rowOff>85725</xdr:rowOff>
    </xdr:to>
    <xdr:pic>
      <xdr:nvPicPr>
        <xdr:cNvPr id="62" name="Picture 61" descr="0clip_image001.png">
          <a:extLst>
            <a:ext uri="{FF2B5EF4-FFF2-40B4-BE49-F238E27FC236}">
              <a16:creationId xmlns:a16="http://schemas.microsoft.com/office/drawing/2014/main" id="{00000000-0008-0000-13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161925</xdr:colOff>
      <xdr:row>31</xdr:row>
      <xdr:rowOff>85725</xdr:rowOff>
    </xdr:to>
    <xdr:pic>
      <xdr:nvPicPr>
        <xdr:cNvPr id="63" name="Picture 62" descr="0clip_image002.png">
          <a:extLst>
            <a:ext uri="{FF2B5EF4-FFF2-40B4-BE49-F238E27FC236}">
              <a16:creationId xmlns:a16="http://schemas.microsoft.com/office/drawing/2014/main" id="{00000000-0008-0000-13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30</xdr:row>
      <xdr:rowOff>0</xdr:rowOff>
    </xdr:from>
    <xdr:to>
      <xdr:col>12</xdr:col>
      <xdr:colOff>333375</xdr:colOff>
      <xdr:row>31</xdr:row>
      <xdr:rowOff>85725</xdr:rowOff>
    </xdr:to>
    <xdr:pic>
      <xdr:nvPicPr>
        <xdr:cNvPr id="64" name="Picture 63" descr="0clip_image003.png">
          <a:extLst>
            <a:ext uri="{FF2B5EF4-FFF2-40B4-BE49-F238E27FC236}">
              <a16:creationId xmlns:a16="http://schemas.microsoft.com/office/drawing/2014/main" id="{00000000-0008-0000-13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161925</xdr:colOff>
      <xdr:row>50</xdr:row>
      <xdr:rowOff>85725</xdr:rowOff>
    </xdr:to>
    <xdr:pic>
      <xdr:nvPicPr>
        <xdr:cNvPr id="65" name="Picture 7" descr="0clip_image001.png">
          <a:extLst>
            <a:ext uri="{FF2B5EF4-FFF2-40B4-BE49-F238E27FC236}">
              <a16:creationId xmlns:a16="http://schemas.microsoft.com/office/drawing/2014/main" id="{00000000-0008-0000-13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49</xdr:row>
      <xdr:rowOff>0</xdr:rowOff>
    </xdr:from>
    <xdr:to>
      <xdr:col>12</xdr:col>
      <xdr:colOff>161925</xdr:colOff>
      <xdr:row>50</xdr:row>
      <xdr:rowOff>85725</xdr:rowOff>
    </xdr:to>
    <xdr:pic>
      <xdr:nvPicPr>
        <xdr:cNvPr id="66" name="Picture 8" descr="0clip_image002.png">
          <a:extLst>
            <a:ext uri="{FF2B5EF4-FFF2-40B4-BE49-F238E27FC236}">
              <a16:creationId xmlns:a16="http://schemas.microsoft.com/office/drawing/2014/main" id="{00000000-0008-0000-13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49</xdr:row>
      <xdr:rowOff>0</xdr:rowOff>
    </xdr:from>
    <xdr:to>
      <xdr:col>12</xdr:col>
      <xdr:colOff>333375</xdr:colOff>
      <xdr:row>50</xdr:row>
      <xdr:rowOff>85725</xdr:rowOff>
    </xdr:to>
    <xdr:pic>
      <xdr:nvPicPr>
        <xdr:cNvPr id="67" name="Picture 9" descr="0clip_image003.png">
          <a:extLst>
            <a:ext uri="{FF2B5EF4-FFF2-40B4-BE49-F238E27FC236}">
              <a16:creationId xmlns:a16="http://schemas.microsoft.com/office/drawing/2014/main" id="{00000000-0008-0000-13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68" name="Picture 67" descr="0clip_image001.png">
          <a:extLst>
            <a:ext uri="{FF2B5EF4-FFF2-40B4-BE49-F238E27FC236}">
              <a16:creationId xmlns:a16="http://schemas.microsoft.com/office/drawing/2014/main" id="{00000000-0008-0000-13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69" name="Picture 68" descr="0clip_image002.png">
          <a:extLst>
            <a:ext uri="{FF2B5EF4-FFF2-40B4-BE49-F238E27FC236}">
              <a16:creationId xmlns:a16="http://schemas.microsoft.com/office/drawing/2014/main" id="{00000000-0008-0000-13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70" name="Picture 69" descr="0clip_image003.png">
          <a:extLst>
            <a:ext uri="{FF2B5EF4-FFF2-40B4-BE49-F238E27FC236}">
              <a16:creationId xmlns:a16="http://schemas.microsoft.com/office/drawing/2014/main" id="{00000000-0008-0000-13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71" name="Picture 7" descr="0clip_image001.png">
          <a:extLst>
            <a:ext uri="{FF2B5EF4-FFF2-40B4-BE49-F238E27FC236}">
              <a16:creationId xmlns:a16="http://schemas.microsoft.com/office/drawing/2014/main" id="{00000000-0008-0000-13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72" name="Picture 8" descr="0clip_image002.png">
          <a:extLst>
            <a:ext uri="{FF2B5EF4-FFF2-40B4-BE49-F238E27FC236}">
              <a16:creationId xmlns:a16="http://schemas.microsoft.com/office/drawing/2014/main" id="{00000000-0008-0000-13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73" name="Picture 9" descr="0clip_image003.png">
          <a:extLst>
            <a:ext uri="{FF2B5EF4-FFF2-40B4-BE49-F238E27FC236}">
              <a16:creationId xmlns:a16="http://schemas.microsoft.com/office/drawing/2014/main" id="{00000000-0008-0000-13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74" name="Picture 73" descr="0clip_image001.png">
          <a:extLst>
            <a:ext uri="{FF2B5EF4-FFF2-40B4-BE49-F238E27FC236}">
              <a16:creationId xmlns:a16="http://schemas.microsoft.com/office/drawing/2014/main" id="{00000000-0008-0000-13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75" name="Picture 74" descr="0clip_image002.png">
          <a:extLst>
            <a:ext uri="{FF2B5EF4-FFF2-40B4-BE49-F238E27FC236}">
              <a16:creationId xmlns:a16="http://schemas.microsoft.com/office/drawing/2014/main" id="{00000000-0008-0000-13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76" name="Picture 75" descr="0clip_image003.png">
          <a:extLst>
            <a:ext uri="{FF2B5EF4-FFF2-40B4-BE49-F238E27FC236}">
              <a16:creationId xmlns:a16="http://schemas.microsoft.com/office/drawing/2014/main" id="{00000000-0008-0000-13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77" name="Picture 7" descr="0clip_image001.png">
          <a:extLst>
            <a:ext uri="{FF2B5EF4-FFF2-40B4-BE49-F238E27FC236}">
              <a16:creationId xmlns:a16="http://schemas.microsoft.com/office/drawing/2014/main" id="{00000000-0008-0000-13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78" name="Picture 8" descr="0clip_image002.png">
          <a:extLst>
            <a:ext uri="{FF2B5EF4-FFF2-40B4-BE49-F238E27FC236}">
              <a16:creationId xmlns:a16="http://schemas.microsoft.com/office/drawing/2014/main" id="{00000000-0008-0000-13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79" name="Picture 9" descr="0clip_image003.png">
          <a:extLst>
            <a:ext uri="{FF2B5EF4-FFF2-40B4-BE49-F238E27FC236}">
              <a16:creationId xmlns:a16="http://schemas.microsoft.com/office/drawing/2014/main" id="{00000000-0008-0000-13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80" name="Picture 79" descr="0clip_image001.png">
          <a:extLst>
            <a:ext uri="{FF2B5EF4-FFF2-40B4-BE49-F238E27FC236}">
              <a16:creationId xmlns:a16="http://schemas.microsoft.com/office/drawing/2014/main" id="{00000000-0008-0000-13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81" name="Picture 80" descr="0clip_image002.png">
          <a:extLst>
            <a:ext uri="{FF2B5EF4-FFF2-40B4-BE49-F238E27FC236}">
              <a16:creationId xmlns:a16="http://schemas.microsoft.com/office/drawing/2014/main" id="{00000000-0008-0000-13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82" name="Picture 81" descr="0clip_image003.png">
          <a:extLst>
            <a:ext uri="{FF2B5EF4-FFF2-40B4-BE49-F238E27FC236}">
              <a16:creationId xmlns:a16="http://schemas.microsoft.com/office/drawing/2014/main" id="{00000000-0008-0000-13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83" name="Picture 7" descr="0clip_image001.png">
          <a:extLst>
            <a:ext uri="{FF2B5EF4-FFF2-40B4-BE49-F238E27FC236}">
              <a16:creationId xmlns:a16="http://schemas.microsoft.com/office/drawing/2014/main" id="{00000000-0008-0000-13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84" name="Picture 8" descr="0clip_image002.png">
          <a:extLst>
            <a:ext uri="{FF2B5EF4-FFF2-40B4-BE49-F238E27FC236}">
              <a16:creationId xmlns:a16="http://schemas.microsoft.com/office/drawing/2014/main" id="{00000000-0008-0000-13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85" name="Picture 9" descr="0clip_image003.png">
          <a:extLst>
            <a:ext uri="{FF2B5EF4-FFF2-40B4-BE49-F238E27FC236}">
              <a16:creationId xmlns:a16="http://schemas.microsoft.com/office/drawing/2014/main" id="{00000000-0008-0000-13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86" name="Picture 85" descr="0clip_image001.png">
          <a:extLst>
            <a:ext uri="{FF2B5EF4-FFF2-40B4-BE49-F238E27FC236}">
              <a16:creationId xmlns:a16="http://schemas.microsoft.com/office/drawing/2014/main" id="{00000000-0008-0000-13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87" name="Picture 86" descr="0clip_image002.png">
          <a:extLst>
            <a:ext uri="{FF2B5EF4-FFF2-40B4-BE49-F238E27FC236}">
              <a16:creationId xmlns:a16="http://schemas.microsoft.com/office/drawing/2014/main" id="{00000000-0008-0000-13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88" name="Picture 87" descr="0clip_image003.png">
          <a:extLst>
            <a:ext uri="{FF2B5EF4-FFF2-40B4-BE49-F238E27FC236}">
              <a16:creationId xmlns:a16="http://schemas.microsoft.com/office/drawing/2014/main" id="{00000000-0008-0000-13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89" name="Picture 7" descr="0clip_image001.png">
          <a:extLst>
            <a:ext uri="{FF2B5EF4-FFF2-40B4-BE49-F238E27FC236}">
              <a16:creationId xmlns:a16="http://schemas.microsoft.com/office/drawing/2014/main" id="{00000000-0008-0000-13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90" name="Picture 8" descr="0clip_image002.png">
          <a:extLst>
            <a:ext uri="{FF2B5EF4-FFF2-40B4-BE49-F238E27FC236}">
              <a16:creationId xmlns:a16="http://schemas.microsoft.com/office/drawing/2014/main" id="{00000000-0008-0000-13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91" name="Picture 9" descr="0clip_image003.png">
          <a:extLst>
            <a:ext uri="{FF2B5EF4-FFF2-40B4-BE49-F238E27FC236}">
              <a16:creationId xmlns:a16="http://schemas.microsoft.com/office/drawing/2014/main" id="{00000000-0008-0000-13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92" name="Picture 91" descr="0clip_image001.png">
          <a:extLst>
            <a:ext uri="{FF2B5EF4-FFF2-40B4-BE49-F238E27FC236}">
              <a16:creationId xmlns:a16="http://schemas.microsoft.com/office/drawing/2014/main" id="{00000000-0008-0000-13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93" name="Picture 92" descr="0clip_image002.png">
          <a:extLst>
            <a:ext uri="{FF2B5EF4-FFF2-40B4-BE49-F238E27FC236}">
              <a16:creationId xmlns:a16="http://schemas.microsoft.com/office/drawing/2014/main" id="{00000000-0008-0000-13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94" name="Picture 93" descr="0clip_image003.png">
          <a:extLst>
            <a:ext uri="{FF2B5EF4-FFF2-40B4-BE49-F238E27FC236}">
              <a16:creationId xmlns:a16="http://schemas.microsoft.com/office/drawing/2014/main" id="{00000000-0008-0000-13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95" name="Picture 7" descr="0clip_image001.png">
          <a:extLst>
            <a:ext uri="{FF2B5EF4-FFF2-40B4-BE49-F238E27FC236}">
              <a16:creationId xmlns:a16="http://schemas.microsoft.com/office/drawing/2014/main" id="{00000000-0008-0000-13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96" name="Picture 8" descr="0clip_image002.png">
          <a:extLst>
            <a:ext uri="{FF2B5EF4-FFF2-40B4-BE49-F238E27FC236}">
              <a16:creationId xmlns:a16="http://schemas.microsoft.com/office/drawing/2014/main" id="{00000000-0008-0000-13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97" name="Picture 9" descr="0clip_image003.png">
          <a:extLst>
            <a:ext uri="{FF2B5EF4-FFF2-40B4-BE49-F238E27FC236}">
              <a16:creationId xmlns:a16="http://schemas.microsoft.com/office/drawing/2014/main" id="{00000000-0008-0000-13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161925</xdr:colOff>
      <xdr:row>44</xdr:row>
      <xdr:rowOff>85725</xdr:rowOff>
    </xdr:to>
    <xdr:pic>
      <xdr:nvPicPr>
        <xdr:cNvPr id="98" name="Picture 7" descr="0clip_image001.png">
          <a:extLst>
            <a:ext uri="{FF2B5EF4-FFF2-40B4-BE49-F238E27FC236}">
              <a16:creationId xmlns:a16="http://schemas.microsoft.com/office/drawing/2014/main" id="{00000000-0008-0000-13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43</xdr:row>
      <xdr:rowOff>0</xdr:rowOff>
    </xdr:from>
    <xdr:to>
      <xdr:col>12</xdr:col>
      <xdr:colOff>161925</xdr:colOff>
      <xdr:row>44</xdr:row>
      <xdr:rowOff>85725</xdr:rowOff>
    </xdr:to>
    <xdr:pic>
      <xdr:nvPicPr>
        <xdr:cNvPr id="99" name="Picture 8" descr="0clip_image002.png">
          <a:extLst>
            <a:ext uri="{FF2B5EF4-FFF2-40B4-BE49-F238E27FC236}">
              <a16:creationId xmlns:a16="http://schemas.microsoft.com/office/drawing/2014/main" id="{00000000-0008-0000-13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43</xdr:row>
      <xdr:rowOff>0</xdr:rowOff>
    </xdr:from>
    <xdr:to>
      <xdr:col>12</xdr:col>
      <xdr:colOff>333375</xdr:colOff>
      <xdr:row>44</xdr:row>
      <xdr:rowOff>85725</xdr:rowOff>
    </xdr:to>
    <xdr:pic>
      <xdr:nvPicPr>
        <xdr:cNvPr id="100" name="Picture 9" descr="0clip_image003.png">
          <a:extLst>
            <a:ext uri="{FF2B5EF4-FFF2-40B4-BE49-F238E27FC236}">
              <a16:creationId xmlns:a16="http://schemas.microsoft.com/office/drawing/2014/main" id="{00000000-0008-0000-13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161925</xdr:colOff>
      <xdr:row>29</xdr:row>
      <xdr:rowOff>85725</xdr:rowOff>
    </xdr:to>
    <xdr:pic>
      <xdr:nvPicPr>
        <xdr:cNvPr id="101" name="Picture 100" descr="0clip_image001.png">
          <a:extLst>
            <a:ext uri="{FF2B5EF4-FFF2-40B4-BE49-F238E27FC236}">
              <a16:creationId xmlns:a16="http://schemas.microsoft.com/office/drawing/2014/main" id="{00000000-0008-0000-13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161925</xdr:colOff>
      <xdr:row>29</xdr:row>
      <xdr:rowOff>85725</xdr:rowOff>
    </xdr:to>
    <xdr:pic>
      <xdr:nvPicPr>
        <xdr:cNvPr id="102" name="Picture 101" descr="0clip_image002.png">
          <a:extLst>
            <a:ext uri="{FF2B5EF4-FFF2-40B4-BE49-F238E27FC236}">
              <a16:creationId xmlns:a16="http://schemas.microsoft.com/office/drawing/2014/main" id="{00000000-0008-0000-13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28</xdr:row>
      <xdr:rowOff>0</xdr:rowOff>
    </xdr:from>
    <xdr:to>
      <xdr:col>12</xdr:col>
      <xdr:colOff>333375</xdr:colOff>
      <xdr:row>29</xdr:row>
      <xdr:rowOff>85725</xdr:rowOff>
    </xdr:to>
    <xdr:pic>
      <xdr:nvPicPr>
        <xdr:cNvPr id="103" name="Picture 102" descr="0clip_image003.png">
          <a:extLst>
            <a:ext uri="{FF2B5EF4-FFF2-40B4-BE49-F238E27FC236}">
              <a16:creationId xmlns:a16="http://schemas.microsoft.com/office/drawing/2014/main" id="{00000000-0008-0000-13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104" name="Picture 7" descr="0clip_image001.png">
          <a:extLst>
            <a:ext uri="{FF2B5EF4-FFF2-40B4-BE49-F238E27FC236}">
              <a16:creationId xmlns:a16="http://schemas.microsoft.com/office/drawing/2014/main" id="{00000000-0008-0000-13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105" name="Picture 8" descr="0clip_image002.png">
          <a:extLst>
            <a:ext uri="{FF2B5EF4-FFF2-40B4-BE49-F238E27FC236}">
              <a16:creationId xmlns:a16="http://schemas.microsoft.com/office/drawing/2014/main" id="{00000000-0008-0000-13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106" name="Picture 9" descr="0clip_image003.png">
          <a:extLst>
            <a:ext uri="{FF2B5EF4-FFF2-40B4-BE49-F238E27FC236}">
              <a16:creationId xmlns:a16="http://schemas.microsoft.com/office/drawing/2014/main" id="{00000000-0008-0000-13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161925</xdr:colOff>
      <xdr:row>28</xdr:row>
      <xdr:rowOff>85725</xdr:rowOff>
    </xdr:to>
    <xdr:pic>
      <xdr:nvPicPr>
        <xdr:cNvPr id="107" name="Picture 106" descr="0clip_image001.png">
          <a:extLst>
            <a:ext uri="{FF2B5EF4-FFF2-40B4-BE49-F238E27FC236}">
              <a16:creationId xmlns:a16="http://schemas.microsoft.com/office/drawing/2014/main" id="{00000000-0008-0000-13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161925</xdr:colOff>
      <xdr:row>9</xdr:row>
      <xdr:rowOff>85725</xdr:rowOff>
    </xdr:to>
    <xdr:pic>
      <xdr:nvPicPr>
        <xdr:cNvPr id="108" name="Picture 107" descr="0clip_image002.png">
          <a:extLst>
            <a:ext uri="{FF2B5EF4-FFF2-40B4-BE49-F238E27FC236}">
              <a16:creationId xmlns:a16="http://schemas.microsoft.com/office/drawing/2014/main" id="{00000000-0008-0000-13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52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8</xdr:row>
      <xdr:rowOff>0</xdr:rowOff>
    </xdr:from>
    <xdr:to>
      <xdr:col>12</xdr:col>
      <xdr:colOff>333375</xdr:colOff>
      <xdr:row>9</xdr:row>
      <xdr:rowOff>85725</xdr:rowOff>
    </xdr:to>
    <xdr:pic>
      <xdr:nvPicPr>
        <xdr:cNvPr id="109" name="Picture 108" descr="0clip_image003.png">
          <a:extLst>
            <a:ext uri="{FF2B5EF4-FFF2-40B4-BE49-F238E27FC236}">
              <a16:creationId xmlns:a16="http://schemas.microsoft.com/office/drawing/2014/main" id="{00000000-0008-0000-13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52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161925</xdr:colOff>
      <xdr:row>41</xdr:row>
      <xdr:rowOff>85725</xdr:rowOff>
    </xdr:to>
    <xdr:pic>
      <xdr:nvPicPr>
        <xdr:cNvPr id="110" name="Picture 7" descr="0clip_image001.png">
          <a:extLst>
            <a:ext uri="{FF2B5EF4-FFF2-40B4-BE49-F238E27FC236}">
              <a16:creationId xmlns:a16="http://schemas.microsoft.com/office/drawing/2014/main" id="{00000000-0008-0000-13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111" name="Picture 8" descr="0clip_image002.png">
          <a:extLst>
            <a:ext uri="{FF2B5EF4-FFF2-40B4-BE49-F238E27FC236}">
              <a16:creationId xmlns:a16="http://schemas.microsoft.com/office/drawing/2014/main" id="{00000000-0008-0000-13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112" name="Picture 9" descr="0clip_image003.png">
          <a:extLst>
            <a:ext uri="{FF2B5EF4-FFF2-40B4-BE49-F238E27FC236}">
              <a16:creationId xmlns:a16="http://schemas.microsoft.com/office/drawing/2014/main" id="{00000000-0008-0000-13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13" name="Picture 112" descr="0clip_image001.png">
          <a:extLst>
            <a:ext uri="{FF2B5EF4-FFF2-40B4-BE49-F238E27FC236}">
              <a16:creationId xmlns:a16="http://schemas.microsoft.com/office/drawing/2014/main" id="{00000000-0008-0000-13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114" name="Picture 113" descr="0clip_image002.png">
          <a:extLst>
            <a:ext uri="{FF2B5EF4-FFF2-40B4-BE49-F238E27FC236}">
              <a16:creationId xmlns:a16="http://schemas.microsoft.com/office/drawing/2014/main" id="{00000000-0008-0000-13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15" name="Picture 114" descr="0clip_image003.png">
          <a:extLst>
            <a:ext uri="{FF2B5EF4-FFF2-40B4-BE49-F238E27FC236}">
              <a16:creationId xmlns:a16="http://schemas.microsoft.com/office/drawing/2014/main" id="{00000000-0008-0000-13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16" name="Picture 7" descr="0clip_image001.png">
          <a:extLst>
            <a:ext uri="{FF2B5EF4-FFF2-40B4-BE49-F238E27FC236}">
              <a16:creationId xmlns:a16="http://schemas.microsoft.com/office/drawing/2014/main" id="{00000000-0008-0000-13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17" name="Picture 8" descr="0clip_image002.png">
          <a:extLst>
            <a:ext uri="{FF2B5EF4-FFF2-40B4-BE49-F238E27FC236}">
              <a16:creationId xmlns:a16="http://schemas.microsoft.com/office/drawing/2014/main" id="{00000000-0008-0000-13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18" name="Picture 9" descr="0clip_image003.png">
          <a:extLst>
            <a:ext uri="{FF2B5EF4-FFF2-40B4-BE49-F238E27FC236}">
              <a16:creationId xmlns:a16="http://schemas.microsoft.com/office/drawing/2014/main" id="{00000000-0008-0000-13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19" name="Picture 118" descr="0clip_image001.png">
          <a:extLst>
            <a:ext uri="{FF2B5EF4-FFF2-40B4-BE49-F238E27FC236}">
              <a16:creationId xmlns:a16="http://schemas.microsoft.com/office/drawing/2014/main" id="{00000000-0008-0000-13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120" name="Picture 119" descr="0clip_image002.png">
          <a:extLst>
            <a:ext uri="{FF2B5EF4-FFF2-40B4-BE49-F238E27FC236}">
              <a16:creationId xmlns:a16="http://schemas.microsoft.com/office/drawing/2014/main" id="{00000000-0008-0000-13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21" name="Picture 120" descr="0clip_image003.png">
          <a:extLst>
            <a:ext uri="{FF2B5EF4-FFF2-40B4-BE49-F238E27FC236}">
              <a16:creationId xmlns:a16="http://schemas.microsoft.com/office/drawing/2014/main" id="{00000000-0008-0000-13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22" name="Picture 7" descr="0clip_image001.png">
          <a:extLst>
            <a:ext uri="{FF2B5EF4-FFF2-40B4-BE49-F238E27FC236}">
              <a16:creationId xmlns:a16="http://schemas.microsoft.com/office/drawing/2014/main" id="{00000000-0008-0000-13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23" name="Picture 8" descr="0clip_image002.png">
          <a:extLst>
            <a:ext uri="{FF2B5EF4-FFF2-40B4-BE49-F238E27FC236}">
              <a16:creationId xmlns:a16="http://schemas.microsoft.com/office/drawing/2014/main" id="{00000000-0008-0000-13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24" name="Picture 9" descr="0clip_image003.png">
          <a:extLst>
            <a:ext uri="{FF2B5EF4-FFF2-40B4-BE49-F238E27FC236}">
              <a16:creationId xmlns:a16="http://schemas.microsoft.com/office/drawing/2014/main" id="{00000000-0008-0000-13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125" name="Picture 124" descr="0clip_image001.png">
          <a:extLst>
            <a:ext uri="{FF2B5EF4-FFF2-40B4-BE49-F238E27FC236}">
              <a16:creationId xmlns:a16="http://schemas.microsoft.com/office/drawing/2014/main" id="{00000000-0008-0000-13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126" name="Picture 125" descr="0clip_image002.png">
          <a:extLst>
            <a:ext uri="{FF2B5EF4-FFF2-40B4-BE49-F238E27FC236}">
              <a16:creationId xmlns:a16="http://schemas.microsoft.com/office/drawing/2014/main" id="{00000000-0008-0000-13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127" name="Picture 126" descr="0clip_image003.png">
          <a:extLst>
            <a:ext uri="{FF2B5EF4-FFF2-40B4-BE49-F238E27FC236}">
              <a16:creationId xmlns:a16="http://schemas.microsoft.com/office/drawing/2014/main" id="{00000000-0008-0000-13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128" name="Picture 7" descr="0clip_image001.png">
          <a:extLst>
            <a:ext uri="{FF2B5EF4-FFF2-40B4-BE49-F238E27FC236}">
              <a16:creationId xmlns:a16="http://schemas.microsoft.com/office/drawing/2014/main" id="{00000000-0008-0000-13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129" name="Picture 8" descr="0clip_image002.png">
          <a:extLst>
            <a:ext uri="{FF2B5EF4-FFF2-40B4-BE49-F238E27FC236}">
              <a16:creationId xmlns:a16="http://schemas.microsoft.com/office/drawing/2014/main" id="{00000000-0008-0000-13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130" name="Picture 9" descr="0clip_image003.png">
          <a:extLst>
            <a:ext uri="{FF2B5EF4-FFF2-40B4-BE49-F238E27FC236}">
              <a16:creationId xmlns:a16="http://schemas.microsoft.com/office/drawing/2014/main" id="{00000000-0008-0000-13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131" name="Picture 130" descr="0clip_image001.png">
          <a:extLst>
            <a:ext uri="{FF2B5EF4-FFF2-40B4-BE49-F238E27FC236}">
              <a16:creationId xmlns:a16="http://schemas.microsoft.com/office/drawing/2014/main" id="{00000000-0008-0000-13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132" name="Picture 131" descr="0clip_image002.png">
          <a:extLst>
            <a:ext uri="{FF2B5EF4-FFF2-40B4-BE49-F238E27FC236}">
              <a16:creationId xmlns:a16="http://schemas.microsoft.com/office/drawing/2014/main" id="{00000000-0008-0000-13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133" name="Picture 132" descr="0clip_image003.png">
          <a:extLst>
            <a:ext uri="{FF2B5EF4-FFF2-40B4-BE49-F238E27FC236}">
              <a16:creationId xmlns:a16="http://schemas.microsoft.com/office/drawing/2014/main" id="{00000000-0008-0000-13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34" name="Picture 7" descr="0clip_image001.png">
          <a:extLst>
            <a:ext uri="{FF2B5EF4-FFF2-40B4-BE49-F238E27FC236}">
              <a16:creationId xmlns:a16="http://schemas.microsoft.com/office/drawing/2014/main" id="{00000000-0008-0000-13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35" name="Picture 8" descr="0clip_image002.png">
          <a:extLst>
            <a:ext uri="{FF2B5EF4-FFF2-40B4-BE49-F238E27FC236}">
              <a16:creationId xmlns:a16="http://schemas.microsoft.com/office/drawing/2014/main" id="{00000000-0008-0000-13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36" name="Picture 9" descr="0clip_image003.png">
          <a:extLst>
            <a:ext uri="{FF2B5EF4-FFF2-40B4-BE49-F238E27FC236}">
              <a16:creationId xmlns:a16="http://schemas.microsoft.com/office/drawing/2014/main" id="{00000000-0008-0000-13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137" name="Picture 136" descr="0clip_image001.png">
          <a:extLst>
            <a:ext uri="{FF2B5EF4-FFF2-40B4-BE49-F238E27FC236}">
              <a16:creationId xmlns:a16="http://schemas.microsoft.com/office/drawing/2014/main" id="{00000000-0008-0000-13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138" name="Picture 137" descr="0clip_image002.png">
          <a:extLst>
            <a:ext uri="{FF2B5EF4-FFF2-40B4-BE49-F238E27FC236}">
              <a16:creationId xmlns:a16="http://schemas.microsoft.com/office/drawing/2014/main" id="{00000000-0008-0000-13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139" name="Picture 138" descr="0clip_image003.png">
          <a:extLst>
            <a:ext uri="{FF2B5EF4-FFF2-40B4-BE49-F238E27FC236}">
              <a16:creationId xmlns:a16="http://schemas.microsoft.com/office/drawing/2014/main" id="{00000000-0008-0000-13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40" name="Picture 7" descr="0clip_image001.png">
          <a:extLst>
            <a:ext uri="{FF2B5EF4-FFF2-40B4-BE49-F238E27FC236}">
              <a16:creationId xmlns:a16="http://schemas.microsoft.com/office/drawing/2014/main" id="{00000000-0008-0000-13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41" name="Picture 8" descr="0clip_image002.png">
          <a:extLst>
            <a:ext uri="{FF2B5EF4-FFF2-40B4-BE49-F238E27FC236}">
              <a16:creationId xmlns:a16="http://schemas.microsoft.com/office/drawing/2014/main" id="{00000000-0008-0000-13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42" name="Picture 9" descr="0clip_image003.png">
          <a:extLst>
            <a:ext uri="{FF2B5EF4-FFF2-40B4-BE49-F238E27FC236}">
              <a16:creationId xmlns:a16="http://schemas.microsoft.com/office/drawing/2014/main" id="{00000000-0008-0000-13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143" name="Picture 142" descr="0clip_image001.png">
          <a:extLst>
            <a:ext uri="{FF2B5EF4-FFF2-40B4-BE49-F238E27FC236}">
              <a16:creationId xmlns:a16="http://schemas.microsoft.com/office/drawing/2014/main" id="{00000000-0008-0000-13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144" name="Picture 143" descr="0clip_image002.png">
          <a:extLst>
            <a:ext uri="{FF2B5EF4-FFF2-40B4-BE49-F238E27FC236}">
              <a16:creationId xmlns:a16="http://schemas.microsoft.com/office/drawing/2014/main" id="{00000000-0008-0000-13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145" name="Picture 144" descr="0clip_image003.png">
          <a:extLst>
            <a:ext uri="{FF2B5EF4-FFF2-40B4-BE49-F238E27FC236}">
              <a16:creationId xmlns:a16="http://schemas.microsoft.com/office/drawing/2014/main" id="{00000000-0008-0000-13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146" name="Picture 7" descr="0clip_image001.png">
          <a:extLst>
            <a:ext uri="{FF2B5EF4-FFF2-40B4-BE49-F238E27FC236}">
              <a16:creationId xmlns:a16="http://schemas.microsoft.com/office/drawing/2014/main" id="{00000000-0008-0000-13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147" name="Picture 8" descr="0clip_image002.png">
          <a:extLst>
            <a:ext uri="{FF2B5EF4-FFF2-40B4-BE49-F238E27FC236}">
              <a16:creationId xmlns:a16="http://schemas.microsoft.com/office/drawing/2014/main" id="{00000000-0008-0000-13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148" name="Picture 9" descr="0clip_image003.png">
          <a:extLst>
            <a:ext uri="{FF2B5EF4-FFF2-40B4-BE49-F238E27FC236}">
              <a16:creationId xmlns:a16="http://schemas.microsoft.com/office/drawing/2014/main" id="{00000000-0008-0000-13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149" name="Picture 148" descr="0clip_image001.png">
          <a:extLst>
            <a:ext uri="{FF2B5EF4-FFF2-40B4-BE49-F238E27FC236}">
              <a16:creationId xmlns:a16="http://schemas.microsoft.com/office/drawing/2014/main" id="{00000000-0008-0000-13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150" name="Picture 149" descr="0clip_image002.png">
          <a:extLst>
            <a:ext uri="{FF2B5EF4-FFF2-40B4-BE49-F238E27FC236}">
              <a16:creationId xmlns:a16="http://schemas.microsoft.com/office/drawing/2014/main" id="{00000000-0008-0000-13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151" name="Picture 150" descr="0clip_image003.png">
          <a:extLst>
            <a:ext uri="{FF2B5EF4-FFF2-40B4-BE49-F238E27FC236}">
              <a16:creationId xmlns:a16="http://schemas.microsoft.com/office/drawing/2014/main" id="{00000000-0008-0000-13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52" name="Picture 7" descr="0clip_image001.png">
          <a:extLst>
            <a:ext uri="{FF2B5EF4-FFF2-40B4-BE49-F238E27FC236}">
              <a16:creationId xmlns:a16="http://schemas.microsoft.com/office/drawing/2014/main" id="{00000000-0008-0000-13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53" name="Picture 8" descr="0clip_image002.png">
          <a:extLst>
            <a:ext uri="{FF2B5EF4-FFF2-40B4-BE49-F238E27FC236}">
              <a16:creationId xmlns:a16="http://schemas.microsoft.com/office/drawing/2014/main" id="{00000000-0008-0000-13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54" name="Picture 9" descr="0clip_image003.png">
          <a:extLst>
            <a:ext uri="{FF2B5EF4-FFF2-40B4-BE49-F238E27FC236}">
              <a16:creationId xmlns:a16="http://schemas.microsoft.com/office/drawing/2014/main" id="{00000000-0008-0000-13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155" name="Picture 154" descr="0clip_image001.png">
          <a:extLst>
            <a:ext uri="{FF2B5EF4-FFF2-40B4-BE49-F238E27FC236}">
              <a16:creationId xmlns:a16="http://schemas.microsoft.com/office/drawing/2014/main" id="{00000000-0008-0000-13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156" name="Picture 155" descr="0clip_image002.png">
          <a:extLst>
            <a:ext uri="{FF2B5EF4-FFF2-40B4-BE49-F238E27FC236}">
              <a16:creationId xmlns:a16="http://schemas.microsoft.com/office/drawing/2014/main" id="{00000000-0008-0000-13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157" name="Picture 156" descr="0clip_image003.png">
          <a:extLst>
            <a:ext uri="{FF2B5EF4-FFF2-40B4-BE49-F238E27FC236}">
              <a16:creationId xmlns:a16="http://schemas.microsoft.com/office/drawing/2014/main" id="{00000000-0008-0000-13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158" name="Picture 7" descr="0clip_image001.png">
          <a:extLst>
            <a:ext uri="{FF2B5EF4-FFF2-40B4-BE49-F238E27FC236}">
              <a16:creationId xmlns:a16="http://schemas.microsoft.com/office/drawing/2014/main" id="{00000000-0008-0000-13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159" name="Picture 8" descr="0clip_image002.png">
          <a:extLst>
            <a:ext uri="{FF2B5EF4-FFF2-40B4-BE49-F238E27FC236}">
              <a16:creationId xmlns:a16="http://schemas.microsoft.com/office/drawing/2014/main" id="{00000000-0008-0000-13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160" name="Picture 9" descr="0clip_image003.png">
          <a:extLst>
            <a:ext uri="{FF2B5EF4-FFF2-40B4-BE49-F238E27FC236}">
              <a16:creationId xmlns:a16="http://schemas.microsoft.com/office/drawing/2014/main" id="{00000000-0008-0000-13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161" name="Picture 7" descr="0clip_image001.png">
          <a:extLst>
            <a:ext uri="{FF2B5EF4-FFF2-40B4-BE49-F238E27FC236}">
              <a16:creationId xmlns:a16="http://schemas.microsoft.com/office/drawing/2014/main" id="{00000000-0008-0000-13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162" name="Picture 8" descr="0clip_image002.png">
          <a:extLst>
            <a:ext uri="{FF2B5EF4-FFF2-40B4-BE49-F238E27FC236}">
              <a16:creationId xmlns:a16="http://schemas.microsoft.com/office/drawing/2014/main" id="{00000000-0008-0000-13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163" name="Picture 9" descr="0clip_image003.png">
          <a:extLst>
            <a:ext uri="{FF2B5EF4-FFF2-40B4-BE49-F238E27FC236}">
              <a16:creationId xmlns:a16="http://schemas.microsoft.com/office/drawing/2014/main" id="{00000000-0008-0000-13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64" name="Picture 163" descr="0clip_image001.png">
          <a:extLst>
            <a:ext uri="{FF2B5EF4-FFF2-40B4-BE49-F238E27FC236}">
              <a16:creationId xmlns:a16="http://schemas.microsoft.com/office/drawing/2014/main" id="{00000000-0008-0000-13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165" name="Picture 164" descr="0clip_image002.png">
          <a:extLst>
            <a:ext uri="{FF2B5EF4-FFF2-40B4-BE49-F238E27FC236}">
              <a16:creationId xmlns:a16="http://schemas.microsoft.com/office/drawing/2014/main" id="{00000000-0008-0000-13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66" name="Picture 165" descr="0clip_image003.png">
          <a:extLst>
            <a:ext uri="{FF2B5EF4-FFF2-40B4-BE49-F238E27FC236}">
              <a16:creationId xmlns:a16="http://schemas.microsoft.com/office/drawing/2014/main" id="{00000000-0008-0000-13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67" name="Picture 7" descr="0clip_image001.png">
          <a:extLst>
            <a:ext uri="{FF2B5EF4-FFF2-40B4-BE49-F238E27FC236}">
              <a16:creationId xmlns:a16="http://schemas.microsoft.com/office/drawing/2014/main" id="{00000000-0008-0000-13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68" name="Picture 8" descr="0clip_image002.png">
          <a:extLst>
            <a:ext uri="{FF2B5EF4-FFF2-40B4-BE49-F238E27FC236}">
              <a16:creationId xmlns:a16="http://schemas.microsoft.com/office/drawing/2014/main" id="{00000000-0008-0000-13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69" name="Picture 9" descr="0clip_image003.png">
          <a:extLst>
            <a:ext uri="{FF2B5EF4-FFF2-40B4-BE49-F238E27FC236}">
              <a16:creationId xmlns:a16="http://schemas.microsoft.com/office/drawing/2014/main" id="{00000000-0008-0000-13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70" name="Picture 169" descr="0clip_image001.png">
          <a:extLst>
            <a:ext uri="{FF2B5EF4-FFF2-40B4-BE49-F238E27FC236}">
              <a16:creationId xmlns:a16="http://schemas.microsoft.com/office/drawing/2014/main" id="{00000000-0008-0000-13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171" name="Picture 170" descr="0clip_image002.png">
          <a:extLst>
            <a:ext uri="{FF2B5EF4-FFF2-40B4-BE49-F238E27FC236}">
              <a16:creationId xmlns:a16="http://schemas.microsoft.com/office/drawing/2014/main" id="{00000000-0008-0000-13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72" name="Picture 171" descr="0clip_image003.png">
          <a:extLst>
            <a:ext uri="{FF2B5EF4-FFF2-40B4-BE49-F238E27FC236}">
              <a16:creationId xmlns:a16="http://schemas.microsoft.com/office/drawing/2014/main" id="{00000000-0008-0000-13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73" name="Picture 7" descr="0clip_image001.png">
          <a:extLst>
            <a:ext uri="{FF2B5EF4-FFF2-40B4-BE49-F238E27FC236}">
              <a16:creationId xmlns:a16="http://schemas.microsoft.com/office/drawing/2014/main" id="{00000000-0008-0000-13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74" name="Picture 8" descr="0clip_image002.png">
          <a:extLst>
            <a:ext uri="{FF2B5EF4-FFF2-40B4-BE49-F238E27FC236}">
              <a16:creationId xmlns:a16="http://schemas.microsoft.com/office/drawing/2014/main" id="{00000000-0008-0000-13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75" name="Picture 9" descr="0clip_image003.png">
          <a:extLst>
            <a:ext uri="{FF2B5EF4-FFF2-40B4-BE49-F238E27FC236}">
              <a16:creationId xmlns:a16="http://schemas.microsoft.com/office/drawing/2014/main" id="{00000000-0008-0000-13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176" name="Picture 175" descr="0clip_image001.png">
          <a:extLst>
            <a:ext uri="{FF2B5EF4-FFF2-40B4-BE49-F238E27FC236}">
              <a16:creationId xmlns:a16="http://schemas.microsoft.com/office/drawing/2014/main" id="{00000000-0008-0000-13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177" name="Picture 176" descr="0clip_image002.png">
          <a:extLst>
            <a:ext uri="{FF2B5EF4-FFF2-40B4-BE49-F238E27FC236}">
              <a16:creationId xmlns:a16="http://schemas.microsoft.com/office/drawing/2014/main" id="{00000000-0008-0000-13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178" name="Picture 177" descr="0clip_image003.png">
          <a:extLst>
            <a:ext uri="{FF2B5EF4-FFF2-40B4-BE49-F238E27FC236}">
              <a16:creationId xmlns:a16="http://schemas.microsoft.com/office/drawing/2014/main" id="{00000000-0008-0000-13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179" name="Picture 7" descr="0clip_image001.png">
          <a:extLst>
            <a:ext uri="{FF2B5EF4-FFF2-40B4-BE49-F238E27FC236}">
              <a16:creationId xmlns:a16="http://schemas.microsoft.com/office/drawing/2014/main" id="{00000000-0008-0000-13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180" name="Picture 8" descr="0clip_image002.png">
          <a:extLst>
            <a:ext uri="{FF2B5EF4-FFF2-40B4-BE49-F238E27FC236}">
              <a16:creationId xmlns:a16="http://schemas.microsoft.com/office/drawing/2014/main" id="{00000000-0008-0000-13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181" name="Picture 9" descr="0clip_image003.png">
          <a:extLst>
            <a:ext uri="{FF2B5EF4-FFF2-40B4-BE49-F238E27FC236}">
              <a16:creationId xmlns:a16="http://schemas.microsoft.com/office/drawing/2014/main" id="{00000000-0008-0000-13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182" name="Picture 7" descr="0clip_image001.png">
          <a:extLst>
            <a:ext uri="{FF2B5EF4-FFF2-40B4-BE49-F238E27FC236}">
              <a16:creationId xmlns:a16="http://schemas.microsoft.com/office/drawing/2014/main" id="{00000000-0008-0000-13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183" name="Picture 8" descr="0clip_image002.png">
          <a:extLst>
            <a:ext uri="{FF2B5EF4-FFF2-40B4-BE49-F238E27FC236}">
              <a16:creationId xmlns:a16="http://schemas.microsoft.com/office/drawing/2014/main" id="{00000000-0008-0000-13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184" name="Picture 9" descr="0clip_image003.png">
          <a:extLst>
            <a:ext uri="{FF2B5EF4-FFF2-40B4-BE49-F238E27FC236}">
              <a16:creationId xmlns:a16="http://schemas.microsoft.com/office/drawing/2014/main" id="{00000000-0008-0000-13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185" name="Picture 184" descr="0clip_image001.png">
          <a:extLst>
            <a:ext uri="{FF2B5EF4-FFF2-40B4-BE49-F238E27FC236}">
              <a16:creationId xmlns:a16="http://schemas.microsoft.com/office/drawing/2014/main" id="{00000000-0008-0000-13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186" name="Picture 185" descr="0clip_image002.png">
          <a:extLst>
            <a:ext uri="{FF2B5EF4-FFF2-40B4-BE49-F238E27FC236}">
              <a16:creationId xmlns:a16="http://schemas.microsoft.com/office/drawing/2014/main" id="{00000000-0008-0000-13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187" name="Picture 186" descr="0clip_image003.png">
          <a:extLst>
            <a:ext uri="{FF2B5EF4-FFF2-40B4-BE49-F238E27FC236}">
              <a16:creationId xmlns:a16="http://schemas.microsoft.com/office/drawing/2014/main" id="{00000000-0008-0000-13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188" name="Picture 7" descr="0clip_image001.png">
          <a:extLst>
            <a:ext uri="{FF2B5EF4-FFF2-40B4-BE49-F238E27FC236}">
              <a16:creationId xmlns:a16="http://schemas.microsoft.com/office/drawing/2014/main" id="{00000000-0008-0000-13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189" name="Picture 8" descr="0clip_image002.png">
          <a:extLst>
            <a:ext uri="{FF2B5EF4-FFF2-40B4-BE49-F238E27FC236}">
              <a16:creationId xmlns:a16="http://schemas.microsoft.com/office/drawing/2014/main" id="{00000000-0008-0000-13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190" name="Picture 9" descr="0clip_image003.png">
          <a:extLst>
            <a:ext uri="{FF2B5EF4-FFF2-40B4-BE49-F238E27FC236}">
              <a16:creationId xmlns:a16="http://schemas.microsoft.com/office/drawing/2014/main" id="{00000000-0008-0000-13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191" name="Picture 190" descr="0clip_image001.png">
          <a:extLst>
            <a:ext uri="{FF2B5EF4-FFF2-40B4-BE49-F238E27FC236}">
              <a16:creationId xmlns:a16="http://schemas.microsoft.com/office/drawing/2014/main" id="{00000000-0008-0000-13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192" name="Picture 191" descr="0clip_image002.png">
          <a:extLst>
            <a:ext uri="{FF2B5EF4-FFF2-40B4-BE49-F238E27FC236}">
              <a16:creationId xmlns:a16="http://schemas.microsoft.com/office/drawing/2014/main" id="{00000000-0008-0000-13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193" name="Picture 192" descr="0clip_image003.png">
          <a:extLst>
            <a:ext uri="{FF2B5EF4-FFF2-40B4-BE49-F238E27FC236}">
              <a16:creationId xmlns:a16="http://schemas.microsoft.com/office/drawing/2014/main" id="{00000000-0008-0000-13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194" name="Picture 7" descr="0clip_image001.png">
          <a:extLst>
            <a:ext uri="{FF2B5EF4-FFF2-40B4-BE49-F238E27FC236}">
              <a16:creationId xmlns:a16="http://schemas.microsoft.com/office/drawing/2014/main" id="{00000000-0008-0000-13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195" name="Picture 8" descr="0clip_image002.png">
          <a:extLst>
            <a:ext uri="{FF2B5EF4-FFF2-40B4-BE49-F238E27FC236}">
              <a16:creationId xmlns:a16="http://schemas.microsoft.com/office/drawing/2014/main" id="{00000000-0008-0000-13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196" name="Picture 9" descr="0clip_image003.png">
          <a:extLst>
            <a:ext uri="{FF2B5EF4-FFF2-40B4-BE49-F238E27FC236}">
              <a16:creationId xmlns:a16="http://schemas.microsoft.com/office/drawing/2014/main" id="{00000000-0008-0000-13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161925</xdr:colOff>
      <xdr:row>46</xdr:row>
      <xdr:rowOff>85725</xdr:rowOff>
    </xdr:to>
    <xdr:pic>
      <xdr:nvPicPr>
        <xdr:cNvPr id="197" name="Picture 196" descr="0clip_image001.png">
          <a:extLst>
            <a:ext uri="{FF2B5EF4-FFF2-40B4-BE49-F238E27FC236}">
              <a16:creationId xmlns:a16="http://schemas.microsoft.com/office/drawing/2014/main" id="{00000000-0008-0000-13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198" name="Picture 197" descr="0clip_image002.png">
          <a:extLst>
            <a:ext uri="{FF2B5EF4-FFF2-40B4-BE49-F238E27FC236}">
              <a16:creationId xmlns:a16="http://schemas.microsoft.com/office/drawing/2014/main" id="{00000000-0008-0000-13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99" name="Picture 198" descr="0clip_image003.png">
          <a:extLst>
            <a:ext uri="{FF2B5EF4-FFF2-40B4-BE49-F238E27FC236}">
              <a16:creationId xmlns:a16="http://schemas.microsoft.com/office/drawing/2014/main" id="{00000000-0008-0000-13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200" name="Picture 7" descr="0clip_image001.png">
          <a:extLst>
            <a:ext uri="{FF2B5EF4-FFF2-40B4-BE49-F238E27FC236}">
              <a16:creationId xmlns:a16="http://schemas.microsoft.com/office/drawing/2014/main" id="{00000000-0008-0000-13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201" name="Picture 8" descr="0clip_image002.png">
          <a:extLst>
            <a:ext uri="{FF2B5EF4-FFF2-40B4-BE49-F238E27FC236}">
              <a16:creationId xmlns:a16="http://schemas.microsoft.com/office/drawing/2014/main" id="{00000000-0008-0000-13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202" name="Picture 9" descr="0clip_image003.png">
          <a:extLst>
            <a:ext uri="{FF2B5EF4-FFF2-40B4-BE49-F238E27FC236}">
              <a16:creationId xmlns:a16="http://schemas.microsoft.com/office/drawing/2014/main" id="{00000000-0008-0000-13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29"/>
  <sheetViews>
    <sheetView tabSelected="1" topLeftCell="A2" zoomScaleNormal="100" workbookViewId="0">
      <pane xSplit="6" ySplit="5" topLeftCell="G7" activePane="bottomRight" state="frozen"/>
      <selection activeCell="A2" sqref="A2"/>
      <selection pane="topRight" activeCell="G2" sqref="G2"/>
      <selection pane="bottomLeft" activeCell="A7" sqref="A7"/>
      <selection pane="bottomRight" activeCell="K10" sqref="K10"/>
    </sheetView>
  </sheetViews>
  <sheetFormatPr defaultRowHeight="15" x14ac:dyDescent="0.25"/>
  <cols>
    <col min="1" max="1" width="3.28515625" style="1" customWidth="1"/>
    <col min="2" max="2" width="8.140625" style="2" hidden="1" customWidth="1"/>
    <col min="3" max="3" width="7.5703125" style="2" customWidth="1"/>
    <col min="4" max="4" width="5" style="2" customWidth="1"/>
    <col min="5" max="5" width="11" style="21" customWidth="1"/>
    <col min="6" max="6" width="16" style="1" customWidth="1"/>
    <col min="7" max="7" width="7.42578125" style="1" bestFit="1" customWidth="1"/>
    <col min="8" max="8" width="11.85546875" style="1" customWidth="1"/>
    <col min="9" max="9" width="12.7109375" style="1" bestFit="1" customWidth="1"/>
    <col min="10" max="10" width="7.7109375" style="2" customWidth="1"/>
    <col min="11" max="11" width="7.85546875" style="52" customWidth="1"/>
    <col min="12" max="12" width="6.140625" style="1" customWidth="1"/>
    <col min="13" max="14" width="6.140625" style="2" customWidth="1"/>
    <col min="15" max="16" width="6.140625" style="52" customWidth="1"/>
    <col min="17" max="17" width="6.140625" style="1" customWidth="1"/>
    <col min="18" max="18" width="6.140625" style="52" customWidth="1"/>
    <col min="19" max="19" width="6.140625" style="1" customWidth="1"/>
    <col min="20" max="20" width="6.140625" style="42" customWidth="1"/>
    <col min="21" max="21" width="6.140625" style="49" customWidth="1"/>
    <col min="22" max="22" width="6.140625" style="1" customWidth="1"/>
    <col min="23" max="23" width="6.140625" style="51" customWidth="1"/>
    <col min="24" max="24" width="6.140625" style="52" customWidth="1"/>
    <col min="25" max="26" width="6.140625" style="2" customWidth="1"/>
    <col min="27" max="28" width="6.140625" style="52" customWidth="1"/>
    <col min="29" max="29" width="6.140625" style="2" customWidth="1"/>
    <col min="30" max="30" width="6.140625" style="46" customWidth="1"/>
    <col min="31" max="31" width="6.140625" style="52" customWidth="1"/>
    <col min="32" max="32" width="12.5703125" style="51" hidden="1" customWidth="1"/>
    <col min="33" max="33" width="12.5703125" style="52" hidden="1" customWidth="1"/>
    <col min="34" max="38" width="12.5703125" style="51" hidden="1" customWidth="1"/>
    <col min="39" max="39" width="9.140625" style="1" hidden="1" customWidth="1"/>
    <col min="40" max="42" width="11.85546875" style="1" hidden="1" customWidth="1"/>
    <col min="43" max="43" width="9.140625" style="1" hidden="1" customWidth="1"/>
    <col min="44" max="44" width="10.5703125" style="1" hidden="1" customWidth="1"/>
    <col min="45" max="57" width="9.140625" style="1" hidden="1" customWidth="1"/>
    <col min="58" max="16384" width="9.140625" style="1"/>
  </cols>
  <sheetData>
    <row r="1" spans="1:58" ht="12" customHeight="1" x14ac:dyDescent="0.25"/>
    <row r="2" spans="1:58" ht="23.25" x14ac:dyDescent="0.35">
      <c r="B2" s="16"/>
      <c r="C2" s="16"/>
      <c r="D2" s="16"/>
      <c r="E2" s="84" t="s">
        <v>26</v>
      </c>
      <c r="F2" s="17"/>
      <c r="L2" s="18"/>
      <c r="M2" s="18"/>
      <c r="N2" s="18"/>
      <c r="O2" s="18"/>
      <c r="P2" s="18"/>
      <c r="Q2" s="85"/>
      <c r="R2" s="18"/>
      <c r="S2" s="18"/>
      <c r="T2" s="40"/>
      <c r="U2" s="40"/>
      <c r="V2" s="18"/>
      <c r="X2" s="18"/>
      <c r="AB2" s="18"/>
    </row>
    <row r="3" spans="1:58" ht="6.75" hidden="1" customHeight="1" x14ac:dyDescent="0.25">
      <c r="B3" s="17"/>
      <c r="C3" s="17"/>
      <c r="D3" s="17"/>
      <c r="E3" s="17"/>
      <c r="F3" s="17"/>
      <c r="J3" s="19"/>
      <c r="K3" s="19"/>
      <c r="L3" s="18"/>
      <c r="M3" s="19"/>
      <c r="N3" s="18"/>
      <c r="O3" s="18"/>
      <c r="P3" s="18"/>
      <c r="Q3" s="17"/>
      <c r="R3" s="18"/>
      <c r="S3" s="20"/>
      <c r="T3" s="41"/>
      <c r="U3" s="48"/>
      <c r="V3" s="17"/>
      <c r="W3" s="19"/>
      <c r="X3" s="18"/>
      <c r="Y3" s="19"/>
      <c r="Z3" s="19"/>
      <c r="AA3" s="19"/>
      <c r="AB3" s="18"/>
      <c r="AC3" s="19"/>
      <c r="AE3" s="19"/>
      <c r="AF3" s="19"/>
      <c r="AG3" s="19"/>
      <c r="AH3" s="19"/>
      <c r="AI3" s="19"/>
      <c r="AJ3" s="19"/>
      <c r="AK3" s="19"/>
      <c r="AL3" s="19"/>
    </row>
    <row r="4" spans="1:58" ht="6.75" hidden="1" customHeight="1" x14ac:dyDescent="0.25">
      <c r="S4" s="20"/>
    </row>
    <row r="5" spans="1:58" ht="11.25" hidden="1" customHeight="1" x14ac:dyDescent="0.25">
      <c r="B5" s="47"/>
      <c r="C5" s="5"/>
      <c r="D5" s="5"/>
      <c r="E5" s="22"/>
      <c r="F5" s="4"/>
      <c r="G5" s="4"/>
      <c r="H5" s="4"/>
      <c r="I5" s="4"/>
      <c r="J5" s="5"/>
      <c r="K5" s="5"/>
      <c r="L5" s="4"/>
      <c r="M5" s="5"/>
      <c r="N5" s="5"/>
      <c r="O5" s="5"/>
      <c r="P5" s="5"/>
      <c r="Q5" s="4"/>
      <c r="R5" s="5"/>
      <c r="S5" s="23"/>
      <c r="T5" s="43"/>
      <c r="U5" s="50"/>
      <c r="V5" s="4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4"/>
      <c r="AN5" s="4"/>
      <c r="AO5" s="4"/>
      <c r="AP5" s="4"/>
    </row>
    <row r="6" spans="1:58" ht="132.75" customHeight="1" x14ac:dyDescent="0.25">
      <c r="A6" s="3"/>
      <c r="B6" s="35"/>
      <c r="C6" s="88" t="s">
        <v>13</v>
      </c>
      <c r="D6" s="90" t="s">
        <v>14</v>
      </c>
      <c r="E6" s="89" t="s">
        <v>15</v>
      </c>
      <c r="F6" s="87"/>
      <c r="G6" s="91" t="s">
        <v>2</v>
      </c>
      <c r="H6" s="158" t="s">
        <v>209</v>
      </c>
      <c r="I6" s="159" t="s">
        <v>27</v>
      </c>
      <c r="J6" s="92" t="s">
        <v>12</v>
      </c>
      <c r="K6" s="125" t="s">
        <v>57</v>
      </c>
      <c r="L6" s="107" t="s">
        <v>23</v>
      </c>
      <c r="M6" s="107" t="s">
        <v>22</v>
      </c>
      <c r="N6" s="154" t="s">
        <v>28</v>
      </c>
      <c r="O6" s="160" t="s">
        <v>208</v>
      </c>
      <c r="P6" s="119" t="s">
        <v>29</v>
      </c>
      <c r="Q6" s="107" t="s">
        <v>21</v>
      </c>
      <c r="R6" s="120" t="s">
        <v>30</v>
      </c>
      <c r="S6" s="107" t="s">
        <v>31</v>
      </c>
      <c r="T6" s="155" t="s">
        <v>32</v>
      </c>
      <c r="U6" s="107" t="s">
        <v>33</v>
      </c>
      <c r="V6" s="154" t="s">
        <v>24</v>
      </c>
      <c r="W6" s="107" t="s">
        <v>34</v>
      </c>
      <c r="X6" s="119" t="s">
        <v>35</v>
      </c>
      <c r="Y6" s="154" t="s">
        <v>36</v>
      </c>
      <c r="Z6" s="154" t="s">
        <v>37</v>
      </c>
      <c r="AA6" s="107" t="s">
        <v>38</v>
      </c>
      <c r="AB6" s="119" t="s">
        <v>39</v>
      </c>
      <c r="AC6" s="107" t="s">
        <v>88</v>
      </c>
      <c r="AD6" s="154" t="s">
        <v>40</v>
      </c>
      <c r="AE6" s="116"/>
      <c r="AF6" s="121" t="s">
        <v>41</v>
      </c>
      <c r="AG6" s="121" t="s">
        <v>42</v>
      </c>
      <c r="AH6" s="121" t="s">
        <v>43</v>
      </c>
      <c r="AI6" s="121" t="s">
        <v>44</v>
      </c>
      <c r="AJ6" s="121" t="s">
        <v>45</v>
      </c>
      <c r="AK6" s="121" t="s">
        <v>46</v>
      </c>
      <c r="AL6" s="121" t="s">
        <v>210</v>
      </c>
      <c r="AM6" s="121" t="s">
        <v>47</v>
      </c>
      <c r="AN6" s="121" t="s">
        <v>48</v>
      </c>
      <c r="AO6" s="121" t="s">
        <v>49</v>
      </c>
      <c r="AP6" s="121" t="s">
        <v>50</v>
      </c>
      <c r="AQ6" s="121" t="s">
        <v>51</v>
      </c>
      <c r="AR6" s="121" t="s">
        <v>52</v>
      </c>
      <c r="AS6" s="121" t="s">
        <v>53</v>
      </c>
      <c r="AT6" s="121" t="s">
        <v>54</v>
      </c>
      <c r="AU6" s="121" t="s">
        <v>55</v>
      </c>
      <c r="AV6" s="121" t="s">
        <v>56</v>
      </c>
      <c r="AW6" s="121" t="s">
        <v>60</v>
      </c>
      <c r="AX6" s="121" t="s">
        <v>59</v>
      </c>
      <c r="AY6" s="121" t="s">
        <v>58</v>
      </c>
      <c r="AZ6" s="121" t="s">
        <v>61</v>
      </c>
      <c r="BA6" s="121" t="s">
        <v>211</v>
      </c>
    </row>
    <row r="7" spans="1:58" x14ac:dyDescent="0.25">
      <c r="A7" s="3"/>
      <c r="B7" s="25">
        <v>1</v>
      </c>
      <c r="C7" s="25">
        <f t="shared" ref="C7:C38" si="0">B7-D7</f>
        <v>0</v>
      </c>
      <c r="D7" s="25">
        <v>1</v>
      </c>
      <c r="E7" s="32" t="s">
        <v>136</v>
      </c>
      <c r="F7" s="129" t="s">
        <v>120</v>
      </c>
      <c r="G7" s="126">
        <f t="shared" ref="G7:G38" si="1">H7+J7+I7</f>
        <v>307</v>
      </c>
      <c r="H7" s="53">
        <f t="shared" ref="H7:H38" si="2">SUM(AM7:AP7)</f>
        <v>173</v>
      </c>
      <c r="I7" s="35">
        <f t="shared" ref="I7:I38" si="3">SUM(AU7:AV7)</f>
        <v>29</v>
      </c>
      <c r="J7" s="54">
        <f t="shared" ref="J7:J38" si="4">L7+M7+Q7+S7+U7+W7+AA7+AC7</f>
        <v>105</v>
      </c>
      <c r="K7" s="54" t="str">
        <f t="shared" ref="K7:K38" si="5">IF(BA7=4,"Y","N")</f>
        <v>N</v>
      </c>
      <c r="L7" s="26">
        <v>5</v>
      </c>
      <c r="M7" s="26">
        <v>10</v>
      </c>
      <c r="N7" s="26">
        <v>40</v>
      </c>
      <c r="O7" s="26">
        <v>50</v>
      </c>
      <c r="P7" s="26">
        <v>29</v>
      </c>
      <c r="Q7" s="25">
        <v>15</v>
      </c>
      <c r="R7" s="26"/>
      <c r="S7" s="25">
        <v>20</v>
      </c>
      <c r="T7" s="45">
        <v>33</v>
      </c>
      <c r="U7" s="45">
        <v>25</v>
      </c>
      <c r="V7" s="25">
        <v>50</v>
      </c>
      <c r="W7" s="25">
        <v>30</v>
      </c>
      <c r="X7" s="26"/>
      <c r="Y7" s="25"/>
      <c r="Z7" s="25"/>
      <c r="AA7" s="25"/>
      <c r="AB7" s="26"/>
      <c r="AC7" s="26"/>
      <c r="AD7" s="55"/>
      <c r="AE7" s="118"/>
      <c r="AF7" s="53">
        <f t="shared" ref="AF7:AF38" si="6">IF(N7="","",N7)</f>
        <v>40</v>
      </c>
      <c r="AG7" s="53">
        <f t="shared" ref="AG7:AG38" si="7">IF(O7="","",O7)</f>
        <v>50</v>
      </c>
      <c r="AH7" s="53">
        <f t="shared" ref="AH7:AH38" si="8">IF(T7="","",T7)</f>
        <v>33</v>
      </c>
      <c r="AI7" s="53" t="str">
        <f t="shared" ref="AI7:AI38" si="9">IF(AD7="","",AD7)</f>
        <v/>
      </c>
      <c r="AJ7" s="53" t="str">
        <f t="shared" ref="AJ7:AJ38" si="10">IF(Y7="","",Y7)</f>
        <v/>
      </c>
      <c r="AK7" s="53" t="str">
        <f t="shared" ref="AK7:AK38" si="11">IF(Z7="","",Z7)</f>
        <v/>
      </c>
      <c r="AL7" s="53">
        <f t="shared" ref="AL7:AL38" si="12">IF(V7="","",V7)</f>
        <v>50</v>
      </c>
      <c r="AM7" s="24">
        <f t="shared" ref="AM7:AM38" si="13">IF(COUNT(AF7:AL7)&gt;=1,(LARGE(AF7:AL7,1)),"")</f>
        <v>50</v>
      </c>
      <c r="AN7" s="24">
        <f t="shared" ref="AN7:AN38" si="14">IF(COUNT(AF7:AL7)&gt;=2,(LARGE(AF7:AL7,2)),"")</f>
        <v>50</v>
      </c>
      <c r="AO7" s="24">
        <f t="shared" ref="AO7:AO38" si="15">IF(COUNT(AF7:AL7)&gt;=3,(LARGE(AF7:AL7,3)),"")</f>
        <v>40</v>
      </c>
      <c r="AP7" s="24">
        <f t="shared" ref="AP7:AP38" si="16">IF(COUNT(AF7:AL7)&gt;=4,(LARGE(AF7:AL7,4)),"")</f>
        <v>33</v>
      </c>
      <c r="AQ7" s="53">
        <f t="shared" ref="AQ7:AQ38" si="17">IF(P7="","",P7)</f>
        <v>29</v>
      </c>
      <c r="AR7" s="53" t="str">
        <f t="shared" ref="AR7:AR38" si="18">IF(R7="","",R7)</f>
        <v/>
      </c>
      <c r="AS7" s="53" t="str">
        <f t="shared" ref="AS7:AS38" si="19">IF(X7="","",X7)</f>
        <v/>
      </c>
      <c r="AT7" s="53" t="str">
        <f t="shared" ref="AT7:AT38" si="20">IF(AB7="","",AB7)</f>
        <v/>
      </c>
      <c r="AU7" s="24">
        <f t="shared" ref="AU7:AU38" si="21">IF(COUNT(AQ7:AT7)&gt;=1,(LARGE(AQ7:AT7,1)),"")</f>
        <v>29</v>
      </c>
      <c r="AV7" s="24" t="str">
        <f t="shared" ref="AV7:AV38" si="22">IF(COUNT(AQ7:AT7)&gt;=2,(LARGE(AQ7:AT7,2)),"")</f>
        <v/>
      </c>
      <c r="AW7" s="24" t="str">
        <f t="shared" ref="AW7:AW38" si="23">IF(AM7="","N","Y")</f>
        <v>Y</v>
      </c>
      <c r="AX7" s="24" t="str">
        <f t="shared" ref="AX7:AX38" si="24">IF(AU7="","N","Y")</f>
        <v>Y</v>
      </c>
      <c r="AY7" s="24" t="str">
        <f t="shared" ref="AY7:AY38" si="25">IF(AV7="","N","Y")</f>
        <v>N</v>
      </c>
      <c r="AZ7" s="24" t="str">
        <f t="shared" ref="AZ7:AZ38" si="26">IF(J7&gt;4,"Y","N")</f>
        <v>Y</v>
      </c>
      <c r="BA7" s="24">
        <f t="shared" ref="BA7:BA38" si="27">COUNTIF(AW7:AZ7,"Y")</f>
        <v>3</v>
      </c>
      <c r="BB7" s="24"/>
      <c r="BC7" s="24"/>
      <c r="BD7" s="24"/>
      <c r="BE7" s="24"/>
      <c r="BF7" s="24"/>
    </row>
    <row r="8" spans="1:58" x14ac:dyDescent="0.25">
      <c r="A8" s="3"/>
      <c r="B8" s="25">
        <v>2</v>
      </c>
      <c r="C8" s="25">
        <f t="shared" si="0"/>
        <v>0</v>
      </c>
      <c r="D8" s="25">
        <v>2</v>
      </c>
      <c r="E8" s="34" t="s">
        <v>133</v>
      </c>
      <c r="F8" s="128" t="s">
        <v>123</v>
      </c>
      <c r="G8" s="126">
        <f t="shared" si="1"/>
        <v>277</v>
      </c>
      <c r="H8" s="53">
        <f t="shared" si="2"/>
        <v>177</v>
      </c>
      <c r="I8" s="35">
        <f t="shared" si="3"/>
        <v>50</v>
      </c>
      <c r="J8" s="54">
        <f t="shared" si="4"/>
        <v>50</v>
      </c>
      <c r="K8" s="54" t="str">
        <f t="shared" si="5"/>
        <v>N</v>
      </c>
      <c r="L8" s="26">
        <v>5</v>
      </c>
      <c r="M8" s="26">
        <v>10</v>
      </c>
      <c r="N8" s="25">
        <v>42</v>
      </c>
      <c r="O8" s="25">
        <v>50</v>
      </c>
      <c r="P8" s="25"/>
      <c r="Q8" s="25"/>
      <c r="R8" s="25">
        <v>50</v>
      </c>
      <c r="S8" s="30">
        <v>15</v>
      </c>
      <c r="T8" s="45">
        <v>35</v>
      </c>
      <c r="U8" s="45">
        <v>20</v>
      </c>
      <c r="V8" s="25">
        <v>50</v>
      </c>
      <c r="W8" s="25"/>
      <c r="X8" s="25"/>
      <c r="Y8" s="25"/>
      <c r="Z8" s="25"/>
      <c r="AA8" s="25"/>
      <c r="AB8" s="25"/>
      <c r="AC8" s="25"/>
      <c r="AD8" s="55"/>
      <c r="AE8" s="118"/>
      <c r="AF8" s="53">
        <f t="shared" si="6"/>
        <v>42</v>
      </c>
      <c r="AG8" s="53">
        <f t="shared" si="7"/>
        <v>50</v>
      </c>
      <c r="AH8" s="53">
        <f t="shared" si="8"/>
        <v>35</v>
      </c>
      <c r="AI8" s="53" t="str">
        <f t="shared" si="9"/>
        <v/>
      </c>
      <c r="AJ8" s="53" t="str">
        <f t="shared" si="10"/>
        <v/>
      </c>
      <c r="AK8" s="53" t="str">
        <f t="shared" si="11"/>
        <v/>
      </c>
      <c r="AL8" s="53">
        <f t="shared" si="12"/>
        <v>50</v>
      </c>
      <c r="AM8" s="24">
        <f t="shared" si="13"/>
        <v>50</v>
      </c>
      <c r="AN8" s="24">
        <f t="shared" si="14"/>
        <v>50</v>
      </c>
      <c r="AO8" s="24">
        <f t="shared" si="15"/>
        <v>42</v>
      </c>
      <c r="AP8" s="24">
        <f t="shared" si="16"/>
        <v>35</v>
      </c>
      <c r="AQ8" s="53" t="str">
        <f t="shared" si="17"/>
        <v/>
      </c>
      <c r="AR8" s="53">
        <f t="shared" si="18"/>
        <v>50</v>
      </c>
      <c r="AS8" s="53" t="str">
        <f t="shared" si="19"/>
        <v/>
      </c>
      <c r="AT8" s="53" t="str">
        <f t="shared" si="20"/>
        <v/>
      </c>
      <c r="AU8" s="24">
        <f t="shared" si="21"/>
        <v>50</v>
      </c>
      <c r="AV8" s="24" t="str">
        <f t="shared" si="22"/>
        <v/>
      </c>
      <c r="AW8" s="24" t="str">
        <f t="shared" si="23"/>
        <v>Y</v>
      </c>
      <c r="AX8" s="24" t="str">
        <f t="shared" si="24"/>
        <v>Y</v>
      </c>
      <c r="AY8" s="24" t="str">
        <f t="shared" si="25"/>
        <v>N</v>
      </c>
      <c r="AZ8" s="24" t="str">
        <f t="shared" si="26"/>
        <v>Y</v>
      </c>
      <c r="BA8" s="24">
        <f t="shared" si="27"/>
        <v>3</v>
      </c>
      <c r="BB8" s="24"/>
      <c r="BC8" s="24"/>
      <c r="BD8" s="24"/>
      <c r="BE8" s="24"/>
      <c r="BF8" s="24"/>
    </row>
    <row r="9" spans="1:58" x14ac:dyDescent="0.25">
      <c r="A9" s="3"/>
      <c r="B9" s="25">
        <v>3</v>
      </c>
      <c r="C9" s="25">
        <f t="shared" si="0"/>
        <v>0</v>
      </c>
      <c r="D9" s="25">
        <v>3</v>
      </c>
      <c r="E9" s="32" t="s">
        <v>130</v>
      </c>
      <c r="F9" s="129" t="s">
        <v>125</v>
      </c>
      <c r="G9" s="126">
        <f t="shared" si="1"/>
        <v>261</v>
      </c>
      <c r="H9" s="53">
        <f t="shared" si="2"/>
        <v>156</v>
      </c>
      <c r="I9" s="35">
        <f t="shared" si="3"/>
        <v>0</v>
      </c>
      <c r="J9" s="54">
        <f t="shared" si="4"/>
        <v>105</v>
      </c>
      <c r="K9" s="54" t="str">
        <f t="shared" si="5"/>
        <v>N</v>
      </c>
      <c r="L9" s="26">
        <v>5</v>
      </c>
      <c r="M9" s="26">
        <v>10</v>
      </c>
      <c r="N9" s="26">
        <v>26</v>
      </c>
      <c r="O9" s="26">
        <v>50</v>
      </c>
      <c r="P9" s="26"/>
      <c r="Q9" s="25">
        <v>15</v>
      </c>
      <c r="R9" s="26"/>
      <c r="S9" s="27">
        <v>20</v>
      </c>
      <c r="T9" s="44">
        <v>30</v>
      </c>
      <c r="U9" s="44">
        <v>25</v>
      </c>
      <c r="V9" s="26">
        <v>50</v>
      </c>
      <c r="W9" s="26">
        <v>30</v>
      </c>
      <c r="X9" s="26"/>
      <c r="Y9" s="26"/>
      <c r="Z9" s="26"/>
      <c r="AA9" s="26"/>
      <c r="AB9" s="26"/>
      <c r="AC9" s="26"/>
      <c r="AD9" s="54"/>
      <c r="AE9" s="117"/>
      <c r="AF9" s="53">
        <f t="shared" si="6"/>
        <v>26</v>
      </c>
      <c r="AG9" s="53">
        <f t="shared" si="7"/>
        <v>50</v>
      </c>
      <c r="AH9" s="53">
        <f t="shared" si="8"/>
        <v>30</v>
      </c>
      <c r="AI9" s="53" t="str">
        <f t="shared" si="9"/>
        <v/>
      </c>
      <c r="AJ9" s="53" t="str">
        <f t="shared" si="10"/>
        <v/>
      </c>
      <c r="AK9" s="53" t="str">
        <f t="shared" si="11"/>
        <v/>
      </c>
      <c r="AL9" s="53">
        <f t="shared" si="12"/>
        <v>50</v>
      </c>
      <c r="AM9" s="24">
        <f t="shared" si="13"/>
        <v>50</v>
      </c>
      <c r="AN9" s="24">
        <f t="shared" si="14"/>
        <v>50</v>
      </c>
      <c r="AO9" s="24">
        <f t="shared" si="15"/>
        <v>30</v>
      </c>
      <c r="AP9" s="24">
        <f t="shared" si="16"/>
        <v>26</v>
      </c>
      <c r="AQ9" s="53" t="str">
        <f t="shared" si="17"/>
        <v/>
      </c>
      <c r="AR9" s="53" t="str">
        <f t="shared" si="18"/>
        <v/>
      </c>
      <c r="AS9" s="53" t="str">
        <f t="shared" si="19"/>
        <v/>
      </c>
      <c r="AT9" s="53" t="str">
        <f t="shared" si="20"/>
        <v/>
      </c>
      <c r="AU9" s="24" t="str">
        <f t="shared" si="21"/>
        <v/>
      </c>
      <c r="AV9" s="24" t="str">
        <f t="shared" si="22"/>
        <v/>
      </c>
      <c r="AW9" s="24" t="str">
        <f t="shared" si="23"/>
        <v>Y</v>
      </c>
      <c r="AX9" s="24" t="str">
        <f t="shared" si="24"/>
        <v>N</v>
      </c>
      <c r="AY9" s="24" t="str">
        <f t="shared" si="25"/>
        <v>N</v>
      </c>
      <c r="AZ9" s="24" t="str">
        <f t="shared" si="26"/>
        <v>Y</v>
      </c>
      <c r="BA9" s="24">
        <f t="shared" si="27"/>
        <v>2</v>
      </c>
      <c r="BB9" s="24"/>
      <c r="BC9" s="24"/>
      <c r="BD9" s="24"/>
      <c r="BE9" s="24"/>
      <c r="BF9" s="24"/>
    </row>
    <row r="10" spans="1:58" x14ac:dyDescent="0.25">
      <c r="A10" s="3"/>
      <c r="B10" s="25">
        <v>4</v>
      </c>
      <c r="C10" s="25">
        <f t="shared" si="0"/>
        <v>0</v>
      </c>
      <c r="D10" s="25">
        <v>4</v>
      </c>
      <c r="E10" s="33" t="s">
        <v>97</v>
      </c>
      <c r="F10" s="130" t="s">
        <v>98</v>
      </c>
      <c r="G10" s="126">
        <f t="shared" si="1"/>
        <v>255</v>
      </c>
      <c r="H10" s="53">
        <f t="shared" si="2"/>
        <v>180</v>
      </c>
      <c r="I10" s="35">
        <f t="shared" si="3"/>
        <v>0</v>
      </c>
      <c r="J10" s="54">
        <f t="shared" si="4"/>
        <v>75</v>
      </c>
      <c r="K10" s="54" t="str">
        <f t="shared" si="5"/>
        <v>N</v>
      </c>
      <c r="L10" s="26">
        <v>5</v>
      </c>
      <c r="M10" s="26">
        <v>10</v>
      </c>
      <c r="N10" s="25">
        <v>43</v>
      </c>
      <c r="O10" s="25">
        <v>50</v>
      </c>
      <c r="P10" s="25"/>
      <c r="Q10" s="26">
        <v>15</v>
      </c>
      <c r="R10" s="25"/>
      <c r="S10" s="27">
        <v>20</v>
      </c>
      <c r="T10" s="44">
        <v>37</v>
      </c>
      <c r="U10" s="44"/>
      <c r="V10" s="26">
        <v>50</v>
      </c>
      <c r="W10" s="26">
        <v>25</v>
      </c>
      <c r="X10" s="25"/>
      <c r="Y10" s="26"/>
      <c r="Z10" s="26"/>
      <c r="AA10" s="26"/>
      <c r="AB10" s="25"/>
      <c r="AC10" s="25"/>
      <c r="AD10" s="54"/>
      <c r="AE10" s="117"/>
      <c r="AF10" s="53">
        <f t="shared" si="6"/>
        <v>43</v>
      </c>
      <c r="AG10" s="53">
        <f t="shared" si="7"/>
        <v>50</v>
      </c>
      <c r="AH10" s="53">
        <f t="shared" si="8"/>
        <v>37</v>
      </c>
      <c r="AI10" s="53" t="str">
        <f t="shared" si="9"/>
        <v/>
      </c>
      <c r="AJ10" s="53" t="str">
        <f t="shared" si="10"/>
        <v/>
      </c>
      <c r="AK10" s="53" t="str">
        <f t="shared" si="11"/>
        <v/>
      </c>
      <c r="AL10" s="53">
        <f t="shared" si="12"/>
        <v>50</v>
      </c>
      <c r="AM10" s="24">
        <f t="shared" si="13"/>
        <v>50</v>
      </c>
      <c r="AN10" s="24">
        <f t="shared" si="14"/>
        <v>50</v>
      </c>
      <c r="AO10" s="24">
        <f t="shared" si="15"/>
        <v>43</v>
      </c>
      <c r="AP10" s="24">
        <f t="shared" si="16"/>
        <v>37</v>
      </c>
      <c r="AQ10" s="53" t="str">
        <f t="shared" si="17"/>
        <v/>
      </c>
      <c r="AR10" s="53" t="str">
        <f t="shared" si="18"/>
        <v/>
      </c>
      <c r="AS10" s="53" t="str">
        <f t="shared" si="19"/>
        <v/>
      </c>
      <c r="AT10" s="53" t="str">
        <f t="shared" si="20"/>
        <v/>
      </c>
      <c r="AU10" s="24" t="str">
        <f t="shared" si="21"/>
        <v/>
      </c>
      <c r="AV10" s="24" t="str">
        <f t="shared" si="22"/>
        <v/>
      </c>
      <c r="AW10" s="24" t="str">
        <f t="shared" si="23"/>
        <v>Y</v>
      </c>
      <c r="AX10" s="24" t="str">
        <f t="shared" si="24"/>
        <v>N</v>
      </c>
      <c r="AY10" s="24" t="str">
        <f t="shared" si="25"/>
        <v>N</v>
      </c>
      <c r="AZ10" s="24" t="str">
        <f t="shared" si="26"/>
        <v>Y</v>
      </c>
      <c r="BA10" s="24">
        <f t="shared" si="27"/>
        <v>2</v>
      </c>
      <c r="BB10" s="24"/>
      <c r="BC10" s="24"/>
      <c r="BD10" s="24"/>
      <c r="BE10" s="24"/>
      <c r="BF10" s="24"/>
    </row>
    <row r="11" spans="1:58" x14ac:dyDescent="0.25">
      <c r="A11" s="3"/>
      <c r="B11" s="25">
        <v>6</v>
      </c>
      <c r="C11" s="25">
        <f t="shared" si="0"/>
        <v>1</v>
      </c>
      <c r="D11" s="25">
        <v>5</v>
      </c>
      <c r="E11" s="34" t="s">
        <v>146</v>
      </c>
      <c r="F11" s="128" t="s">
        <v>116</v>
      </c>
      <c r="G11" s="126">
        <f t="shared" si="1"/>
        <v>240</v>
      </c>
      <c r="H11" s="53">
        <f t="shared" si="2"/>
        <v>165</v>
      </c>
      <c r="I11" s="35">
        <f t="shared" si="3"/>
        <v>0</v>
      </c>
      <c r="J11" s="54">
        <f t="shared" si="4"/>
        <v>75</v>
      </c>
      <c r="K11" s="54" t="str">
        <f t="shared" si="5"/>
        <v>N</v>
      </c>
      <c r="L11" s="26">
        <v>5</v>
      </c>
      <c r="M11" s="26">
        <v>10</v>
      </c>
      <c r="N11" s="26">
        <v>31</v>
      </c>
      <c r="O11" s="26">
        <v>50</v>
      </c>
      <c r="P11" s="26"/>
      <c r="Q11" s="25"/>
      <c r="R11" s="26">
        <v>0</v>
      </c>
      <c r="S11" s="30">
        <v>15</v>
      </c>
      <c r="T11" s="45">
        <v>34</v>
      </c>
      <c r="U11" s="45">
        <v>20</v>
      </c>
      <c r="V11" s="25">
        <v>50</v>
      </c>
      <c r="W11" s="25">
        <v>25</v>
      </c>
      <c r="X11" s="26"/>
      <c r="Y11" s="25"/>
      <c r="Z11" s="25"/>
      <c r="AA11" s="25"/>
      <c r="AB11" s="26"/>
      <c r="AC11" s="26"/>
      <c r="AD11" s="55"/>
      <c r="AE11" s="118"/>
      <c r="AF11" s="53">
        <f t="shared" si="6"/>
        <v>31</v>
      </c>
      <c r="AG11" s="53">
        <f t="shared" si="7"/>
        <v>50</v>
      </c>
      <c r="AH11" s="53">
        <f t="shared" si="8"/>
        <v>34</v>
      </c>
      <c r="AI11" s="53" t="str">
        <f t="shared" si="9"/>
        <v/>
      </c>
      <c r="AJ11" s="53" t="str">
        <f t="shared" si="10"/>
        <v/>
      </c>
      <c r="AK11" s="53" t="str">
        <f t="shared" si="11"/>
        <v/>
      </c>
      <c r="AL11" s="53">
        <f t="shared" si="12"/>
        <v>50</v>
      </c>
      <c r="AM11" s="24">
        <f t="shared" si="13"/>
        <v>50</v>
      </c>
      <c r="AN11" s="24">
        <f t="shared" si="14"/>
        <v>50</v>
      </c>
      <c r="AO11" s="24">
        <f t="shared" si="15"/>
        <v>34</v>
      </c>
      <c r="AP11" s="24">
        <f t="shared" si="16"/>
        <v>31</v>
      </c>
      <c r="AQ11" s="53" t="str">
        <f t="shared" si="17"/>
        <v/>
      </c>
      <c r="AR11" s="53">
        <f t="shared" si="18"/>
        <v>0</v>
      </c>
      <c r="AS11" s="53" t="str">
        <f t="shared" si="19"/>
        <v/>
      </c>
      <c r="AT11" s="53" t="str">
        <f t="shared" si="20"/>
        <v/>
      </c>
      <c r="AU11" s="24">
        <f t="shared" si="21"/>
        <v>0</v>
      </c>
      <c r="AV11" s="24" t="str">
        <f t="shared" si="22"/>
        <v/>
      </c>
      <c r="AW11" s="24" t="str">
        <f t="shared" si="23"/>
        <v>Y</v>
      </c>
      <c r="AX11" s="24" t="str">
        <f t="shared" si="24"/>
        <v>Y</v>
      </c>
      <c r="AY11" s="24" t="str">
        <f t="shared" si="25"/>
        <v>N</v>
      </c>
      <c r="AZ11" s="24" t="str">
        <f t="shared" si="26"/>
        <v>Y</v>
      </c>
      <c r="BA11" s="24">
        <f t="shared" si="27"/>
        <v>3</v>
      </c>
      <c r="BB11" s="24"/>
      <c r="BC11" s="24"/>
      <c r="BD11" s="24"/>
      <c r="BE11" s="24"/>
      <c r="BF11" s="24"/>
    </row>
    <row r="12" spans="1:58" x14ac:dyDescent="0.25">
      <c r="A12" s="3"/>
      <c r="B12" s="25">
        <v>7</v>
      </c>
      <c r="C12" s="25">
        <f t="shared" si="0"/>
        <v>1</v>
      </c>
      <c r="D12" s="25">
        <v>6</v>
      </c>
      <c r="E12" s="32" t="s">
        <v>144</v>
      </c>
      <c r="F12" s="129" t="s">
        <v>114</v>
      </c>
      <c r="G12" s="126">
        <f t="shared" si="1"/>
        <v>223</v>
      </c>
      <c r="H12" s="53">
        <f t="shared" si="2"/>
        <v>143</v>
      </c>
      <c r="I12" s="35">
        <f t="shared" si="3"/>
        <v>50</v>
      </c>
      <c r="J12" s="54">
        <f t="shared" si="4"/>
        <v>30</v>
      </c>
      <c r="K12" s="54" t="str">
        <f t="shared" si="5"/>
        <v>N</v>
      </c>
      <c r="L12" s="26">
        <v>5</v>
      </c>
      <c r="M12" s="26">
        <v>10</v>
      </c>
      <c r="N12" s="26"/>
      <c r="O12" s="26">
        <v>50</v>
      </c>
      <c r="P12" s="26"/>
      <c r="Q12" s="25"/>
      <c r="R12" s="26">
        <v>50</v>
      </c>
      <c r="S12" s="30"/>
      <c r="T12" s="45">
        <v>43</v>
      </c>
      <c r="U12" s="45"/>
      <c r="V12" s="25">
        <v>50</v>
      </c>
      <c r="W12" s="25">
        <v>15</v>
      </c>
      <c r="X12" s="26"/>
      <c r="Y12" s="25"/>
      <c r="Z12" s="25"/>
      <c r="AA12" s="25"/>
      <c r="AB12" s="26"/>
      <c r="AC12" s="26"/>
      <c r="AD12" s="55"/>
      <c r="AE12" s="118"/>
      <c r="AF12" s="53" t="str">
        <f t="shared" si="6"/>
        <v/>
      </c>
      <c r="AG12" s="53">
        <f t="shared" si="7"/>
        <v>50</v>
      </c>
      <c r="AH12" s="53">
        <f t="shared" si="8"/>
        <v>43</v>
      </c>
      <c r="AI12" s="53" t="str">
        <f t="shared" si="9"/>
        <v/>
      </c>
      <c r="AJ12" s="53" t="str">
        <f t="shared" si="10"/>
        <v/>
      </c>
      <c r="AK12" s="53" t="str">
        <f t="shared" si="11"/>
        <v/>
      </c>
      <c r="AL12" s="53">
        <f t="shared" si="12"/>
        <v>50</v>
      </c>
      <c r="AM12" s="24">
        <f t="shared" si="13"/>
        <v>50</v>
      </c>
      <c r="AN12" s="24">
        <f t="shared" si="14"/>
        <v>50</v>
      </c>
      <c r="AO12" s="24">
        <f t="shared" si="15"/>
        <v>43</v>
      </c>
      <c r="AP12" s="24" t="str">
        <f t="shared" si="16"/>
        <v/>
      </c>
      <c r="AQ12" s="53" t="str">
        <f t="shared" si="17"/>
        <v/>
      </c>
      <c r="AR12" s="53">
        <f t="shared" si="18"/>
        <v>50</v>
      </c>
      <c r="AS12" s="53" t="str">
        <f t="shared" si="19"/>
        <v/>
      </c>
      <c r="AT12" s="53" t="str">
        <f t="shared" si="20"/>
        <v/>
      </c>
      <c r="AU12" s="24">
        <f t="shared" si="21"/>
        <v>50</v>
      </c>
      <c r="AV12" s="24" t="str">
        <f t="shared" si="22"/>
        <v/>
      </c>
      <c r="AW12" s="24" t="str">
        <f t="shared" si="23"/>
        <v>Y</v>
      </c>
      <c r="AX12" s="24" t="str">
        <f t="shared" si="24"/>
        <v>Y</v>
      </c>
      <c r="AY12" s="24" t="str">
        <f t="shared" si="25"/>
        <v>N</v>
      </c>
      <c r="AZ12" s="24" t="str">
        <f t="shared" si="26"/>
        <v>Y</v>
      </c>
      <c r="BA12" s="24">
        <f t="shared" si="27"/>
        <v>3</v>
      </c>
      <c r="BB12" s="24"/>
      <c r="BC12" s="24"/>
      <c r="BD12" s="24"/>
      <c r="BE12" s="24"/>
      <c r="BF12" s="24"/>
    </row>
    <row r="13" spans="1:58" x14ac:dyDescent="0.25">
      <c r="A13" s="3"/>
      <c r="B13" s="25">
        <v>8</v>
      </c>
      <c r="C13" s="25">
        <f t="shared" si="0"/>
        <v>1</v>
      </c>
      <c r="D13" s="25">
        <v>7</v>
      </c>
      <c r="E13" s="34" t="s">
        <v>132</v>
      </c>
      <c r="F13" s="128" t="s">
        <v>119</v>
      </c>
      <c r="G13" s="126">
        <f t="shared" si="1"/>
        <v>219</v>
      </c>
      <c r="H13" s="53">
        <f t="shared" si="2"/>
        <v>139</v>
      </c>
      <c r="I13" s="35">
        <f t="shared" si="3"/>
        <v>50</v>
      </c>
      <c r="J13" s="54">
        <f t="shared" si="4"/>
        <v>30</v>
      </c>
      <c r="K13" s="54" t="str">
        <f t="shared" si="5"/>
        <v>N</v>
      </c>
      <c r="L13" s="26">
        <v>5</v>
      </c>
      <c r="M13" s="25"/>
      <c r="N13" s="25">
        <v>39</v>
      </c>
      <c r="O13" s="25">
        <v>50</v>
      </c>
      <c r="P13" s="25"/>
      <c r="Q13" s="25"/>
      <c r="R13" s="25">
        <v>50</v>
      </c>
      <c r="S13" s="30"/>
      <c r="T13" s="45"/>
      <c r="U13" s="45">
        <v>10</v>
      </c>
      <c r="V13" s="25">
        <v>50</v>
      </c>
      <c r="W13" s="25">
        <v>15</v>
      </c>
      <c r="X13" s="25"/>
      <c r="Y13" s="25"/>
      <c r="Z13" s="25"/>
      <c r="AA13" s="25"/>
      <c r="AB13" s="25"/>
      <c r="AC13" s="25"/>
      <c r="AD13" s="55"/>
      <c r="AE13" s="118"/>
      <c r="AF13" s="53">
        <f t="shared" si="6"/>
        <v>39</v>
      </c>
      <c r="AG13" s="53">
        <f t="shared" si="7"/>
        <v>50</v>
      </c>
      <c r="AH13" s="53" t="str">
        <f t="shared" si="8"/>
        <v/>
      </c>
      <c r="AI13" s="53" t="str">
        <f t="shared" si="9"/>
        <v/>
      </c>
      <c r="AJ13" s="53" t="str">
        <f t="shared" si="10"/>
        <v/>
      </c>
      <c r="AK13" s="53" t="str">
        <f t="shared" si="11"/>
        <v/>
      </c>
      <c r="AL13" s="53">
        <f t="shared" si="12"/>
        <v>50</v>
      </c>
      <c r="AM13" s="24">
        <f t="shared" si="13"/>
        <v>50</v>
      </c>
      <c r="AN13" s="24">
        <f t="shared" si="14"/>
        <v>50</v>
      </c>
      <c r="AO13" s="24">
        <f t="shared" si="15"/>
        <v>39</v>
      </c>
      <c r="AP13" s="24" t="str">
        <f t="shared" si="16"/>
        <v/>
      </c>
      <c r="AQ13" s="53" t="str">
        <f t="shared" si="17"/>
        <v/>
      </c>
      <c r="AR13" s="53">
        <f t="shared" si="18"/>
        <v>50</v>
      </c>
      <c r="AS13" s="53" t="str">
        <f t="shared" si="19"/>
        <v/>
      </c>
      <c r="AT13" s="53" t="str">
        <f t="shared" si="20"/>
        <v/>
      </c>
      <c r="AU13" s="24">
        <f t="shared" si="21"/>
        <v>50</v>
      </c>
      <c r="AV13" s="24" t="str">
        <f t="shared" si="22"/>
        <v/>
      </c>
      <c r="AW13" s="24" t="str">
        <f t="shared" si="23"/>
        <v>Y</v>
      </c>
      <c r="AX13" s="24" t="str">
        <f t="shared" si="24"/>
        <v>Y</v>
      </c>
      <c r="AY13" s="24" t="str">
        <f t="shared" si="25"/>
        <v>N</v>
      </c>
      <c r="AZ13" s="24" t="str">
        <f t="shared" si="26"/>
        <v>Y</v>
      </c>
      <c r="BA13" s="24">
        <f t="shared" si="27"/>
        <v>3</v>
      </c>
      <c r="BB13" s="24"/>
      <c r="BC13" s="24"/>
      <c r="BD13" s="24"/>
      <c r="BE13" s="24"/>
      <c r="BF13" s="24"/>
    </row>
    <row r="14" spans="1:58" x14ac:dyDescent="0.25">
      <c r="A14" s="3"/>
      <c r="B14" s="25">
        <v>9</v>
      </c>
      <c r="C14" s="25">
        <f t="shared" si="0"/>
        <v>1</v>
      </c>
      <c r="D14" s="25">
        <v>8</v>
      </c>
      <c r="E14" s="33" t="s">
        <v>215</v>
      </c>
      <c r="F14" s="127" t="s">
        <v>216</v>
      </c>
      <c r="G14" s="126">
        <f t="shared" si="1"/>
        <v>217</v>
      </c>
      <c r="H14" s="53">
        <f t="shared" si="2"/>
        <v>187</v>
      </c>
      <c r="I14" s="35">
        <f t="shared" si="3"/>
        <v>0</v>
      </c>
      <c r="J14" s="54">
        <f t="shared" si="4"/>
        <v>30</v>
      </c>
      <c r="K14" s="54" t="str">
        <f t="shared" si="5"/>
        <v>N</v>
      </c>
      <c r="L14" s="24"/>
      <c r="M14" s="25"/>
      <c r="N14" s="25">
        <v>46</v>
      </c>
      <c r="O14" s="25">
        <v>50</v>
      </c>
      <c r="P14" s="25"/>
      <c r="Q14" s="25">
        <v>5</v>
      </c>
      <c r="R14" s="25"/>
      <c r="S14" s="30">
        <v>10</v>
      </c>
      <c r="T14" s="45">
        <v>41</v>
      </c>
      <c r="U14" s="45"/>
      <c r="V14" s="25">
        <v>50</v>
      </c>
      <c r="W14" s="25">
        <v>15</v>
      </c>
      <c r="X14" s="25"/>
      <c r="Y14" s="25"/>
      <c r="Z14" s="25"/>
      <c r="AA14" s="25"/>
      <c r="AB14" s="25"/>
      <c r="AC14" s="25"/>
      <c r="AD14" s="55"/>
      <c r="AE14" s="118"/>
      <c r="AF14" s="53">
        <f t="shared" si="6"/>
        <v>46</v>
      </c>
      <c r="AG14" s="53">
        <f t="shared" si="7"/>
        <v>50</v>
      </c>
      <c r="AH14" s="53">
        <f t="shared" si="8"/>
        <v>41</v>
      </c>
      <c r="AI14" s="53" t="str">
        <f t="shared" si="9"/>
        <v/>
      </c>
      <c r="AJ14" s="53" t="str">
        <f t="shared" si="10"/>
        <v/>
      </c>
      <c r="AK14" s="53" t="str">
        <f t="shared" si="11"/>
        <v/>
      </c>
      <c r="AL14" s="53">
        <f t="shared" si="12"/>
        <v>50</v>
      </c>
      <c r="AM14" s="24">
        <f t="shared" si="13"/>
        <v>50</v>
      </c>
      <c r="AN14" s="24">
        <f t="shared" si="14"/>
        <v>50</v>
      </c>
      <c r="AO14" s="24">
        <f t="shared" si="15"/>
        <v>46</v>
      </c>
      <c r="AP14" s="24">
        <f t="shared" si="16"/>
        <v>41</v>
      </c>
      <c r="AQ14" s="53" t="str">
        <f t="shared" si="17"/>
        <v/>
      </c>
      <c r="AR14" s="53" t="str">
        <f t="shared" si="18"/>
        <v/>
      </c>
      <c r="AS14" s="53" t="str">
        <f t="shared" si="19"/>
        <v/>
      </c>
      <c r="AT14" s="53" t="str">
        <f t="shared" si="20"/>
        <v/>
      </c>
      <c r="AU14" s="24" t="str">
        <f t="shared" si="21"/>
        <v/>
      </c>
      <c r="AV14" s="24" t="str">
        <f t="shared" si="22"/>
        <v/>
      </c>
      <c r="AW14" s="24" t="str">
        <f t="shared" si="23"/>
        <v>Y</v>
      </c>
      <c r="AX14" s="24" t="str">
        <f t="shared" si="24"/>
        <v>N</v>
      </c>
      <c r="AY14" s="24" t="str">
        <f t="shared" si="25"/>
        <v>N</v>
      </c>
      <c r="AZ14" s="24" t="str">
        <f t="shared" si="26"/>
        <v>Y</v>
      </c>
      <c r="BA14" s="24">
        <f t="shared" si="27"/>
        <v>2</v>
      </c>
      <c r="BB14" s="24"/>
      <c r="BC14" s="24"/>
      <c r="BD14" s="24"/>
      <c r="BE14" s="24"/>
      <c r="BF14" s="24"/>
    </row>
    <row r="15" spans="1:58" x14ac:dyDescent="0.25">
      <c r="A15" s="3"/>
      <c r="B15" s="25">
        <v>5</v>
      </c>
      <c r="C15" s="25">
        <f t="shared" si="0"/>
        <v>-4</v>
      </c>
      <c r="D15" s="25">
        <v>9</v>
      </c>
      <c r="E15" s="32" t="s">
        <v>90</v>
      </c>
      <c r="F15" s="129" t="s">
        <v>96</v>
      </c>
      <c r="G15" s="126">
        <f t="shared" si="1"/>
        <v>216</v>
      </c>
      <c r="H15" s="53">
        <f t="shared" si="2"/>
        <v>186</v>
      </c>
      <c r="I15" s="35">
        <f t="shared" si="3"/>
        <v>0</v>
      </c>
      <c r="J15" s="54">
        <f t="shared" si="4"/>
        <v>30</v>
      </c>
      <c r="K15" s="54" t="str">
        <f t="shared" si="5"/>
        <v>N</v>
      </c>
      <c r="L15" s="26">
        <v>5</v>
      </c>
      <c r="M15" s="26"/>
      <c r="N15" s="26">
        <v>48</v>
      </c>
      <c r="O15" s="26">
        <v>50</v>
      </c>
      <c r="P15" s="26"/>
      <c r="Q15" s="25">
        <v>10</v>
      </c>
      <c r="R15" s="26"/>
      <c r="S15" s="27">
        <v>15</v>
      </c>
      <c r="T15" s="44">
        <v>38</v>
      </c>
      <c r="U15" s="44"/>
      <c r="V15" s="25">
        <v>50</v>
      </c>
      <c r="W15" s="26"/>
      <c r="X15" s="26"/>
      <c r="Y15" s="26"/>
      <c r="Z15" s="26"/>
      <c r="AA15" s="26"/>
      <c r="AB15" s="26"/>
      <c r="AC15" s="26"/>
      <c r="AD15" s="54"/>
      <c r="AE15" s="117"/>
      <c r="AF15" s="53">
        <f t="shared" si="6"/>
        <v>48</v>
      </c>
      <c r="AG15" s="53">
        <f t="shared" si="7"/>
        <v>50</v>
      </c>
      <c r="AH15" s="53">
        <f t="shared" si="8"/>
        <v>38</v>
      </c>
      <c r="AI15" s="53" t="str">
        <f t="shared" si="9"/>
        <v/>
      </c>
      <c r="AJ15" s="53" t="str">
        <f t="shared" si="10"/>
        <v/>
      </c>
      <c r="AK15" s="53" t="str">
        <f t="shared" si="11"/>
        <v/>
      </c>
      <c r="AL15" s="53">
        <f t="shared" si="12"/>
        <v>50</v>
      </c>
      <c r="AM15" s="24">
        <f t="shared" si="13"/>
        <v>50</v>
      </c>
      <c r="AN15" s="24">
        <f t="shared" si="14"/>
        <v>50</v>
      </c>
      <c r="AO15" s="24">
        <f t="shared" si="15"/>
        <v>48</v>
      </c>
      <c r="AP15" s="24">
        <f t="shared" si="16"/>
        <v>38</v>
      </c>
      <c r="AQ15" s="53" t="str">
        <f t="shared" si="17"/>
        <v/>
      </c>
      <c r="AR15" s="53" t="str">
        <f t="shared" si="18"/>
        <v/>
      </c>
      <c r="AS15" s="53" t="str">
        <f t="shared" si="19"/>
        <v/>
      </c>
      <c r="AT15" s="53" t="str">
        <f t="shared" si="20"/>
        <v/>
      </c>
      <c r="AU15" s="24" t="str">
        <f t="shared" si="21"/>
        <v/>
      </c>
      <c r="AV15" s="24" t="str">
        <f t="shared" si="22"/>
        <v/>
      </c>
      <c r="AW15" s="24" t="str">
        <f t="shared" si="23"/>
        <v>Y</v>
      </c>
      <c r="AX15" s="24" t="str">
        <f t="shared" si="24"/>
        <v>N</v>
      </c>
      <c r="AY15" s="24" t="str">
        <f t="shared" si="25"/>
        <v>N</v>
      </c>
      <c r="AZ15" s="24" t="str">
        <f t="shared" si="26"/>
        <v>Y</v>
      </c>
      <c r="BA15" s="24">
        <f t="shared" si="27"/>
        <v>2</v>
      </c>
      <c r="BB15" s="24"/>
      <c r="BC15" s="24"/>
      <c r="BD15" s="24"/>
      <c r="BE15" s="24"/>
      <c r="BF15" s="24"/>
    </row>
    <row r="16" spans="1:58" x14ac:dyDescent="0.25">
      <c r="A16" s="3"/>
      <c r="B16" s="25">
        <v>10</v>
      </c>
      <c r="C16" s="25">
        <f t="shared" si="0"/>
        <v>0</v>
      </c>
      <c r="D16" s="25">
        <v>10</v>
      </c>
      <c r="E16" s="33" t="s">
        <v>249</v>
      </c>
      <c r="F16" s="130" t="s">
        <v>250</v>
      </c>
      <c r="G16" s="126">
        <f t="shared" si="1"/>
        <v>199</v>
      </c>
      <c r="H16" s="53">
        <f t="shared" si="2"/>
        <v>149</v>
      </c>
      <c r="I16" s="35">
        <f t="shared" si="3"/>
        <v>50</v>
      </c>
      <c r="J16" s="54">
        <f t="shared" si="4"/>
        <v>0</v>
      </c>
      <c r="K16" s="54" t="str">
        <f t="shared" si="5"/>
        <v>N</v>
      </c>
      <c r="L16" s="24"/>
      <c r="M16" s="25"/>
      <c r="N16" s="25"/>
      <c r="O16" s="25">
        <v>50</v>
      </c>
      <c r="P16" s="25"/>
      <c r="Q16" s="25"/>
      <c r="R16" s="25">
        <v>50</v>
      </c>
      <c r="S16" s="30"/>
      <c r="T16" s="45">
        <v>49</v>
      </c>
      <c r="U16" s="45"/>
      <c r="V16" s="25">
        <v>50</v>
      </c>
      <c r="W16" s="25"/>
      <c r="X16" s="25"/>
      <c r="Y16" s="25"/>
      <c r="Z16" s="25"/>
      <c r="AA16" s="25"/>
      <c r="AB16" s="25"/>
      <c r="AC16" s="25"/>
      <c r="AD16" s="55"/>
      <c r="AE16" s="118"/>
      <c r="AF16" s="53" t="str">
        <f t="shared" si="6"/>
        <v/>
      </c>
      <c r="AG16" s="53">
        <f t="shared" si="7"/>
        <v>50</v>
      </c>
      <c r="AH16" s="53">
        <f t="shared" si="8"/>
        <v>49</v>
      </c>
      <c r="AI16" s="53" t="str">
        <f t="shared" si="9"/>
        <v/>
      </c>
      <c r="AJ16" s="53" t="str">
        <f t="shared" si="10"/>
        <v/>
      </c>
      <c r="AK16" s="53" t="str">
        <f t="shared" si="11"/>
        <v/>
      </c>
      <c r="AL16" s="53">
        <f t="shared" si="12"/>
        <v>50</v>
      </c>
      <c r="AM16" s="24">
        <f t="shared" si="13"/>
        <v>50</v>
      </c>
      <c r="AN16" s="24">
        <f t="shared" si="14"/>
        <v>50</v>
      </c>
      <c r="AO16" s="24">
        <f t="shared" si="15"/>
        <v>49</v>
      </c>
      <c r="AP16" s="24" t="str">
        <f t="shared" si="16"/>
        <v/>
      </c>
      <c r="AQ16" s="53" t="str">
        <f t="shared" si="17"/>
        <v/>
      </c>
      <c r="AR16" s="53">
        <f t="shared" si="18"/>
        <v>50</v>
      </c>
      <c r="AS16" s="53" t="str">
        <f t="shared" si="19"/>
        <v/>
      </c>
      <c r="AT16" s="53" t="str">
        <f t="shared" si="20"/>
        <v/>
      </c>
      <c r="AU16" s="24">
        <f t="shared" si="21"/>
        <v>50</v>
      </c>
      <c r="AV16" s="24" t="str">
        <f t="shared" si="22"/>
        <v/>
      </c>
      <c r="AW16" s="24" t="str">
        <f t="shared" si="23"/>
        <v>Y</v>
      </c>
      <c r="AX16" s="24" t="str">
        <f t="shared" si="24"/>
        <v>Y</v>
      </c>
      <c r="AY16" s="24" t="str">
        <f t="shared" si="25"/>
        <v>N</v>
      </c>
      <c r="AZ16" s="24" t="str">
        <f t="shared" si="26"/>
        <v>N</v>
      </c>
      <c r="BA16" s="24">
        <f t="shared" si="27"/>
        <v>2</v>
      </c>
      <c r="BB16" s="24"/>
      <c r="BC16" s="24"/>
      <c r="BD16" s="24"/>
      <c r="BE16" s="24"/>
      <c r="BF16" s="24"/>
    </row>
    <row r="17" spans="1:58" x14ac:dyDescent="0.25">
      <c r="A17" s="3"/>
      <c r="B17" s="25">
        <v>11</v>
      </c>
      <c r="C17" s="25">
        <f t="shared" si="0"/>
        <v>0</v>
      </c>
      <c r="D17" s="25">
        <v>11</v>
      </c>
      <c r="E17" s="33" t="s">
        <v>220</v>
      </c>
      <c r="F17" s="130" t="s">
        <v>221</v>
      </c>
      <c r="G17" s="126">
        <f t="shared" si="1"/>
        <v>177</v>
      </c>
      <c r="H17" s="53">
        <f t="shared" si="2"/>
        <v>177</v>
      </c>
      <c r="I17" s="35">
        <f t="shared" si="3"/>
        <v>0</v>
      </c>
      <c r="J17" s="54">
        <f t="shared" si="4"/>
        <v>0</v>
      </c>
      <c r="K17" s="54" t="str">
        <f t="shared" si="5"/>
        <v>N</v>
      </c>
      <c r="L17" s="24"/>
      <c r="M17" s="25"/>
      <c r="N17" s="25">
        <v>32</v>
      </c>
      <c r="O17" s="25">
        <v>50</v>
      </c>
      <c r="P17" s="25"/>
      <c r="Q17" s="25"/>
      <c r="R17" s="25"/>
      <c r="S17" s="30"/>
      <c r="T17" s="45">
        <v>45</v>
      </c>
      <c r="U17" s="45"/>
      <c r="V17" s="25">
        <v>50</v>
      </c>
      <c r="W17" s="25"/>
      <c r="X17" s="25"/>
      <c r="Y17" s="25"/>
      <c r="Z17" s="25"/>
      <c r="AA17" s="25"/>
      <c r="AB17" s="25"/>
      <c r="AC17" s="25"/>
      <c r="AD17" s="55"/>
      <c r="AE17" s="118"/>
      <c r="AF17" s="53">
        <f t="shared" si="6"/>
        <v>32</v>
      </c>
      <c r="AG17" s="53">
        <f t="shared" si="7"/>
        <v>50</v>
      </c>
      <c r="AH17" s="53">
        <f t="shared" si="8"/>
        <v>45</v>
      </c>
      <c r="AI17" s="53" t="str">
        <f t="shared" si="9"/>
        <v/>
      </c>
      <c r="AJ17" s="53" t="str">
        <f t="shared" si="10"/>
        <v/>
      </c>
      <c r="AK17" s="53" t="str">
        <f t="shared" si="11"/>
        <v/>
      </c>
      <c r="AL17" s="53">
        <f t="shared" si="12"/>
        <v>50</v>
      </c>
      <c r="AM17" s="24">
        <f t="shared" si="13"/>
        <v>50</v>
      </c>
      <c r="AN17" s="24">
        <f t="shared" si="14"/>
        <v>50</v>
      </c>
      <c r="AO17" s="24">
        <f t="shared" si="15"/>
        <v>45</v>
      </c>
      <c r="AP17" s="24">
        <f t="shared" si="16"/>
        <v>32</v>
      </c>
      <c r="AQ17" s="53" t="str">
        <f t="shared" si="17"/>
        <v/>
      </c>
      <c r="AR17" s="53" t="str">
        <f t="shared" si="18"/>
        <v/>
      </c>
      <c r="AS17" s="53" t="str">
        <f t="shared" si="19"/>
        <v/>
      </c>
      <c r="AT17" s="53" t="str">
        <f t="shared" si="20"/>
        <v/>
      </c>
      <c r="AU17" s="24" t="str">
        <f t="shared" si="21"/>
        <v/>
      </c>
      <c r="AV17" s="24" t="str">
        <f t="shared" si="22"/>
        <v/>
      </c>
      <c r="AW17" s="24" t="str">
        <f t="shared" si="23"/>
        <v>Y</v>
      </c>
      <c r="AX17" s="24" t="str">
        <f t="shared" si="24"/>
        <v>N</v>
      </c>
      <c r="AY17" s="24" t="str">
        <f t="shared" si="25"/>
        <v>N</v>
      </c>
      <c r="AZ17" s="24" t="str">
        <f t="shared" si="26"/>
        <v>N</v>
      </c>
      <c r="BA17" s="24">
        <f t="shared" si="27"/>
        <v>1</v>
      </c>
      <c r="BB17" s="24"/>
      <c r="BC17" s="24"/>
      <c r="BD17" s="24"/>
      <c r="BE17" s="24"/>
      <c r="BF17" s="24"/>
    </row>
    <row r="18" spans="1:58" x14ac:dyDescent="0.25">
      <c r="A18" s="3"/>
      <c r="B18" s="25">
        <v>15</v>
      </c>
      <c r="C18" s="25">
        <f t="shared" si="0"/>
        <v>3</v>
      </c>
      <c r="D18" s="25">
        <v>12</v>
      </c>
      <c r="E18" s="33" t="s">
        <v>141</v>
      </c>
      <c r="F18" s="130" t="s">
        <v>111</v>
      </c>
      <c r="G18" s="126">
        <f t="shared" si="1"/>
        <v>177</v>
      </c>
      <c r="H18" s="53">
        <f t="shared" si="2"/>
        <v>72</v>
      </c>
      <c r="I18" s="35">
        <f t="shared" si="3"/>
        <v>0</v>
      </c>
      <c r="J18" s="54">
        <f t="shared" si="4"/>
        <v>105</v>
      </c>
      <c r="K18" s="54" t="str">
        <f t="shared" si="5"/>
        <v>N</v>
      </c>
      <c r="L18" s="26">
        <v>5</v>
      </c>
      <c r="M18" s="26">
        <v>10</v>
      </c>
      <c r="N18" s="25">
        <v>44</v>
      </c>
      <c r="O18" s="25"/>
      <c r="P18" s="25"/>
      <c r="Q18" s="25">
        <v>15</v>
      </c>
      <c r="R18" s="25"/>
      <c r="S18" s="30">
        <v>20</v>
      </c>
      <c r="T18" s="45">
        <v>28</v>
      </c>
      <c r="U18" s="45">
        <v>25</v>
      </c>
      <c r="V18" s="25"/>
      <c r="W18" s="25">
        <v>30</v>
      </c>
      <c r="X18" s="25"/>
      <c r="Y18" s="25"/>
      <c r="Z18" s="25"/>
      <c r="AA18" s="25"/>
      <c r="AB18" s="25"/>
      <c r="AC18" s="25"/>
      <c r="AD18" s="55"/>
      <c r="AE18" s="118"/>
      <c r="AF18" s="53">
        <f t="shared" si="6"/>
        <v>44</v>
      </c>
      <c r="AG18" s="53" t="str">
        <f t="shared" si="7"/>
        <v/>
      </c>
      <c r="AH18" s="53">
        <f t="shared" si="8"/>
        <v>28</v>
      </c>
      <c r="AI18" s="53" t="str">
        <f t="shared" si="9"/>
        <v/>
      </c>
      <c r="AJ18" s="53" t="str">
        <f t="shared" si="10"/>
        <v/>
      </c>
      <c r="AK18" s="53" t="str">
        <f t="shared" si="11"/>
        <v/>
      </c>
      <c r="AL18" s="53" t="str">
        <f t="shared" si="12"/>
        <v/>
      </c>
      <c r="AM18" s="24">
        <f t="shared" si="13"/>
        <v>44</v>
      </c>
      <c r="AN18" s="24">
        <f t="shared" si="14"/>
        <v>28</v>
      </c>
      <c r="AO18" s="24" t="str">
        <f t="shared" si="15"/>
        <v/>
      </c>
      <c r="AP18" s="24" t="str">
        <f t="shared" si="16"/>
        <v/>
      </c>
      <c r="AQ18" s="53" t="str">
        <f t="shared" si="17"/>
        <v/>
      </c>
      <c r="AR18" s="53" t="str">
        <f t="shared" si="18"/>
        <v/>
      </c>
      <c r="AS18" s="53" t="str">
        <f t="shared" si="19"/>
        <v/>
      </c>
      <c r="AT18" s="53" t="str">
        <f t="shared" si="20"/>
        <v/>
      </c>
      <c r="AU18" s="24" t="str">
        <f t="shared" si="21"/>
        <v/>
      </c>
      <c r="AV18" s="24" t="str">
        <f t="shared" si="22"/>
        <v/>
      </c>
      <c r="AW18" s="24" t="str">
        <f t="shared" si="23"/>
        <v>Y</v>
      </c>
      <c r="AX18" s="24" t="str">
        <f t="shared" si="24"/>
        <v>N</v>
      </c>
      <c r="AY18" s="24" t="str">
        <f t="shared" si="25"/>
        <v>N</v>
      </c>
      <c r="AZ18" s="24" t="str">
        <f t="shared" si="26"/>
        <v>Y</v>
      </c>
      <c r="BA18" s="24">
        <f t="shared" si="27"/>
        <v>2</v>
      </c>
      <c r="BB18" s="24"/>
      <c r="BC18" s="24"/>
      <c r="BD18" s="24"/>
      <c r="BE18" s="24"/>
      <c r="BF18" s="24"/>
    </row>
    <row r="19" spans="1:58" x14ac:dyDescent="0.25">
      <c r="A19" s="3"/>
      <c r="B19" s="25">
        <v>12</v>
      </c>
      <c r="C19" s="25">
        <f t="shared" si="0"/>
        <v>-1</v>
      </c>
      <c r="D19" s="25">
        <v>13</v>
      </c>
      <c r="E19" s="34" t="s">
        <v>162</v>
      </c>
      <c r="F19" s="128" t="s">
        <v>163</v>
      </c>
      <c r="G19" s="126">
        <f t="shared" si="1"/>
        <v>174</v>
      </c>
      <c r="H19" s="53">
        <f t="shared" si="2"/>
        <v>144</v>
      </c>
      <c r="I19" s="35">
        <f t="shared" si="3"/>
        <v>0</v>
      </c>
      <c r="J19" s="54">
        <f t="shared" si="4"/>
        <v>30</v>
      </c>
      <c r="K19" s="54" t="str">
        <f t="shared" si="5"/>
        <v>N</v>
      </c>
      <c r="L19" s="31"/>
      <c r="M19" s="26">
        <v>5</v>
      </c>
      <c r="N19" s="25"/>
      <c r="O19" s="25">
        <v>50</v>
      </c>
      <c r="P19" s="25"/>
      <c r="Q19" s="26">
        <v>10</v>
      </c>
      <c r="R19" s="25"/>
      <c r="S19" s="27"/>
      <c r="T19" s="44">
        <v>44</v>
      </c>
      <c r="U19" s="44"/>
      <c r="V19" s="26">
        <v>50</v>
      </c>
      <c r="W19" s="26">
        <v>15</v>
      </c>
      <c r="X19" s="25"/>
      <c r="Y19" s="26"/>
      <c r="Z19" s="26"/>
      <c r="AA19" s="26"/>
      <c r="AB19" s="25"/>
      <c r="AC19" s="25"/>
      <c r="AD19" s="54"/>
      <c r="AE19" s="117"/>
      <c r="AF19" s="53" t="str">
        <f t="shared" si="6"/>
        <v/>
      </c>
      <c r="AG19" s="53">
        <f t="shared" si="7"/>
        <v>50</v>
      </c>
      <c r="AH19" s="53">
        <f t="shared" si="8"/>
        <v>44</v>
      </c>
      <c r="AI19" s="53" t="str">
        <f t="shared" si="9"/>
        <v/>
      </c>
      <c r="AJ19" s="53" t="str">
        <f t="shared" si="10"/>
        <v/>
      </c>
      <c r="AK19" s="53" t="str">
        <f t="shared" si="11"/>
        <v/>
      </c>
      <c r="AL19" s="53">
        <f t="shared" si="12"/>
        <v>50</v>
      </c>
      <c r="AM19" s="24">
        <f t="shared" si="13"/>
        <v>50</v>
      </c>
      <c r="AN19" s="24">
        <f t="shared" si="14"/>
        <v>50</v>
      </c>
      <c r="AO19" s="24">
        <f t="shared" si="15"/>
        <v>44</v>
      </c>
      <c r="AP19" s="24" t="str">
        <f t="shared" si="16"/>
        <v/>
      </c>
      <c r="AQ19" s="53" t="str">
        <f t="shared" si="17"/>
        <v/>
      </c>
      <c r="AR19" s="53" t="str">
        <f t="shared" si="18"/>
        <v/>
      </c>
      <c r="AS19" s="53" t="str">
        <f t="shared" si="19"/>
        <v/>
      </c>
      <c r="AT19" s="53" t="str">
        <f t="shared" si="20"/>
        <v/>
      </c>
      <c r="AU19" s="24" t="str">
        <f t="shared" si="21"/>
        <v/>
      </c>
      <c r="AV19" s="24" t="str">
        <f t="shared" si="22"/>
        <v/>
      </c>
      <c r="AW19" s="24" t="str">
        <f t="shared" si="23"/>
        <v>Y</v>
      </c>
      <c r="AX19" s="24" t="str">
        <f t="shared" si="24"/>
        <v>N</v>
      </c>
      <c r="AY19" s="24" t="str">
        <f t="shared" si="25"/>
        <v>N</v>
      </c>
      <c r="AZ19" s="24" t="str">
        <f t="shared" si="26"/>
        <v>Y</v>
      </c>
      <c r="BA19" s="24">
        <f t="shared" si="27"/>
        <v>2</v>
      </c>
      <c r="BB19" s="24"/>
      <c r="BC19" s="24"/>
      <c r="BD19" s="24"/>
      <c r="BE19" s="24"/>
      <c r="BF19" s="24"/>
    </row>
    <row r="20" spans="1:58" x14ac:dyDescent="0.25">
      <c r="A20" s="3"/>
      <c r="B20" s="25">
        <v>13</v>
      </c>
      <c r="C20" s="25">
        <f t="shared" si="0"/>
        <v>-1</v>
      </c>
      <c r="D20" s="25">
        <v>14</v>
      </c>
      <c r="E20" s="32" t="s">
        <v>172</v>
      </c>
      <c r="F20" s="129" t="s">
        <v>173</v>
      </c>
      <c r="G20" s="126">
        <f t="shared" si="1"/>
        <v>172</v>
      </c>
      <c r="H20" s="53">
        <f t="shared" si="2"/>
        <v>142</v>
      </c>
      <c r="I20" s="35">
        <f t="shared" si="3"/>
        <v>0</v>
      </c>
      <c r="J20" s="54">
        <f t="shared" si="4"/>
        <v>30</v>
      </c>
      <c r="K20" s="54" t="str">
        <f t="shared" si="5"/>
        <v>N</v>
      </c>
      <c r="L20" s="26"/>
      <c r="M20" s="26">
        <v>5</v>
      </c>
      <c r="N20" s="26"/>
      <c r="O20" s="26">
        <v>50</v>
      </c>
      <c r="P20" s="26"/>
      <c r="Q20" s="25">
        <v>10</v>
      </c>
      <c r="R20" s="26"/>
      <c r="S20" s="30"/>
      <c r="T20" s="45">
        <v>42</v>
      </c>
      <c r="U20" s="45"/>
      <c r="V20" s="25">
        <v>50</v>
      </c>
      <c r="W20" s="25">
        <v>15</v>
      </c>
      <c r="X20" s="26"/>
      <c r="Y20" s="25"/>
      <c r="Z20" s="25"/>
      <c r="AA20" s="25"/>
      <c r="AB20" s="26"/>
      <c r="AC20" s="26"/>
      <c r="AD20" s="55"/>
      <c r="AE20" s="118"/>
      <c r="AF20" s="53" t="str">
        <f t="shared" si="6"/>
        <v/>
      </c>
      <c r="AG20" s="53">
        <f t="shared" si="7"/>
        <v>50</v>
      </c>
      <c r="AH20" s="53">
        <f t="shared" si="8"/>
        <v>42</v>
      </c>
      <c r="AI20" s="53" t="str">
        <f t="shared" si="9"/>
        <v/>
      </c>
      <c r="AJ20" s="53" t="str">
        <f t="shared" si="10"/>
        <v/>
      </c>
      <c r="AK20" s="53" t="str">
        <f t="shared" si="11"/>
        <v/>
      </c>
      <c r="AL20" s="53">
        <f t="shared" si="12"/>
        <v>50</v>
      </c>
      <c r="AM20" s="24">
        <f t="shared" si="13"/>
        <v>50</v>
      </c>
      <c r="AN20" s="24">
        <f t="shared" si="14"/>
        <v>50</v>
      </c>
      <c r="AO20" s="24">
        <f t="shared" si="15"/>
        <v>42</v>
      </c>
      <c r="AP20" s="24" t="str">
        <f t="shared" si="16"/>
        <v/>
      </c>
      <c r="AQ20" s="53" t="str">
        <f t="shared" si="17"/>
        <v/>
      </c>
      <c r="AR20" s="53" t="str">
        <f t="shared" si="18"/>
        <v/>
      </c>
      <c r="AS20" s="53" t="str">
        <f t="shared" si="19"/>
        <v/>
      </c>
      <c r="AT20" s="53" t="str">
        <f t="shared" si="20"/>
        <v/>
      </c>
      <c r="AU20" s="24" t="str">
        <f t="shared" si="21"/>
        <v/>
      </c>
      <c r="AV20" s="24" t="str">
        <f t="shared" si="22"/>
        <v/>
      </c>
      <c r="AW20" s="24" t="str">
        <f t="shared" si="23"/>
        <v>Y</v>
      </c>
      <c r="AX20" s="24" t="str">
        <f t="shared" si="24"/>
        <v>N</v>
      </c>
      <c r="AY20" s="24" t="str">
        <f t="shared" si="25"/>
        <v>N</v>
      </c>
      <c r="AZ20" s="24" t="str">
        <f t="shared" si="26"/>
        <v>Y</v>
      </c>
      <c r="BA20" s="24">
        <f t="shared" si="27"/>
        <v>2</v>
      </c>
      <c r="BB20" s="24"/>
      <c r="BC20" s="24"/>
      <c r="BD20" s="24"/>
      <c r="BE20" s="24"/>
      <c r="BF20" s="24"/>
    </row>
    <row r="21" spans="1:58" x14ac:dyDescent="0.25">
      <c r="A21" s="3"/>
      <c r="B21" s="25">
        <v>16</v>
      </c>
      <c r="C21" s="25">
        <f t="shared" si="0"/>
        <v>1</v>
      </c>
      <c r="D21" s="25">
        <v>15</v>
      </c>
      <c r="E21" s="32" t="s">
        <v>105</v>
      </c>
      <c r="F21" s="129" t="s">
        <v>106</v>
      </c>
      <c r="G21" s="126">
        <f t="shared" si="1"/>
        <v>172</v>
      </c>
      <c r="H21" s="53">
        <f t="shared" si="2"/>
        <v>97</v>
      </c>
      <c r="I21" s="35">
        <f t="shared" si="3"/>
        <v>0</v>
      </c>
      <c r="J21" s="54">
        <f t="shared" si="4"/>
        <v>75</v>
      </c>
      <c r="K21" s="54" t="str">
        <f t="shared" si="5"/>
        <v>N</v>
      </c>
      <c r="L21" s="26">
        <v>5</v>
      </c>
      <c r="M21" s="26">
        <v>10</v>
      </c>
      <c r="N21" s="26">
        <v>47</v>
      </c>
      <c r="O21" s="26">
        <v>50</v>
      </c>
      <c r="P21" s="26"/>
      <c r="Q21" s="26"/>
      <c r="R21" s="26"/>
      <c r="S21" s="27">
        <v>15</v>
      </c>
      <c r="T21" s="44"/>
      <c r="U21" s="44">
        <v>20</v>
      </c>
      <c r="V21" s="25"/>
      <c r="W21" s="26">
        <v>25</v>
      </c>
      <c r="X21" s="26"/>
      <c r="Y21" s="26"/>
      <c r="Z21" s="26"/>
      <c r="AA21" s="26"/>
      <c r="AB21" s="26"/>
      <c r="AC21" s="26"/>
      <c r="AD21" s="54"/>
      <c r="AE21" s="117"/>
      <c r="AF21" s="53">
        <f t="shared" si="6"/>
        <v>47</v>
      </c>
      <c r="AG21" s="53">
        <f t="shared" si="7"/>
        <v>50</v>
      </c>
      <c r="AH21" s="53" t="str">
        <f t="shared" si="8"/>
        <v/>
      </c>
      <c r="AI21" s="53" t="str">
        <f t="shared" si="9"/>
        <v/>
      </c>
      <c r="AJ21" s="53" t="str">
        <f t="shared" si="10"/>
        <v/>
      </c>
      <c r="AK21" s="53" t="str">
        <f t="shared" si="11"/>
        <v/>
      </c>
      <c r="AL21" s="53" t="str">
        <f t="shared" si="12"/>
        <v/>
      </c>
      <c r="AM21" s="24">
        <f t="shared" si="13"/>
        <v>50</v>
      </c>
      <c r="AN21" s="24">
        <f t="shared" si="14"/>
        <v>47</v>
      </c>
      <c r="AO21" s="24" t="str">
        <f t="shared" si="15"/>
        <v/>
      </c>
      <c r="AP21" s="24" t="str">
        <f t="shared" si="16"/>
        <v/>
      </c>
      <c r="AQ21" s="53" t="str">
        <f t="shared" si="17"/>
        <v/>
      </c>
      <c r="AR21" s="53" t="str">
        <f t="shared" si="18"/>
        <v/>
      </c>
      <c r="AS21" s="53" t="str">
        <f t="shared" si="19"/>
        <v/>
      </c>
      <c r="AT21" s="53" t="str">
        <f t="shared" si="20"/>
        <v/>
      </c>
      <c r="AU21" s="24" t="str">
        <f t="shared" si="21"/>
        <v/>
      </c>
      <c r="AV21" s="24" t="str">
        <f t="shared" si="22"/>
        <v/>
      </c>
      <c r="AW21" s="24" t="str">
        <f t="shared" si="23"/>
        <v>Y</v>
      </c>
      <c r="AX21" s="24" t="str">
        <f t="shared" si="24"/>
        <v>N</v>
      </c>
      <c r="AY21" s="24" t="str">
        <f t="shared" si="25"/>
        <v>N</v>
      </c>
      <c r="AZ21" s="24" t="str">
        <f t="shared" si="26"/>
        <v>Y</v>
      </c>
      <c r="BA21" s="24">
        <f t="shared" si="27"/>
        <v>2</v>
      </c>
      <c r="BB21" s="24"/>
      <c r="BC21" s="24"/>
      <c r="BD21" s="24"/>
      <c r="BE21" s="24"/>
      <c r="BF21" s="24"/>
    </row>
    <row r="22" spans="1:58" x14ac:dyDescent="0.25">
      <c r="A22" s="3"/>
      <c r="B22" s="25">
        <v>14</v>
      </c>
      <c r="C22" s="25">
        <f t="shared" si="0"/>
        <v>-2</v>
      </c>
      <c r="D22" s="25">
        <v>16</v>
      </c>
      <c r="E22" s="33" t="s">
        <v>244</v>
      </c>
      <c r="F22" s="130" t="s">
        <v>245</v>
      </c>
      <c r="G22" s="126">
        <f t="shared" si="1"/>
        <v>153</v>
      </c>
      <c r="H22" s="53">
        <f t="shared" si="2"/>
        <v>148</v>
      </c>
      <c r="I22" s="35">
        <f t="shared" si="3"/>
        <v>0</v>
      </c>
      <c r="J22" s="54">
        <f t="shared" si="4"/>
        <v>5</v>
      </c>
      <c r="K22" s="54" t="str">
        <f t="shared" si="5"/>
        <v>N</v>
      </c>
      <c r="L22" s="24"/>
      <c r="M22" s="25"/>
      <c r="N22" s="25"/>
      <c r="O22" s="25">
        <v>50</v>
      </c>
      <c r="P22" s="25"/>
      <c r="Q22" s="25"/>
      <c r="R22" s="25"/>
      <c r="S22" s="30">
        <v>5</v>
      </c>
      <c r="T22" s="45">
        <v>48</v>
      </c>
      <c r="U22" s="45"/>
      <c r="V22" s="25">
        <v>50</v>
      </c>
      <c r="W22" s="25"/>
      <c r="X22" s="25"/>
      <c r="Y22" s="25"/>
      <c r="Z22" s="25"/>
      <c r="AA22" s="25"/>
      <c r="AB22" s="25"/>
      <c r="AC22" s="25"/>
      <c r="AD22" s="55"/>
      <c r="AE22" s="118"/>
      <c r="AF22" s="53" t="str">
        <f t="shared" si="6"/>
        <v/>
      </c>
      <c r="AG22" s="53">
        <f t="shared" si="7"/>
        <v>50</v>
      </c>
      <c r="AH22" s="53">
        <f t="shared" si="8"/>
        <v>48</v>
      </c>
      <c r="AI22" s="53" t="str">
        <f t="shared" si="9"/>
        <v/>
      </c>
      <c r="AJ22" s="53" t="str">
        <f t="shared" si="10"/>
        <v/>
      </c>
      <c r="AK22" s="53" t="str">
        <f t="shared" si="11"/>
        <v/>
      </c>
      <c r="AL22" s="53">
        <f t="shared" si="12"/>
        <v>50</v>
      </c>
      <c r="AM22" s="24">
        <f t="shared" si="13"/>
        <v>50</v>
      </c>
      <c r="AN22" s="24">
        <f t="shared" si="14"/>
        <v>50</v>
      </c>
      <c r="AO22" s="24">
        <f t="shared" si="15"/>
        <v>48</v>
      </c>
      <c r="AP22" s="24" t="str">
        <f t="shared" si="16"/>
        <v/>
      </c>
      <c r="AQ22" s="53" t="str">
        <f t="shared" si="17"/>
        <v/>
      </c>
      <c r="AR22" s="53" t="str">
        <f t="shared" si="18"/>
        <v/>
      </c>
      <c r="AS22" s="53" t="str">
        <f t="shared" si="19"/>
        <v/>
      </c>
      <c r="AT22" s="53" t="str">
        <f t="shared" si="20"/>
        <v/>
      </c>
      <c r="AU22" s="24" t="str">
        <f t="shared" si="21"/>
        <v/>
      </c>
      <c r="AV22" s="24" t="str">
        <f t="shared" si="22"/>
        <v/>
      </c>
      <c r="AW22" s="24" t="str">
        <f t="shared" si="23"/>
        <v>Y</v>
      </c>
      <c r="AX22" s="24" t="str">
        <f t="shared" si="24"/>
        <v>N</v>
      </c>
      <c r="AY22" s="24" t="str">
        <f t="shared" si="25"/>
        <v>N</v>
      </c>
      <c r="AZ22" s="24" t="str">
        <f t="shared" si="26"/>
        <v>Y</v>
      </c>
      <c r="BA22" s="24">
        <f t="shared" si="27"/>
        <v>2</v>
      </c>
      <c r="BB22" s="24"/>
      <c r="BC22" s="24"/>
      <c r="BD22" s="24"/>
      <c r="BE22" s="24"/>
      <c r="BF22" s="24"/>
    </row>
    <row r="23" spans="1:58" x14ac:dyDescent="0.25">
      <c r="A23" s="3"/>
      <c r="B23" s="25">
        <v>19</v>
      </c>
      <c r="C23" s="25">
        <f t="shared" si="0"/>
        <v>2</v>
      </c>
      <c r="D23" s="25">
        <v>17</v>
      </c>
      <c r="E23" s="32" t="s">
        <v>143</v>
      </c>
      <c r="F23" s="129" t="s">
        <v>113</v>
      </c>
      <c r="G23" s="126">
        <f t="shared" si="1"/>
        <v>148</v>
      </c>
      <c r="H23" s="53">
        <f t="shared" si="2"/>
        <v>73</v>
      </c>
      <c r="I23" s="35">
        <f t="shared" si="3"/>
        <v>0</v>
      </c>
      <c r="J23" s="54">
        <f t="shared" si="4"/>
        <v>75</v>
      </c>
      <c r="K23" s="54" t="str">
        <f t="shared" si="5"/>
        <v>N</v>
      </c>
      <c r="L23" s="26">
        <v>5</v>
      </c>
      <c r="M23" s="26"/>
      <c r="N23" s="26">
        <v>37</v>
      </c>
      <c r="O23" s="26"/>
      <c r="P23" s="26"/>
      <c r="Q23" s="25">
        <v>10</v>
      </c>
      <c r="R23" s="26"/>
      <c r="S23" s="27">
        <v>15</v>
      </c>
      <c r="T23" s="44">
        <v>36</v>
      </c>
      <c r="U23" s="44">
        <v>20</v>
      </c>
      <c r="V23" s="26"/>
      <c r="W23" s="26">
        <v>25</v>
      </c>
      <c r="X23" s="26"/>
      <c r="Y23" s="26"/>
      <c r="Z23" s="26"/>
      <c r="AA23" s="26"/>
      <c r="AB23" s="26"/>
      <c r="AC23" s="26"/>
      <c r="AD23" s="54"/>
      <c r="AE23" s="117"/>
      <c r="AF23" s="53">
        <f t="shared" si="6"/>
        <v>37</v>
      </c>
      <c r="AG23" s="53" t="str">
        <f t="shared" si="7"/>
        <v/>
      </c>
      <c r="AH23" s="53">
        <f t="shared" si="8"/>
        <v>36</v>
      </c>
      <c r="AI23" s="53" t="str">
        <f t="shared" si="9"/>
        <v/>
      </c>
      <c r="AJ23" s="53" t="str">
        <f t="shared" si="10"/>
        <v/>
      </c>
      <c r="AK23" s="53" t="str">
        <f t="shared" si="11"/>
        <v/>
      </c>
      <c r="AL23" s="53" t="str">
        <f t="shared" si="12"/>
        <v/>
      </c>
      <c r="AM23" s="24">
        <f t="shared" si="13"/>
        <v>37</v>
      </c>
      <c r="AN23" s="24">
        <f t="shared" si="14"/>
        <v>36</v>
      </c>
      <c r="AO23" s="24" t="str">
        <f t="shared" si="15"/>
        <v/>
      </c>
      <c r="AP23" s="24" t="str">
        <f t="shared" si="16"/>
        <v/>
      </c>
      <c r="AQ23" s="53" t="str">
        <f t="shared" si="17"/>
        <v/>
      </c>
      <c r="AR23" s="53" t="str">
        <f t="shared" si="18"/>
        <v/>
      </c>
      <c r="AS23" s="53" t="str">
        <f t="shared" si="19"/>
        <v/>
      </c>
      <c r="AT23" s="53" t="str">
        <f t="shared" si="20"/>
        <v/>
      </c>
      <c r="AU23" s="24" t="str">
        <f t="shared" si="21"/>
        <v/>
      </c>
      <c r="AV23" s="24" t="str">
        <f t="shared" si="22"/>
        <v/>
      </c>
      <c r="AW23" s="24" t="str">
        <f t="shared" si="23"/>
        <v>Y</v>
      </c>
      <c r="AX23" s="24" t="str">
        <f t="shared" si="24"/>
        <v>N</v>
      </c>
      <c r="AY23" s="24" t="str">
        <f t="shared" si="25"/>
        <v>N</v>
      </c>
      <c r="AZ23" s="24" t="str">
        <f t="shared" si="26"/>
        <v>Y</v>
      </c>
      <c r="BA23" s="24">
        <f t="shared" si="27"/>
        <v>2</v>
      </c>
      <c r="BB23" s="24"/>
      <c r="BC23" s="24"/>
      <c r="BD23" s="24"/>
      <c r="BE23" s="24"/>
      <c r="BF23" s="24"/>
    </row>
    <row r="24" spans="1:58" x14ac:dyDescent="0.25">
      <c r="A24" s="3"/>
      <c r="B24" s="25">
        <v>17</v>
      </c>
      <c r="C24" s="25">
        <f t="shared" si="0"/>
        <v>-1</v>
      </c>
      <c r="D24" s="25">
        <v>18</v>
      </c>
      <c r="E24" s="34" t="s">
        <v>147</v>
      </c>
      <c r="F24" s="128" t="s">
        <v>117</v>
      </c>
      <c r="G24" s="126">
        <f t="shared" si="1"/>
        <v>129</v>
      </c>
      <c r="H24" s="53">
        <f t="shared" si="2"/>
        <v>79</v>
      </c>
      <c r="I24" s="35">
        <f t="shared" si="3"/>
        <v>0</v>
      </c>
      <c r="J24" s="54">
        <f t="shared" si="4"/>
        <v>50</v>
      </c>
      <c r="K24" s="54" t="str">
        <f t="shared" si="5"/>
        <v>N</v>
      </c>
      <c r="L24" s="26">
        <v>5</v>
      </c>
      <c r="M24" s="26">
        <v>10</v>
      </c>
      <c r="N24" s="25">
        <v>29</v>
      </c>
      <c r="O24" s="25">
        <v>50</v>
      </c>
      <c r="P24" s="25"/>
      <c r="Q24" s="25">
        <v>15</v>
      </c>
      <c r="R24" s="25"/>
      <c r="S24" s="30"/>
      <c r="T24" s="45"/>
      <c r="U24" s="45">
        <v>20</v>
      </c>
      <c r="V24" s="25"/>
      <c r="W24" s="25"/>
      <c r="X24" s="25"/>
      <c r="Y24" s="25"/>
      <c r="Z24" s="25"/>
      <c r="AA24" s="25"/>
      <c r="AB24" s="25"/>
      <c r="AC24" s="25"/>
      <c r="AD24" s="55"/>
      <c r="AE24" s="118"/>
      <c r="AF24" s="53">
        <f t="shared" si="6"/>
        <v>29</v>
      </c>
      <c r="AG24" s="53">
        <f t="shared" si="7"/>
        <v>50</v>
      </c>
      <c r="AH24" s="53" t="str">
        <f t="shared" si="8"/>
        <v/>
      </c>
      <c r="AI24" s="53" t="str">
        <f t="shared" si="9"/>
        <v/>
      </c>
      <c r="AJ24" s="53" t="str">
        <f t="shared" si="10"/>
        <v/>
      </c>
      <c r="AK24" s="53" t="str">
        <f t="shared" si="11"/>
        <v/>
      </c>
      <c r="AL24" s="53" t="str">
        <f t="shared" si="12"/>
        <v/>
      </c>
      <c r="AM24" s="24">
        <f t="shared" si="13"/>
        <v>50</v>
      </c>
      <c r="AN24" s="24">
        <f t="shared" si="14"/>
        <v>29</v>
      </c>
      <c r="AO24" s="24" t="str">
        <f t="shared" si="15"/>
        <v/>
      </c>
      <c r="AP24" s="24" t="str">
        <f t="shared" si="16"/>
        <v/>
      </c>
      <c r="AQ24" s="53" t="str">
        <f t="shared" si="17"/>
        <v/>
      </c>
      <c r="AR24" s="53" t="str">
        <f t="shared" si="18"/>
        <v/>
      </c>
      <c r="AS24" s="53" t="str">
        <f t="shared" si="19"/>
        <v/>
      </c>
      <c r="AT24" s="53" t="str">
        <f t="shared" si="20"/>
        <v/>
      </c>
      <c r="AU24" s="24" t="str">
        <f t="shared" si="21"/>
        <v/>
      </c>
      <c r="AV24" s="24" t="str">
        <f t="shared" si="22"/>
        <v/>
      </c>
      <c r="AW24" s="24" t="str">
        <f t="shared" si="23"/>
        <v>Y</v>
      </c>
      <c r="AX24" s="24" t="str">
        <f t="shared" si="24"/>
        <v>N</v>
      </c>
      <c r="AY24" s="24" t="str">
        <f t="shared" si="25"/>
        <v>N</v>
      </c>
      <c r="AZ24" s="24" t="str">
        <f t="shared" si="26"/>
        <v>Y</v>
      </c>
      <c r="BA24" s="24">
        <f t="shared" si="27"/>
        <v>2</v>
      </c>
      <c r="BB24" s="24"/>
      <c r="BC24" s="24"/>
      <c r="BD24" s="24"/>
      <c r="BE24" s="24"/>
      <c r="BF24" s="24"/>
    </row>
    <row r="25" spans="1:58" x14ac:dyDescent="0.25">
      <c r="A25" s="3"/>
      <c r="B25" s="25">
        <v>18</v>
      </c>
      <c r="C25" s="25">
        <f t="shared" si="0"/>
        <v>-1</v>
      </c>
      <c r="D25" s="25">
        <v>19</v>
      </c>
      <c r="E25" s="32" t="s">
        <v>130</v>
      </c>
      <c r="F25" s="129" t="s">
        <v>176</v>
      </c>
      <c r="G25" s="126">
        <f t="shared" si="1"/>
        <v>125</v>
      </c>
      <c r="H25" s="53">
        <f t="shared" si="2"/>
        <v>70</v>
      </c>
      <c r="I25" s="35">
        <f t="shared" si="3"/>
        <v>50</v>
      </c>
      <c r="J25" s="54">
        <f t="shared" si="4"/>
        <v>5</v>
      </c>
      <c r="K25" s="54" t="str">
        <f t="shared" si="5"/>
        <v>N</v>
      </c>
      <c r="L25" s="57"/>
      <c r="M25" s="26">
        <v>5</v>
      </c>
      <c r="N25" s="26">
        <v>20</v>
      </c>
      <c r="O25" s="26"/>
      <c r="P25" s="26"/>
      <c r="Q25" s="26"/>
      <c r="R25" s="26">
        <v>50</v>
      </c>
      <c r="S25" s="27"/>
      <c r="T25" s="44"/>
      <c r="U25" s="44"/>
      <c r="V25" s="26">
        <v>50</v>
      </c>
      <c r="W25" s="26"/>
      <c r="X25" s="26"/>
      <c r="Y25" s="26"/>
      <c r="Z25" s="26"/>
      <c r="AA25" s="26"/>
      <c r="AB25" s="26"/>
      <c r="AC25" s="26"/>
      <c r="AD25" s="54"/>
      <c r="AE25" s="117"/>
      <c r="AF25" s="53">
        <f t="shared" si="6"/>
        <v>20</v>
      </c>
      <c r="AG25" s="53" t="str">
        <f t="shared" si="7"/>
        <v/>
      </c>
      <c r="AH25" s="53" t="str">
        <f t="shared" si="8"/>
        <v/>
      </c>
      <c r="AI25" s="53" t="str">
        <f t="shared" si="9"/>
        <v/>
      </c>
      <c r="AJ25" s="53" t="str">
        <f t="shared" si="10"/>
        <v/>
      </c>
      <c r="AK25" s="53" t="str">
        <f t="shared" si="11"/>
        <v/>
      </c>
      <c r="AL25" s="53">
        <f t="shared" si="12"/>
        <v>50</v>
      </c>
      <c r="AM25" s="24">
        <f t="shared" si="13"/>
        <v>50</v>
      </c>
      <c r="AN25" s="24">
        <f t="shared" si="14"/>
        <v>20</v>
      </c>
      <c r="AO25" s="24" t="str">
        <f t="shared" si="15"/>
        <v/>
      </c>
      <c r="AP25" s="24" t="str">
        <f t="shared" si="16"/>
        <v/>
      </c>
      <c r="AQ25" s="53" t="str">
        <f t="shared" si="17"/>
        <v/>
      </c>
      <c r="AR25" s="53">
        <f t="shared" si="18"/>
        <v>50</v>
      </c>
      <c r="AS25" s="53" t="str">
        <f t="shared" si="19"/>
        <v/>
      </c>
      <c r="AT25" s="53" t="str">
        <f t="shared" si="20"/>
        <v/>
      </c>
      <c r="AU25" s="24">
        <f t="shared" si="21"/>
        <v>50</v>
      </c>
      <c r="AV25" s="24" t="str">
        <f t="shared" si="22"/>
        <v/>
      </c>
      <c r="AW25" s="24" t="str">
        <f t="shared" si="23"/>
        <v>Y</v>
      </c>
      <c r="AX25" s="24" t="str">
        <f t="shared" si="24"/>
        <v>Y</v>
      </c>
      <c r="AY25" s="24" t="str">
        <f t="shared" si="25"/>
        <v>N</v>
      </c>
      <c r="AZ25" s="24" t="str">
        <f t="shared" si="26"/>
        <v>Y</v>
      </c>
      <c r="BA25" s="24">
        <f t="shared" si="27"/>
        <v>3</v>
      </c>
      <c r="BB25" s="24"/>
      <c r="BC25" s="24"/>
      <c r="BD25" s="24"/>
      <c r="BE25" s="24"/>
      <c r="BF25" s="24"/>
    </row>
    <row r="26" spans="1:58" x14ac:dyDescent="0.25">
      <c r="A26" s="3"/>
      <c r="B26" s="25">
        <v>27</v>
      </c>
      <c r="C26" s="25">
        <f t="shared" si="0"/>
        <v>7</v>
      </c>
      <c r="D26" s="25">
        <v>20</v>
      </c>
      <c r="E26" s="34" t="s">
        <v>103</v>
      </c>
      <c r="F26" s="128" t="s">
        <v>104</v>
      </c>
      <c r="G26" s="126">
        <f t="shared" si="1"/>
        <v>125</v>
      </c>
      <c r="H26" s="53">
        <f t="shared" si="2"/>
        <v>50</v>
      </c>
      <c r="I26" s="35">
        <f t="shared" si="3"/>
        <v>0</v>
      </c>
      <c r="J26" s="54">
        <f t="shared" si="4"/>
        <v>75</v>
      </c>
      <c r="K26" s="54" t="str">
        <f t="shared" si="5"/>
        <v>N</v>
      </c>
      <c r="L26" s="26">
        <v>5</v>
      </c>
      <c r="M26" s="26"/>
      <c r="N26" s="25"/>
      <c r="O26" s="25">
        <v>50</v>
      </c>
      <c r="P26" s="25"/>
      <c r="Q26" s="26">
        <v>10</v>
      </c>
      <c r="R26" s="25"/>
      <c r="S26" s="27">
        <v>15</v>
      </c>
      <c r="T26" s="44"/>
      <c r="U26" s="44">
        <v>20</v>
      </c>
      <c r="V26" s="26"/>
      <c r="W26" s="26">
        <v>25</v>
      </c>
      <c r="X26" s="25"/>
      <c r="Y26" s="26"/>
      <c r="Z26" s="26"/>
      <c r="AA26" s="26"/>
      <c r="AB26" s="25"/>
      <c r="AC26" s="25"/>
      <c r="AD26" s="54"/>
      <c r="AE26" s="117"/>
      <c r="AF26" s="53" t="str">
        <f t="shared" si="6"/>
        <v/>
      </c>
      <c r="AG26" s="53">
        <f t="shared" si="7"/>
        <v>50</v>
      </c>
      <c r="AH26" s="53" t="str">
        <f t="shared" si="8"/>
        <v/>
      </c>
      <c r="AI26" s="53" t="str">
        <f t="shared" si="9"/>
        <v/>
      </c>
      <c r="AJ26" s="53" t="str">
        <f t="shared" si="10"/>
        <v/>
      </c>
      <c r="AK26" s="53" t="str">
        <f t="shared" si="11"/>
        <v/>
      </c>
      <c r="AL26" s="53" t="str">
        <f t="shared" si="12"/>
        <v/>
      </c>
      <c r="AM26" s="24">
        <f t="shared" si="13"/>
        <v>50</v>
      </c>
      <c r="AN26" s="24" t="str">
        <f t="shared" si="14"/>
        <v/>
      </c>
      <c r="AO26" s="24" t="str">
        <f t="shared" si="15"/>
        <v/>
      </c>
      <c r="AP26" s="24" t="str">
        <f t="shared" si="16"/>
        <v/>
      </c>
      <c r="AQ26" s="53" t="str">
        <f t="shared" si="17"/>
        <v/>
      </c>
      <c r="AR26" s="53" t="str">
        <f t="shared" si="18"/>
        <v/>
      </c>
      <c r="AS26" s="53" t="str">
        <f t="shared" si="19"/>
        <v/>
      </c>
      <c r="AT26" s="53" t="str">
        <f t="shared" si="20"/>
        <v/>
      </c>
      <c r="AU26" s="24" t="str">
        <f t="shared" si="21"/>
        <v/>
      </c>
      <c r="AV26" s="24" t="str">
        <f t="shared" si="22"/>
        <v/>
      </c>
      <c r="AW26" s="24" t="str">
        <f t="shared" si="23"/>
        <v>Y</v>
      </c>
      <c r="AX26" s="24" t="str">
        <f t="shared" si="24"/>
        <v>N</v>
      </c>
      <c r="AY26" s="24" t="str">
        <f t="shared" si="25"/>
        <v>N</v>
      </c>
      <c r="AZ26" s="24" t="str">
        <f t="shared" si="26"/>
        <v>Y</v>
      </c>
      <c r="BA26" s="24">
        <f t="shared" si="27"/>
        <v>2</v>
      </c>
      <c r="BB26" s="24"/>
      <c r="BC26" s="24"/>
      <c r="BD26" s="24"/>
      <c r="BE26" s="24"/>
      <c r="BF26" s="24"/>
    </row>
    <row r="27" spans="1:58" x14ac:dyDescent="0.25">
      <c r="A27" s="3"/>
      <c r="B27" s="25">
        <v>20</v>
      </c>
      <c r="C27" s="25">
        <f t="shared" si="0"/>
        <v>-1</v>
      </c>
      <c r="D27" s="25">
        <v>21</v>
      </c>
      <c r="E27" s="32" t="s">
        <v>99</v>
      </c>
      <c r="F27" s="129" t="s">
        <v>100</v>
      </c>
      <c r="G27" s="126">
        <f t="shared" si="1"/>
        <v>121</v>
      </c>
      <c r="H27" s="53">
        <f t="shared" si="2"/>
        <v>91</v>
      </c>
      <c r="I27" s="35">
        <f t="shared" si="3"/>
        <v>0</v>
      </c>
      <c r="J27" s="54">
        <f t="shared" si="4"/>
        <v>30</v>
      </c>
      <c r="K27" s="54" t="str">
        <f t="shared" si="5"/>
        <v>N</v>
      </c>
      <c r="L27" s="26">
        <v>5</v>
      </c>
      <c r="M27" s="26"/>
      <c r="N27" s="26">
        <v>41</v>
      </c>
      <c r="O27" s="26">
        <v>50</v>
      </c>
      <c r="P27" s="26"/>
      <c r="Q27" s="26">
        <v>10</v>
      </c>
      <c r="R27" s="26"/>
      <c r="S27" s="27"/>
      <c r="T27" s="44"/>
      <c r="U27" s="44">
        <v>15</v>
      </c>
      <c r="V27" s="26"/>
      <c r="W27" s="26"/>
      <c r="X27" s="26"/>
      <c r="Y27" s="26"/>
      <c r="Z27" s="26"/>
      <c r="AA27" s="26"/>
      <c r="AB27" s="26"/>
      <c r="AC27" s="26"/>
      <c r="AD27" s="54"/>
      <c r="AE27" s="117"/>
      <c r="AF27" s="53">
        <f t="shared" si="6"/>
        <v>41</v>
      </c>
      <c r="AG27" s="53">
        <f t="shared" si="7"/>
        <v>50</v>
      </c>
      <c r="AH27" s="53" t="str">
        <f t="shared" si="8"/>
        <v/>
      </c>
      <c r="AI27" s="53" t="str">
        <f t="shared" si="9"/>
        <v/>
      </c>
      <c r="AJ27" s="53" t="str">
        <f t="shared" si="10"/>
        <v/>
      </c>
      <c r="AK27" s="53" t="str">
        <f t="shared" si="11"/>
        <v/>
      </c>
      <c r="AL27" s="53" t="str">
        <f t="shared" si="12"/>
        <v/>
      </c>
      <c r="AM27" s="24">
        <f t="shared" si="13"/>
        <v>50</v>
      </c>
      <c r="AN27" s="24">
        <f t="shared" si="14"/>
        <v>41</v>
      </c>
      <c r="AO27" s="24" t="str">
        <f t="shared" si="15"/>
        <v/>
      </c>
      <c r="AP27" s="24" t="str">
        <f t="shared" si="16"/>
        <v/>
      </c>
      <c r="AQ27" s="53" t="str">
        <f t="shared" si="17"/>
        <v/>
      </c>
      <c r="AR27" s="53" t="str">
        <f t="shared" si="18"/>
        <v/>
      </c>
      <c r="AS27" s="53" t="str">
        <f t="shared" si="19"/>
        <v/>
      </c>
      <c r="AT27" s="53" t="str">
        <f t="shared" si="20"/>
        <v/>
      </c>
      <c r="AU27" s="24" t="str">
        <f t="shared" si="21"/>
        <v/>
      </c>
      <c r="AV27" s="24" t="str">
        <f t="shared" si="22"/>
        <v/>
      </c>
      <c r="AW27" s="24" t="str">
        <f t="shared" si="23"/>
        <v>Y</v>
      </c>
      <c r="AX27" s="24" t="str">
        <f t="shared" si="24"/>
        <v>N</v>
      </c>
      <c r="AY27" s="24" t="str">
        <f t="shared" si="25"/>
        <v>N</v>
      </c>
      <c r="AZ27" s="24" t="str">
        <f t="shared" si="26"/>
        <v>Y</v>
      </c>
      <c r="BA27" s="24">
        <f t="shared" si="27"/>
        <v>2</v>
      </c>
      <c r="BB27" s="24"/>
      <c r="BC27" s="24"/>
      <c r="BD27" s="24"/>
      <c r="BE27" s="24"/>
      <c r="BF27" s="24"/>
    </row>
    <row r="28" spans="1:58" x14ac:dyDescent="0.25">
      <c r="A28" s="3"/>
      <c r="B28" s="25">
        <v>21</v>
      </c>
      <c r="C28" s="25">
        <f t="shared" si="0"/>
        <v>-1</v>
      </c>
      <c r="D28" s="25">
        <v>22</v>
      </c>
      <c r="E28" s="33" t="s">
        <v>92</v>
      </c>
      <c r="F28" s="127" t="s">
        <v>93</v>
      </c>
      <c r="G28" s="126">
        <f t="shared" si="1"/>
        <v>115</v>
      </c>
      <c r="H28" s="53">
        <f t="shared" si="2"/>
        <v>100</v>
      </c>
      <c r="I28" s="35">
        <f t="shared" si="3"/>
        <v>0</v>
      </c>
      <c r="J28" s="54">
        <f t="shared" si="4"/>
        <v>15</v>
      </c>
      <c r="K28" s="54" t="str">
        <f t="shared" si="5"/>
        <v>N</v>
      </c>
      <c r="L28" s="26">
        <v>5</v>
      </c>
      <c r="M28" s="26">
        <v>10</v>
      </c>
      <c r="N28" s="25"/>
      <c r="O28" s="25">
        <v>50</v>
      </c>
      <c r="P28" s="25"/>
      <c r="Q28" s="25"/>
      <c r="R28" s="25"/>
      <c r="S28" s="30"/>
      <c r="T28" s="45"/>
      <c r="U28" s="45"/>
      <c r="V28" s="25">
        <v>50</v>
      </c>
      <c r="W28" s="25"/>
      <c r="X28" s="25"/>
      <c r="Y28" s="25"/>
      <c r="Z28" s="25"/>
      <c r="AA28" s="25"/>
      <c r="AB28" s="25"/>
      <c r="AC28" s="25"/>
      <c r="AD28" s="55"/>
      <c r="AE28" s="118"/>
      <c r="AF28" s="53" t="str">
        <f t="shared" si="6"/>
        <v/>
      </c>
      <c r="AG28" s="53">
        <f t="shared" si="7"/>
        <v>50</v>
      </c>
      <c r="AH28" s="53" t="str">
        <f t="shared" si="8"/>
        <v/>
      </c>
      <c r="AI28" s="53" t="str">
        <f t="shared" si="9"/>
        <v/>
      </c>
      <c r="AJ28" s="53" t="str">
        <f t="shared" si="10"/>
        <v/>
      </c>
      <c r="AK28" s="53" t="str">
        <f t="shared" si="11"/>
        <v/>
      </c>
      <c r="AL28" s="53">
        <f t="shared" si="12"/>
        <v>50</v>
      </c>
      <c r="AM28" s="24">
        <f t="shared" si="13"/>
        <v>50</v>
      </c>
      <c r="AN28" s="24">
        <f t="shared" si="14"/>
        <v>50</v>
      </c>
      <c r="AO28" s="24" t="str">
        <f t="shared" si="15"/>
        <v/>
      </c>
      <c r="AP28" s="24" t="str">
        <f t="shared" si="16"/>
        <v/>
      </c>
      <c r="AQ28" s="53" t="str">
        <f t="shared" si="17"/>
        <v/>
      </c>
      <c r="AR28" s="53" t="str">
        <f t="shared" si="18"/>
        <v/>
      </c>
      <c r="AS28" s="53" t="str">
        <f t="shared" si="19"/>
        <v/>
      </c>
      <c r="AT28" s="53" t="str">
        <f t="shared" si="20"/>
        <v/>
      </c>
      <c r="AU28" s="24" t="str">
        <f t="shared" si="21"/>
        <v/>
      </c>
      <c r="AV28" s="24" t="str">
        <f t="shared" si="22"/>
        <v/>
      </c>
      <c r="AW28" s="24" t="str">
        <f t="shared" si="23"/>
        <v>Y</v>
      </c>
      <c r="AX28" s="24" t="str">
        <f t="shared" si="24"/>
        <v>N</v>
      </c>
      <c r="AY28" s="24" t="str">
        <f t="shared" si="25"/>
        <v>N</v>
      </c>
      <c r="AZ28" s="24" t="str">
        <f t="shared" si="26"/>
        <v>Y</v>
      </c>
      <c r="BA28" s="24">
        <f t="shared" si="27"/>
        <v>2</v>
      </c>
      <c r="BB28" s="24"/>
      <c r="BC28" s="24"/>
      <c r="BD28" s="24"/>
      <c r="BE28" s="24"/>
      <c r="BF28" s="24"/>
    </row>
    <row r="29" spans="1:58" x14ac:dyDescent="0.25">
      <c r="A29" s="3"/>
      <c r="B29" s="25">
        <v>24</v>
      </c>
      <c r="C29" s="25">
        <f t="shared" si="0"/>
        <v>1</v>
      </c>
      <c r="D29" s="25">
        <v>23</v>
      </c>
      <c r="E29" s="34" t="s">
        <v>232</v>
      </c>
      <c r="F29" s="128" t="s">
        <v>233</v>
      </c>
      <c r="G29" s="126">
        <f t="shared" si="1"/>
        <v>115</v>
      </c>
      <c r="H29" s="53">
        <f t="shared" si="2"/>
        <v>50</v>
      </c>
      <c r="I29" s="35">
        <f t="shared" si="3"/>
        <v>50</v>
      </c>
      <c r="J29" s="54">
        <f t="shared" si="4"/>
        <v>15</v>
      </c>
      <c r="K29" s="54" t="str">
        <f t="shared" si="5"/>
        <v>Y</v>
      </c>
      <c r="L29" s="31"/>
      <c r="M29" s="25"/>
      <c r="N29" s="25"/>
      <c r="O29" s="25">
        <v>50</v>
      </c>
      <c r="P29" s="25">
        <v>0</v>
      </c>
      <c r="Q29" s="25">
        <v>5</v>
      </c>
      <c r="R29" s="25">
        <v>50</v>
      </c>
      <c r="S29" s="30"/>
      <c r="T29" s="45"/>
      <c r="U29" s="45"/>
      <c r="V29" s="25"/>
      <c r="W29" s="25">
        <v>10</v>
      </c>
      <c r="X29" s="25"/>
      <c r="Y29" s="25"/>
      <c r="Z29" s="25"/>
      <c r="AA29" s="25"/>
      <c r="AB29" s="25"/>
      <c r="AC29" s="25"/>
      <c r="AD29" s="55"/>
      <c r="AE29" s="118"/>
      <c r="AF29" s="53" t="str">
        <f t="shared" si="6"/>
        <v/>
      </c>
      <c r="AG29" s="53">
        <f t="shared" si="7"/>
        <v>50</v>
      </c>
      <c r="AH29" s="53" t="str">
        <f t="shared" si="8"/>
        <v/>
      </c>
      <c r="AI29" s="53" t="str">
        <f t="shared" si="9"/>
        <v/>
      </c>
      <c r="AJ29" s="53" t="str">
        <f t="shared" si="10"/>
        <v/>
      </c>
      <c r="AK29" s="53" t="str">
        <f t="shared" si="11"/>
        <v/>
      </c>
      <c r="AL29" s="53" t="str">
        <f t="shared" si="12"/>
        <v/>
      </c>
      <c r="AM29" s="24">
        <f t="shared" si="13"/>
        <v>50</v>
      </c>
      <c r="AN29" s="24" t="str">
        <f t="shared" si="14"/>
        <v/>
      </c>
      <c r="AO29" s="24" t="str">
        <f t="shared" si="15"/>
        <v/>
      </c>
      <c r="AP29" s="24" t="str">
        <f t="shared" si="16"/>
        <v/>
      </c>
      <c r="AQ29" s="53">
        <f t="shared" si="17"/>
        <v>0</v>
      </c>
      <c r="AR29" s="53">
        <f t="shared" si="18"/>
        <v>50</v>
      </c>
      <c r="AS29" s="53" t="str">
        <f t="shared" si="19"/>
        <v/>
      </c>
      <c r="AT29" s="53" t="str">
        <f t="shared" si="20"/>
        <v/>
      </c>
      <c r="AU29" s="24">
        <f t="shared" si="21"/>
        <v>50</v>
      </c>
      <c r="AV29" s="24">
        <f t="shared" si="22"/>
        <v>0</v>
      </c>
      <c r="AW29" s="24" t="str">
        <f t="shared" si="23"/>
        <v>Y</v>
      </c>
      <c r="AX29" s="24" t="str">
        <f t="shared" si="24"/>
        <v>Y</v>
      </c>
      <c r="AY29" s="24" t="str">
        <f t="shared" si="25"/>
        <v>Y</v>
      </c>
      <c r="AZ29" s="24" t="str">
        <f t="shared" si="26"/>
        <v>Y</v>
      </c>
      <c r="BA29" s="24">
        <f t="shared" si="27"/>
        <v>4</v>
      </c>
      <c r="BB29" s="24"/>
      <c r="BC29" s="24"/>
      <c r="BD29" s="24"/>
      <c r="BE29" s="24"/>
      <c r="BF29" s="24"/>
    </row>
    <row r="30" spans="1:58" x14ac:dyDescent="0.25">
      <c r="A30" s="3"/>
      <c r="B30" s="25">
        <v>22</v>
      </c>
      <c r="C30" s="25">
        <f t="shared" si="0"/>
        <v>-2</v>
      </c>
      <c r="D30" s="25">
        <v>24</v>
      </c>
      <c r="E30" s="32" t="s">
        <v>223</v>
      </c>
      <c r="F30" s="129" t="s">
        <v>224</v>
      </c>
      <c r="G30" s="126">
        <f t="shared" si="1"/>
        <v>107</v>
      </c>
      <c r="H30" s="53">
        <f t="shared" si="2"/>
        <v>107</v>
      </c>
      <c r="I30" s="35">
        <f t="shared" si="3"/>
        <v>0</v>
      </c>
      <c r="J30" s="54">
        <f t="shared" si="4"/>
        <v>0</v>
      </c>
      <c r="K30" s="54" t="str">
        <f t="shared" si="5"/>
        <v>N</v>
      </c>
      <c r="L30" s="26"/>
      <c r="M30" s="26"/>
      <c r="N30" s="26">
        <v>28</v>
      </c>
      <c r="O30" s="26"/>
      <c r="P30" s="26"/>
      <c r="Q30" s="26"/>
      <c r="R30" s="26">
        <v>0</v>
      </c>
      <c r="S30" s="27"/>
      <c r="T30" s="44">
        <v>29</v>
      </c>
      <c r="U30" s="44"/>
      <c r="V30" s="26">
        <v>50</v>
      </c>
      <c r="W30" s="26"/>
      <c r="X30" s="26"/>
      <c r="Y30" s="26"/>
      <c r="Z30" s="26"/>
      <c r="AA30" s="26"/>
      <c r="AB30" s="26"/>
      <c r="AC30" s="26"/>
      <c r="AD30" s="54"/>
      <c r="AE30" s="117"/>
      <c r="AF30" s="53">
        <f t="shared" si="6"/>
        <v>28</v>
      </c>
      <c r="AG30" s="53" t="str">
        <f t="shared" si="7"/>
        <v/>
      </c>
      <c r="AH30" s="53">
        <f t="shared" si="8"/>
        <v>29</v>
      </c>
      <c r="AI30" s="53" t="str">
        <f t="shared" si="9"/>
        <v/>
      </c>
      <c r="AJ30" s="53" t="str">
        <f t="shared" si="10"/>
        <v/>
      </c>
      <c r="AK30" s="53" t="str">
        <f t="shared" si="11"/>
        <v/>
      </c>
      <c r="AL30" s="53">
        <f t="shared" si="12"/>
        <v>50</v>
      </c>
      <c r="AM30" s="24">
        <f t="shared" si="13"/>
        <v>50</v>
      </c>
      <c r="AN30" s="24">
        <f t="shared" si="14"/>
        <v>29</v>
      </c>
      <c r="AO30" s="24">
        <f t="shared" si="15"/>
        <v>28</v>
      </c>
      <c r="AP30" s="24" t="str">
        <f t="shared" si="16"/>
        <v/>
      </c>
      <c r="AQ30" s="53" t="str">
        <f t="shared" si="17"/>
        <v/>
      </c>
      <c r="AR30" s="53">
        <f t="shared" si="18"/>
        <v>0</v>
      </c>
      <c r="AS30" s="53" t="str">
        <f t="shared" si="19"/>
        <v/>
      </c>
      <c r="AT30" s="53" t="str">
        <f t="shared" si="20"/>
        <v/>
      </c>
      <c r="AU30" s="24">
        <f t="shared" si="21"/>
        <v>0</v>
      </c>
      <c r="AV30" s="24" t="str">
        <f t="shared" si="22"/>
        <v/>
      </c>
      <c r="AW30" s="24" t="str">
        <f t="shared" si="23"/>
        <v>Y</v>
      </c>
      <c r="AX30" s="24" t="str">
        <f t="shared" si="24"/>
        <v>Y</v>
      </c>
      <c r="AY30" s="24" t="str">
        <f t="shared" si="25"/>
        <v>N</v>
      </c>
      <c r="AZ30" s="24" t="str">
        <f t="shared" si="26"/>
        <v>N</v>
      </c>
      <c r="BA30" s="24">
        <f t="shared" si="27"/>
        <v>2</v>
      </c>
      <c r="BB30" s="24"/>
      <c r="BC30" s="24"/>
      <c r="BD30" s="24"/>
      <c r="BE30" s="24"/>
      <c r="BF30" s="24"/>
    </row>
    <row r="31" spans="1:58" x14ac:dyDescent="0.25">
      <c r="A31" s="3"/>
      <c r="B31" s="25">
        <v>23</v>
      </c>
      <c r="C31" s="25">
        <f t="shared" si="0"/>
        <v>-2</v>
      </c>
      <c r="D31" s="25">
        <v>25</v>
      </c>
      <c r="E31" s="32" t="s">
        <v>260</v>
      </c>
      <c r="F31" s="129" t="s">
        <v>261</v>
      </c>
      <c r="G31" s="126">
        <f t="shared" si="1"/>
        <v>105</v>
      </c>
      <c r="H31" s="53">
        <f t="shared" si="2"/>
        <v>50</v>
      </c>
      <c r="I31" s="35">
        <f t="shared" si="3"/>
        <v>50</v>
      </c>
      <c r="J31" s="54">
        <f t="shared" si="4"/>
        <v>5</v>
      </c>
      <c r="K31" s="54" t="str">
        <f t="shared" si="5"/>
        <v>N</v>
      </c>
      <c r="L31" s="57"/>
      <c r="M31" s="26"/>
      <c r="N31" s="26"/>
      <c r="O31" s="26">
        <v>50</v>
      </c>
      <c r="P31" s="26"/>
      <c r="Q31" s="26"/>
      <c r="R31" s="26">
        <v>50</v>
      </c>
      <c r="S31" s="27">
        <v>5</v>
      </c>
      <c r="T31" s="44"/>
      <c r="U31" s="44"/>
      <c r="V31" s="26"/>
      <c r="W31" s="26"/>
      <c r="X31" s="26"/>
      <c r="Y31" s="26"/>
      <c r="Z31" s="26"/>
      <c r="AA31" s="26"/>
      <c r="AB31" s="26"/>
      <c r="AC31" s="26"/>
      <c r="AD31" s="54"/>
      <c r="AE31" s="117"/>
      <c r="AF31" s="53" t="str">
        <f t="shared" si="6"/>
        <v/>
      </c>
      <c r="AG31" s="53">
        <f t="shared" si="7"/>
        <v>50</v>
      </c>
      <c r="AH31" s="53" t="str">
        <f t="shared" si="8"/>
        <v/>
      </c>
      <c r="AI31" s="53" t="str">
        <f t="shared" si="9"/>
        <v/>
      </c>
      <c r="AJ31" s="53" t="str">
        <f t="shared" si="10"/>
        <v/>
      </c>
      <c r="AK31" s="53" t="str">
        <f t="shared" si="11"/>
        <v/>
      </c>
      <c r="AL31" s="53" t="str">
        <f t="shared" si="12"/>
        <v/>
      </c>
      <c r="AM31" s="24">
        <f t="shared" si="13"/>
        <v>50</v>
      </c>
      <c r="AN31" s="24" t="str">
        <f t="shared" si="14"/>
        <v/>
      </c>
      <c r="AO31" s="24" t="str">
        <f t="shared" si="15"/>
        <v/>
      </c>
      <c r="AP31" s="24" t="str">
        <f t="shared" si="16"/>
        <v/>
      </c>
      <c r="AQ31" s="53" t="str">
        <f t="shared" si="17"/>
        <v/>
      </c>
      <c r="AR31" s="53">
        <f t="shared" si="18"/>
        <v>50</v>
      </c>
      <c r="AS31" s="53" t="str">
        <f t="shared" si="19"/>
        <v/>
      </c>
      <c r="AT31" s="53" t="str">
        <f t="shared" si="20"/>
        <v/>
      </c>
      <c r="AU31" s="24">
        <f t="shared" si="21"/>
        <v>50</v>
      </c>
      <c r="AV31" s="24" t="str">
        <f t="shared" si="22"/>
        <v/>
      </c>
      <c r="AW31" s="24" t="str">
        <f t="shared" si="23"/>
        <v>Y</v>
      </c>
      <c r="AX31" s="24" t="str">
        <f t="shared" si="24"/>
        <v>Y</v>
      </c>
      <c r="AY31" s="24" t="str">
        <f t="shared" si="25"/>
        <v>N</v>
      </c>
      <c r="AZ31" s="24" t="str">
        <f t="shared" si="26"/>
        <v>Y</v>
      </c>
      <c r="BA31" s="24">
        <f t="shared" si="27"/>
        <v>3</v>
      </c>
      <c r="BB31" s="24"/>
      <c r="BC31" s="24"/>
      <c r="BD31" s="24"/>
      <c r="BE31" s="24"/>
      <c r="BF31" s="24"/>
    </row>
    <row r="32" spans="1:58" x14ac:dyDescent="0.25">
      <c r="A32" s="3"/>
      <c r="B32" s="25">
        <v>25</v>
      </c>
      <c r="C32" s="25">
        <f t="shared" si="0"/>
        <v>-1</v>
      </c>
      <c r="D32" s="25">
        <v>26</v>
      </c>
      <c r="E32" s="32" t="s">
        <v>137</v>
      </c>
      <c r="F32" s="129" t="s">
        <v>119</v>
      </c>
      <c r="G32" s="126">
        <f t="shared" si="1"/>
        <v>105</v>
      </c>
      <c r="H32" s="53">
        <f t="shared" si="2"/>
        <v>100</v>
      </c>
      <c r="I32" s="35">
        <f t="shared" si="3"/>
        <v>0</v>
      </c>
      <c r="J32" s="54">
        <f t="shared" si="4"/>
        <v>5</v>
      </c>
      <c r="K32" s="54" t="str">
        <f t="shared" si="5"/>
        <v>N</v>
      </c>
      <c r="L32" s="26">
        <v>5</v>
      </c>
      <c r="M32" s="26"/>
      <c r="N32" s="25"/>
      <c r="O32" s="25">
        <v>50</v>
      </c>
      <c r="P32" s="25"/>
      <c r="Q32" s="26"/>
      <c r="R32" s="25"/>
      <c r="S32" s="27"/>
      <c r="T32" s="44"/>
      <c r="U32" s="44"/>
      <c r="V32" s="26">
        <v>50</v>
      </c>
      <c r="W32" s="26"/>
      <c r="X32" s="25"/>
      <c r="Y32" s="26"/>
      <c r="Z32" s="26"/>
      <c r="AA32" s="26"/>
      <c r="AB32" s="25"/>
      <c r="AC32" s="25"/>
      <c r="AD32" s="54"/>
      <c r="AE32" s="117"/>
      <c r="AF32" s="53" t="str">
        <f t="shared" si="6"/>
        <v/>
      </c>
      <c r="AG32" s="53">
        <f t="shared" si="7"/>
        <v>50</v>
      </c>
      <c r="AH32" s="53" t="str">
        <f t="shared" si="8"/>
        <v/>
      </c>
      <c r="AI32" s="53" t="str">
        <f t="shared" si="9"/>
        <v/>
      </c>
      <c r="AJ32" s="53" t="str">
        <f t="shared" si="10"/>
        <v/>
      </c>
      <c r="AK32" s="53" t="str">
        <f t="shared" si="11"/>
        <v/>
      </c>
      <c r="AL32" s="53">
        <f t="shared" si="12"/>
        <v>50</v>
      </c>
      <c r="AM32" s="24">
        <f t="shared" si="13"/>
        <v>50</v>
      </c>
      <c r="AN32" s="24">
        <f t="shared" si="14"/>
        <v>50</v>
      </c>
      <c r="AO32" s="24" t="str">
        <f t="shared" si="15"/>
        <v/>
      </c>
      <c r="AP32" s="24" t="str">
        <f t="shared" si="16"/>
        <v/>
      </c>
      <c r="AQ32" s="53" t="str">
        <f t="shared" si="17"/>
        <v/>
      </c>
      <c r="AR32" s="53" t="str">
        <f t="shared" si="18"/>
        <v/>
      </c>
      <c r="AS32" s="53" t="str">
        <f t="shared" si="19"/>
        <v/>
      </c>
      <c r="AT32" s="53" t="str">
        <f t="shared" si="20"/>
        <v/>
      </c>
      <c r="AU32" s="24" t="str">
        <f t="shared" si="21"/>
        <v/>
      </c>
      <c r="AV32" s="24" t="str">
        <f t="shared" si="22"/>
        <v/>
      </c>
      <c r="AW32" s="24" t="str">
        <f t="shared" si="23"/>
        <v>Y</v>
      </c>
      <c r="AX32" s="24" t="str">
        <f t="shared" si="24"/>
        <v>N</v>
      </c>
      <c r="AY32" s="24" t="str">
        <f t="shared" si="25"/>
        <v>N</v>
      </c>
      <c r="AZ32" s="24" t="str">
        <f t="shared" si="26"/>
        <v>Y</v>
      </c>
      <c r="BA32" s="24">
        <f t="shared" si="27"/>
        <v>2</v>
      </c>
      <c r="BB32" s="24"/>
      <c r="BC32" s="24"/>
      <c r="BD32" s="24"/>
      <c r="BE32" s="24"/>
      <c r="BF32" s="24"/>
    </row>
    <row r="33" spans="1:58" x14ac:dyDescent="0.25">
      <c r="A33" s="3"/>
      <c r="B33" s="25">
        <v>26</v>
      </c>
      <c r="C33" s="25">
        <f t="shared" si="0"/>
        <v>-1</v>
      </c>
      <c r="D33" s="25">
        <v>27</v>
      </c>
      <c r="E33" s="32" t="s">
        <v>179</v>
      </c>
      <c r="F33" s="129" t="s">
        <v>180</v>
      </c>
      <c r="G33" s="126">
        <f t="shared" si="1"/>
        <v>105</v>
      </c>
      <c r="H33" s="53">
        <f t="shared" si="2"/>
        <v>100</v>
      </c>
      <c r="I33" s="35">
        <f t="shared" si="3"/>
        <v>0</v>
      </c>
      <c r="J33" s="54">
        <f t="shared" si="4"/>
        <v>5</v>
      </c>
      <c r="K33" s="54" t="str">
        <f t="shared" si="5"/>
        <v>N</v>
      </c>
      <c r="L33" s="57"/>
      <c r="M33" s="26">
        <v>5</v>
      </c>
      <c r="N33" s="26"/>
      <c r="O33" s="26">
        <v>50</v>
      </c>
      <c r="P33" s="26"/>
      <c r="Q33" s="26"/>
      <c r="R33" s="26"/>
      <c r="S33" s="27"/>
      <c r="T33" s="44"/>
      <c r="U33" s="44"/>
      <c r="V33" s="26">
        <v>50</v>
      </c>
      <c r="W33" s="26"/>
      <c r="X33" s="26"/>
      <c r="Y33" s="26"/>
      <c r="Z33" s="26"/>
      <c r="AA33" s="26"/>
      <c r="AB33" s="26"/>
      <c r="AC33" s="26"/>
      <c r="AD33" s="54"/>
      <c r="AE33" s="117"/>
      <c r="AF33" s="53" t="str">
        <f t="shared" si="6"/>
        <v/>
      </c>
      <c r="AG33" s="53">
        <f t="shared" si="7"/>
        <v>50</v>
      </c>
      <c r="AH33" s="53" t="str">
        <f t="shared" si="8"/>
        <v/>
      </c>
      <c r="AI33" s="53" t="str">
        <f t="shared" si="9"/>
        <v/>
      </c>
      <c r="AJ33" s="53" t="str">
        <f t="shared" si="10"/>
        <v/>
      </c>
      <c r="AK33" s="53" t="str">
        <f t="shared" si="11"/>
        <v/>
      </c>
      <c r="AL33" s="53">
        <f t="shared" si="12"/>
        <v>50</v>
      </c>
      <c r="AM33" s="24">
        <f t="shared" si="13"/>
        <v>50</v>
      </c>
      <c r="AN33" s="24">
        <f t="shared" si="14"/>
        <v>50</v>
      </c>
      <c r="AO33" s="24" t="str">
        <f t="shared" si="15"/>
        <v/>
      </c>
      <c r="AP33" s="24" t="str">
        <f t="shared" si="16"/>
        <v/>
      </c>
      <c r="AQ33" s="53" t="str">
        <f t="shared" si="17"/>
        <v/>
      </c>
      <c r="AR33" s="53" t="str">
        <f t="shared" si="18"/>
        <v/>
      </c>
      <c r="AS33" s="53" t="str">
        <f t="shared" si="19"/>
        <v/>
      </c>
      <c r="AT33" s="53" t="str">
        <f t="shared" si="20"/>
        <v/>
      </c>
      <c r="AU33" s="24" t="str">
        <f t="shared" si="21"/>
        <v/>
      </c>
      <c r="AV33" s="24" t="str">
        <f t="shared" si="22"/>
        <v/>
      </c>
      <c r="AW33" s="24" t="str">
        <f t="shared" si="23"/>
        <v>Y</v>
      </c>
      <c r="AX33" s="24" t="str">
        <f t="shared" si="24"/>
        <v>N</v>
      </c>
      <c r="AY33" s="24" t="str">
        <f t="shared" si="25"/>
        <v>N</v>
      </c>
      <c r="AZ33" s="24" t="str">
        <f t="shared" si="26"/>
        <v>Y</v>
      </c>
      <c r="BA33" s="24">
        <f t="shared" si="27"/>
        <v>2</v>
      </c>
      <c r="BB33" s="24"/>
      <c r="BC33" s="24"/>
      <c r="BD33" s="24"/>
      <c r="BE33" s="24"/>
      <c r="BF33" s="24"/>
    </row>
    <row r="34" spans="1:58" x14ac:dyDescent="0.25">
      <c r="A34" s="3"/>
      <c r="B34" s="25">
        <v>30</v>
      </c>
      <c r="C34" s="25">
        <f t="shared" si="0"/>
        <v>2</v>
      </c>
      <c r="D34" s="25">
        <v>28</v>
      </c>
      <c r="E34" s="34" t="s">
        <v>246</v>
      </c>
      <c r="F34" s="128" t="s">
        <v>241</v>
      </c>
      <c r="G34" s="126">
        <f t="shared" si="1"/>
        <v>105</v>
      </c>
      <c r="H34" s="53">
        <f t="shared" si="2"/>
        <v>100</v>
      </c>
      <c r="I34" s="35">
        <f t="shared" si="3"/>
        <v>0</v>
      </c>
      <c r="J34" s="54">
        <f t="shared" si="4"/>
        <v>5</v>
      </c>
      <c r="K34" s="54" t="str">
        <f t="shared" si="5"/>
        <v>N</v>
      </c>
      <c r="L34" s="31"/>
      <c r="M34" s="26"/>
      <c r="N34" s="25"/>
      <c r="O34" s="25">
        <v>50</v>
      </c>
      <c r="P34" s="25"/>
      <c r="Q34" s="26"/>
      <c r="R34" s="25"/>
      <c r="S34" s="27"/>
      <c r="T34" s="44"/>
      <c r="U34" s="44"/>
      <c r="V34" s="26">
        <v>50</v>
      </c>
      <c r="W34" s="26">
        <v>5</v>
      </c>
      <c r="X34" s="25"/>
      <c r="Y34" s="26"/>
      <c r="Z34" s="26"/>
      <c r="AA34" s="26"/>
      <c r="AB34" s="25"/>
      <c r="AC34" s="25"/>
      <c r="AD34" s="54"/>
      <c r="AE34" s="117"/>
      <c r="AF34" s="53" t="str">
        <f t="shared" si="6"/>
        <v/>
      </c>
      <c r="AG34" s="53">
        <f t="shared" si="7"/>
        <v>50</v>
      </c>
      <c r="AH34" s="53" t="str">
        <f t="shared" si="8"/>
        <v/>
      </c>
      <c r="AI34" s="53" t="str">
        <f t="shared" si="9"/>
        <v/>
      </c>
      <c r="AJ34" s="53" t="str">
        <f t="shared" si="10"/>
        <v/>
      </c>
      <c r="AK34" s="53" t="str">
        <f t="shared" si="11"/>
        <v/>
      </c>
      <c r="AL34" s="53">
        <f t="shared" si="12"/>
        <v>50</v>
      </c>
      <c r="AM34" s="24">
        <f t="shared" si="13"/>
        <v>50</v>
      </c>
      <c r="AN34" s="24">
        <f t="shared" si="14"/>
        <v>50</v>
      </c>
      <c r="AO34" s="24" t="str">
        <f t="shared" si="15"/>
        <v/>
      </c>
      <c r="AP34" s="24" t="str">
        <f t="shared" si="16"/>
        <v/>
      </c>
      <c r="AQ34" s="53" t="str">
        <f t="shared" si="17"/>
        <v/>
      </c>
      <c r="AR34" s="53" t="str">
        <f t="shared" si="18"/>
        <v/>
      </c>
      <c r="AS34" s="53" t="str">
        <f t="shared" si="19"/>
        <v/>
      </c>
      <c r="AT34" s="53" t="str">
        <f t="shared" si="20"/>
        <v/>
      </c>
      <c r="AU34" s="24" t="str">
        <f t="shared" si="21"/>
        <v/>
      </c>
      <c r="AV34" s="24" t="str">
        <f t="shared" si="22"/>
        <v/>
      </c>
      <c r="AW34" s="24" t="str">
        <f t="shared" si="23"/>
        <v>Y</v>
      </c>
      <c r="AX34" s="24" t="str">
        <f t="shared" si="24"/>
        <v>N</v>
      </c>
      <c r="AY34" s="24" t="str">
        <f t="shared" si="25"/>
        <v>N</v>
      </c>
      <c r="AZ34" s="24" t="str">
        <f t="shared" si="26"/>
        <v>Y</v>
      </c>
      <c r="BA34" s="24">
        <f t="shared" si="27"/>
        <v>2</v>
      </c>
      <c r="BB34" s="24"/>
      <c r="BC34" s="24"/>
      <c r="BD34" s="24"/>
      <c r="BE34" s="24"/>
      <c r="BF34" s="24"/>
    </row>
    <row r="35" spans="1:58" x14ac:dyDescent="0.25">
      <c r="A35" s="3"/>
      <c r="B35" s="25">
        <v>28</v>
      </c>
      <c r="C35" s="25">
        <f t="shared" si="0"/>
        <v>-1</v>
      </c>
      <c r="D35" s="25">
        <v>29</v>
      </c>
      <c r="E35" s="33" t="s">
        <v>177</v>
      </c>
      <c r="F35" s="130" t="s">
        <v>108</v>
      </c>
      <c r="G35" s="126">
        <f t="shared" si="1"/>
        <v>100</v>
      </c>
      <c r="H35" s="53">
        <f t="shared" si="2"/>
        <v>100</v>
      </c>
      <c r="I35" s="35">
        <f t="shared" si="3"/>
        <v>0</v>
      </c>
      <c r="J35" s="54">
        <f t="shared" si="4"/>
        <v>0</v>
      </c>
      <c r="K35" s="54" t="str">
        <f t="shared" si="5"/>
        <v>N</v>
      </c>
      <c r="L35" s="24"/>
      <c r="M35" s="25"/>
      <c r="N35" s="25">
        <v>50</v>
      </c>
      <c r="O35" s="25">
        <v>50</v>
      </c>
      <c r="P35" s="25"/>
      <c r="Q35" s="25"/>
      <c r="R35" s="25"/>
      <c r="S35" s="30"/>
      <c r="T35" s="45"/>
      <c r="U35" s="45"/>
      <c r="V35" s="25"/>
      <c r="W35" s="25"/>
      <c r="X35" s="25"/>
      <c r="Y35" s="25"/>
      <c r="Z35" s="25"/>
      <c r="AA35" s="25"/>
      <c r="AB35" s="25"/>
      <c r="AC35" s="25"/>
      <c r="AD35" s="55"/>
      <c r="AE35" s="118"/>
      <c r="AF35" s="53">
        <f t="shared" si="6"/>
        <v>50</v>
      </c>
      <c r="AG35" s="53">
        <f t="shared" si="7"/>
        <v>50</v>
      </c>
      <c r="AH35" s="53" t="str">
        <f t="shared" si="8"/>
        <v/>
      </c>
      <c r="AI35" s="53" t="str">
        <f t="shared" si="9"/>
        <v/>
      </c>
      <c r="AJ35" s="53" t="str">
        <f t="shared" si="10"/>
        <v/>
      </c>
      <c r="AK35" s="53" t="str">
        <f t="shared" si="11"/>
        <v/>
      </c>
      <c r="AL35" s="53" t="str">
        <f t="shared" si="12"/>
        <v/>
      </c>
      <c r="AM35" s="24">
        <f t="shared" si="13"/>
        <v>50</v>
      </c>
      <c r="AN35" s="24">
        <f t="shared" si="14"/>
        <v>50</v>
      </c>
      <c r="AO35" s="24" t="str">
        <f t="shared" si="15"/>
        <v/>
      </c>
      <c r="AP35" s="24" t="str">
        <f t="shared" si="16"/>
        <v/>
      </c>
      <c r="AQ35" s="53" t="str">
        <f t="shared" si="17"/>
        <v/>
      </c>
      <c r="AR35" s="53" t="str">
        <f t="shared" si="18"/>
        <v/>
      </c>
      <c r="AS35" s="53" t="str">
        <f t="shared" si="19"/>
        <v/>
      </c>
      <c r="AT35" s="53" t="str">
        <f t="shared" si="20"/>
        <v/>
      </c>
      <c r="AU35" s="24" t="str">
        <f t="shared" si="21"/>
        <v/>
      </c>
      <c r="AV35" s="24" t="str">
        <f t="shared" si="22"/>
        <v/>
      </c>
      <c r="AW35" s="24" t="str">
        <f t="shared" si="23"/>
        <v>Y</v>
      </c>
      <c r="AX35" s="24" t="str">
        <f t="shared" si="24"/>
        <v>N</v>
      </c>
      <c r="AY35" s="24" t="str">
        <f t="shared" si="25"/>
        <v>N</v>
      </c>
      <c r="AZ35" s="24" t="str">
        <f t="shared" si="26"/>
        <v>N</v>
      </c>
      <c r="BA35" s="24">
        <f t="shared" si="27"/>
        <v>1</v>
      </c>
      <c r="BB35" s="24"/>
      <c r="BC35" s="24"/>
      <c r="BD35" s="24"/>
      <c r="BE35" s="24"/>
      <c r="BF35" s="24"/>
    </row>
    <row r="36" spans="1:58" x14ac:dyDescent="0.25">
      <c r="A36" s="3"/>
      <c r="B36" s="25">
        <v>29</v>
      </c>
      <c r="C36" s="25">
        <f t="shared" si="0"/>
        <v>-1</v>
      </c>
      <c r="D36" s="25">
        <v>30</v>
      </c>
      <c r="E36" s="33" t="s">
        <v>119</v>
      </c>
      <c r="F36" s="130" t="s">
        <v>161</v>
      </c>
      <c r="G36" s="126">
        <f t="shared" si="1"/>
        <v>100</v>
      </c>
      <c r="H36" s="53">
        <f t="shared" si="2"/>
        <v>85</v>
      </c>
      <c r="I36" s="35">
        <f t="shared" si="3"/>
        <v>0</v>
      </c>
      <c r="J36" s="54">
        <f t="shared" si="4"/>
        <v>15</v>
      </c>
      <c r="K36" s="54" t="str">
        <f t="shared" si="5"/>
        <v>N</v>
      </c>
      <c r="L36" s="24"/>
      <c r="M36" s="26">
        <v>5</v>
      </c>
      <c r="N36" s="25">
        <v>35</v>
      </c>
      <c r="O36" s="25">
        <v>50</v>
      </c>
      <c r="P36" s="25"/>
      <c r="Q36" s="25"/>
      <c r="R36" s="25"/>
      <c r="S36" s="30">
        <v>10</v>
      </c>
      <c r="T36" s="45"/>
      <c r="U36" s="45"/>
      <c r="V36" s="25"/>
      <c r="W36" s="25"/>
      <c r="X36" s="25"/>
      <c r="Y36" s="25"/>
      <c r="Z36" s="25"/>
      <c r="AA36" s="25"/>
      <c r="AB36" s="25"/>
      <c r="AC36" s="25"/>
      <c r="AD36" s="55"/>
      <c r="AE36" s="118"/>
      <c r="AF36" s="53">
        <f t="shared" si="6"/>
        <v>35</v>
      </c>
      <c r="AG36" s="53">
        <f t="shared" si="7"/>
        <v>50</v>
      </c>
      <c r="AH36" s="53" t="str">
        <f t="shared" si="8"/>
        <v/>
      </c>
      <c r="AI36" s="53" t="str">
        <f t="shared" si="9"/>
        <v/>
      </c>
      <c r="AJ36" s="53" t="str">
        <f t="shared" si="10"/>
        <v/>
      </c>
      <c r="AK36" s="53" t="str">
        <f t="shared" si="11"/>
        <v/>
      </c>
      <c r="AL36" s="53" t="str">
        <f t="shared" si="12"/>
        <v/>
      </c>
      <c r="AM36" s="24">
        <f t="shared" si="13"/>
        <v>50</v>
      </c>
      <c r="AN36" s="24">
        <f t="shared" si="14"/>
        <v>35</v>
      </c>
      <c r="AO36" s="24" t="str">
        <f t="shared" si="15"/>
        <v/>
      </c>
      <c r="AP36" s="24" t="str">
        <f t="shared" si="16"/>
        <v/>
      </c>
      <c r="AQ36" s="53" t="str">
        <f t="shared" si="17"/>
        <v/>
      </c>
      <c r="AR36" s="53" t="str">
        <f t="shared" si="18"/>
        <v/>
      </c>
      <c r="AS36" s="53" t="str">
        <f t="shared" si="19"/>
        <v/>
      </c>
      <c r="AT36" s="53" t="str">
        <f t="shared" si="20"/>
        <v/>
      </c>
      <c r="AU36" s="24" t="str">
        <f t="shared" si="21"/>
        <v/>
      </c>
      <c r="AV36" s="24" t="str">
        <f t="shared" si="22"/>
        <v/>
      </c>
      <c r="AW36" s="24" t="str">
        <f t="shared" si="23"/>
        <v>Y</v>
      </c>
      <c r="AX36" s="24" t="str">
        <f t="shared" si="24"/>
        <v>N</v>
      </c>
      <c r="AY36" s="24" t="str">
        <f t="shared" si="25"/>
        <v>N</v>
      </c>
      <c r="AZ36" s="24" t="str">
        <f t="shared" si="26"/>
        <v>Y</v>
      </c>
      <c r="BA36" s="24">
        <f t="shared" si="27"/>
        <v>2</v>
      </c>
      <c r="BB36" s="24"/>
      <c r="BC36" s="24"/>
      <c r="BD36" s="24"/>
      <c r="BE36" s="24"/>
      <c r="BF36" s="24"/>
    </row>
    <row r="37" spans="1:58" x14ac:dyDescent="0.25">
      <c r="A37" s="3"/>
      <c r="B37" s="25">
        <v>31</v>
      </c>
      <c r="C37" s="25">
        <f t="shared" si="0"/>
        <v>0</v>
      </c>
      <c r="D37" s="25">
        <v>31</v>
      </c>
      <c r="E37" s="34" t="s">
        <v>214</v>
      </c>
      <c r="F37" s="128" t="s">
        <v>98</v>
      </c>
      <c r="G37" s="126">
        <f t="shared" si="1"/>
        <v>99</v>
      </c>
      <c r="H37" s="53">
        <f t="shared" si="2"/>
        <v>99</v>
      </c>
      <c r="I37" s="35">
        <f t="shared" si="3"/>
        <v>0</v>
      </c>
      <c r="J37" s="54">
        <f t="shared" si="4"/>
        <v>0</v>
      </c>
      <c r="K37" s="54" t="str">
        <f t="shared" si="5"/>
        <v>N</v>
      </c>
      <c r="L37" s="31"/>
      <c r="M37" s="25"/>
      <c r="N37" s="25">
        <v>49</v>
      </c>
      <c r="O37" s="25">
        <v>50</v>
      </c>
      <c r="P37" s="25"/>
      <c r="Q37" s="25"/>
      <c r="R37" s="25"/>
      <c r="S37" s="30"/>
      <c r="T37" s="45"/>
      <c r="U37" s="45"/>
      <c r="V37" s="25"/>
      <c r="W37" s="25"/>
      <c r="X37" s="25"/>
      <c r="Y37" s="25"/>
      <c r="Z37" s="25"/>
      <c r="AA37" s="25"/>
      <c r="AB37" s="25"/>
      <c r="AC37" s="25"/>
      <c r="AD37" s="55"/>
      <c r="AE37" s="118"/>
      <c r="AF37" s="53">
        <f t="shared" si="6"/>
        <v>49</v>
      </c>
      <c r="AG37" s="53">
        <f t="shared" si="7"/>
        <v>50</v>
      </c>
      <c r="AH37" s="53" t="str">
        <f t="shared" si="8"/>
        <v/>
      </c>
      <c r="AI37" s="53" t="str">
        <f t="shared" si="9"/>
        <v/>
      </c>
      <c r="AJ37" s="53" t="str">
        <f t="shared" si="10"/>
        <v/>
      </c>
      <c r="AK37" s="53" t="str">
        <f t="shared" si="11"/>
        <v/>
      </c>
      <c r="AL37" s="53" t="str">
        <f t="shared" si="12"/>
        <v/>
      </c>
      <c r="AM37" s="24">
        <f t="shared" si="13"/>
        <v>50</v>
      </c>
      <c r="AN37" s="24">
        <f t="shared" si="14"/>
        <v>49</v>
      </c>
      <c r="AO37" s="24" t="str">
        <f t="shared" si="15"/>
        <v/>
      </c>
      <c r="AP37" s="24" t="str">
        <f t="shared" si="16"/>
        <v/>
      </c>
      <c r="AQ37" s="53" t="str">
        <f t="shared" si="17"/>
        <v/>
      </c>
      <c r="AR37" s="53" t="str">
        <f t="shared" si="18"/>
        <v/>
      </c>
      <c r="AS37" s="53" t="str">
        <f t="shared" si="19"/>
        <v/>
      </c>
      <c r="AT37" s="53" t="str">
        <f t="shared" si="20"/>
        <v/>
      </c>
      <c r="AU37" s="24" t="str">
        <f t="shared" si="21"/>
        <v/>
      </c>
      <c r="AV37" s="24" t="str">
        <f t="shared" si="22"/>
        <v/>
      </c>
      <c r="AW37" s="24" t="str">
        <f t="shared" si="23"/>
        <v>Y</v>
      </c>
      <c r="AX37" s="24" t="str">
        <f t="shared" si="24"/>
        <v>N</v>
      </c>
      <c r="AY37" s="24" t="str">
        <f t="shared" si="25"/>
        <v>N</v>
      </c>
      <c r="AZ37" s="24" t="str">
        <f t="shared" si="26"/>
        <v>N</v>
      </c>
      <c r="BA37" s="24">
        <f t="shared" si="27"/>
        <v>1</v>
      </c>
      <c r="BB37" s="24"/>
      <c r="BC37" s="24"/>
      <c r="BD37" s="24"/>
      <c r="BE37" s="24"/>
      <c r="BF37" s="24"/>
    </row>
    <row r="38" spans="1:58" x14ac:dyDescent="0.25">
      <c r="A38" s="3"/>
      <c r="B38" s="25">
        <v>40</v>
      </c>
      <c r="C38" s="25">
        <f t="shared" si="0"/>
        <v>8</v>
      </c>
      <c r="D38" s="25">
        <v>32</v>
      </c>
      <c r="E38" s="32" t="s">
        <v>148</v>
      </c>
      <c r="F38" s="129" t="s">
        <v>118</v>
      </c>
      <c r="G38" s="126">
        <f t="shared" si="1"/>
        <v>99</v>
      </c>
      <c r="H38" s="53">
        <f t="shared" si="2"/>
        <v>24</v>
      </c>
      <c r="I38" s="35">
        <f t="shared" si="3"/>
        <v>0</v>
      </c>
      <c r="J38" s="54">
        <f t="shared" si="4"/>
        <v>75</v>
      </c>
      <c r="K38" s="54" t="str">
        <f t="shared" si="5"/>
        <v>N</v>
      </c>
      <c r="L38" s="26">
        <v>5</v>
      </c>
      <c r="M38" s="26">
        <v>10</v>
      </c>
      <c r="N38" s="25">
        <v>24</v>
      </c>
      <c r="O38" s="25"/>
      <c r="P38" s="25"/>
      <c r="Q38" s="26">
        <v>15</v>
      </c>
      <c r="R38" s="25"/>
      <c r="S38" s="27"/>
      <c r="T38" s="44"/>
      <c r="U38" s="44">
        <v>20</v>
      </c>
      <c r="V38" s="26"/>
      <c r="W38" s="26">
        <v>25</v>
      </c>
      <c r="X38" s="25"/>
      <c r="Y38" s="26"/>
      <c r="Z38" s="26"/>
      <c r="AA38" s="26"/>
      <c r="AB38" s="25"/>
      <c r="AC38" s="25"/>
      <c r="AD38" s="54"/>
      <c r="AE38" s="117"/>
      <c r="AF38" s="53">
        <f t="shared" si="6"/>
        <v>24</v>
      </c>
      <c r="AG38" s="53" t="str">
        <f t="shared" si="7"/>
        <v/>
      </c>
      <c r="AH38" s="53" t="str">
        <f t="shared" si="8"/>
        <v/>
      </c>
      <c r="AI38" s="53" t="str">
        <f t="shared" si="9"/>
        <v/>
      </c>
      <c r="AJ38" s="53" t="str">
        <f t="shared" si="10"/>
        <v/>
      </c>
      <c r="AK38" s="53" t="str">
        <f t="shared" si="11"/>
        <v/>
      </c>
      <c r="AL38" s="53" t="str">
        <f t="shared" si="12"/>
        <v/>
      </c>
      <c r="AM38" s="24">
        <f t="shared" si="13"/>
        <v>24</v>
      </c>
      <c r="AN38" s="24" t="str">
        <f t="shared" si="14"/>
        <v/>
      </c>
      <c r="AO38" s="24" t="str">
        <f t="shared" si="15"/>
        <v/>
      </c>
      <c r="AP38" s="24" t="str">
        <f t="shared" si="16"/>
        <v/>
      </c>
      <c r="AQ38" s="53" t="str">
        <f t="shared" si="17"/>
        <v/>
      </c>
      <c r="AR38" s="53" t="str">
        <f t="shared" si="18"/>
        <v/>
      </c>
      <c r="AS38" s="53" t="str">
        <f t="shared" si="19"/>
        <v/>
      </c>
      <c r="AT38" s="53" t="str">
        <f t="shared" si="20"/>
        <v/>
      </c>
      <c r="AU38" s="24" t="str">
        <f t="shared" si="21"/>
        <v/>
      </c>
      <c r="AV38" s="24" t="str">
        <f t="shared" si="22"/>
        <v/>
      </c>
      <c r="AW38" s="24" t="str">
        <f t="shared" si="23"/>
        <v>Y</v>
      </c>
      <c r="AX38" s="24" t="str">
        <f t="shared" si="24"/>
        <v>N</v>
      </c>
      <c r="AY38" s="24" t="str">
        <f t="shared" si="25"/>
        <v>N</v>
      </c>
      <c r="AZ38" s="24" t="str">
        <f t="shared" si="26"/>
        <v>Y</v>
      </c>
      <c r="BA38" s="24">
        <f t="shared" si="27"/>
        <v>2</v>
      </c>
      <c r="BB38" s="24"/>
      <c r="BC38" s="24"/>
      <c r="BD38" s="24"/>
      <c r="BE38" s="24"/>
      <c r="BF38" s="24"/>
    </row>
    <row r="39" spans="1:58" x14ac:dyDescent="0.25">
      <c r="A39" s="3"/>
      <c r="B39" s="25">
        <v>32</v>
      </c>
      <c r="C39" s="25">
        <f t="shared" ref="C39:C70" si="28">B39-D39</f>
        <v>-1</v>
      </c>
      <c r="D39" s="25">
        <v>33</v>
      </c>
      <c r="E39" s="34" t="s">
        <v>145</v>
      </c>
      <c r="F39" s="128" t="s">
        <v>115</v>
      </c>
      <c r="G39" s="126">
        <f t="shared" ref="G39:G70" si="29">H39+J39+I39</f>
        <v>98</v>
      </c>
      <c r="H39" s="53">
        <f t="shared" ref="H39:H70" si="30">SUM(AM39:AP39)</f>
        <v>83</v>
      </c>
      <c r="I39" s="35">
        <f t="shared" ref="I39:I70" si="31">SUM(AU39:AV39)</f>
        <v>0</v>
      </c>
      <c r="J39" s="54">
        <f t="shared" ref="J39:J70" si="32">L39+M39+Q39+S39+U39+W39+AA39+AC39</f>
        <v>15</v>
      </c>
      <c r="K39" s="54" t="str">
        <f t="shared" ref="K39:K70" si="33">IF(BA39=4,"Y","N")</f>
        <v>N</v>
      </c>
      <c r="L39" s="26">
        <v>5</v>
      </c>
      <c r="M39" s="26">
        <v>10</v>
      </c>
      <c r="N39" s="25">
        <v>33</v>
      </c>
      <c r="O39" s="25">
        <v>50</v>
      </c>
      <c r="P39" s="25"/>
      <c r="Q39" s="25"/>
      <c r="R39" s="25"/>
      <c r="S39" s="27"/>
      <c r="T39" s="44"/>
      <c r="U39" s="44"/>
      <c r="V39" s="26"/>
      <c r="W39" s="26"/>
      <c r="X39" s="25"/>
      <c r="Y39" s="26"/>
      <c r="Z39" s="26"/>
      <c r="AA39" s="26"/>
      <c r="AB39" s="25"/>
      <c r="AC39" s="25"/>
      <c r="AD39" s="54"/>
      <c r="AE39" s="117"/>
      <c r="AF39" s="53">
        <f t="shared" ref="AF39:AF70" si="34">IF(N39="","",N39)</f>
        <v>33</v>
      </c>
      <c r="AG39" s="53">
        <f t="shared" ref="AG39:AG70" si="35">IF(O39="","",O39)</f>
        <v>50</v>
      </c>
      <c r="AH39" s="53" t="str">
        <f t="shared" ref="AH39:AH70" si="36">IF(T39="","",T39)</f>
        <v/>
      </c>
      <c r="AI39" s="53" t="str">
        <f t="shared" ref="AI39:AI70" si="37">IF(AD39="","",AD39)</f>
        <v/>
      </c>
      <c r="AJ39" s="53" t="str">
        <f t="shared" ref="AJ39:AJ70" si="38">IF(Y39="","",Y39)</f>
        <v/>
      </c>
      <c r="AK39" s="53" t="str">
        <f t="shared" ref="AK39:AK70" si="39">IF(Z39="","",Z39)</f>
        <v/>
      </c>
      <c r="AL39" s="53" t="str">
        <f t="shared" ref="AL39:AL70" si="40">IF(V39="","",V39)</f>
        <v/>
      </c>
      <c r="AM39" s="24">
        <f t="shared" ref="AM39:AM70" si="41">IF(COUNT(AF39:AL39)&gt;=1,(LARGE(AF39:AL39,1)),"")</f>
        <v>50</v>
      </c>
      <c r="AN39" s="24">
        <f t="shared" ref="AN39:AN70" si="42">IF(COUNT(AF39:AL39)&gt;=2,(LARGE(AF39:AL39,2)),"")</f>
        <v>33</v>
      </c>
      <c r="AO39" s="24" t="str">
        <f t="shared" ref="AO39:AO70" si="43">IF(COUNT(AF39:AL39)&gt;=3,(LARGE(AF39:AL39,3)),"")</f>
        <v/>
      </c>
      <c r="AP39" s="24" t="str">
        <f t="shared" ref="AP39:AP70" si="44">IF(COUNT(AF39:AL39)&gt;=4,(LARGE(AF39:AL39,4)),"")</f>
        <v/>
      </c>
      <c r="AQ39" s="53" t="str">
        <f t="shared" ref="AQ39:AQ70" si="45">IF(P39="","",P39)</f>
        <v/>
      </c>
      <c r="AR39" s="53" t="str">
        <f t="shared" ref="AR39:AR70" si="46">IF(R39="","",R39)</f>
        <v/>
      </c>
      <c r="AS39" s="53" t="str">
        <f t="shared" ref="AS39:AS70" si="47">IF(X39="","",X39)</f>
        <v/>
      </c>
      <c r="AT39" s="53" t="str">
        <f t="shared" ref="AT39:AT70" si="48">IF(AB39="","",AB39)</f>
        <v/>
      </c>
      <c r="AU39" s="24" t="str">
        <f t="shared" ref="AU39:AU70" si="49">IF(COUNT(AQ39:AT39)&gt;=1,(LARGE(AQ39:AT39,1)),"")</f>
        <v/>
      </c>
      <c r="AV39" s="24" t="str">
        <f t="shared" ref="AV39:AV70" si="50">IF(COUNT(AQ39:AT39)&gt;=2,(LARGE(AQ39:AT39,2)),"")</f>
        <v/>
      </c>
      <c r="AW39" s="24" t="str">
        <f t="shared" ref="AW39:AW70" si="51">IF(AM39="","N","Y")</f>
        <v>Y</v>
      </c>
      <c r="AX39" s="24" t="str">
        <f t="shared" ref="AX39:AX70" si="52">IF(AU39="","N","Y")</f>
        <v>N</v>
      </c>
      <c r="AY39" s="24" t="str">
        <f t="shared" ref="AY39:AY70" si="53">IF(AV39="","N","Y")</f>
        <v>N</v>
      </c>
      <c r="AZ39" s="24" t="str">
        <f t="shared" ref="AZ39:AZ70" si="54">IF(J39&gt;4,"Y","N")</f>
        <v>Y</v>
      </c>
      <c r="BA39" s="24">
        <f t="shared" ref="BA39:BA70" si="55">COUNTIF(AW39:AZ39,"Y")</f>
        <v>2</v>
      </c>
      <c r="BB39" s="24"/>
      <c r="BC39" s="24"/>
      <c r="BD39" s="24"/>
      <c r="BE39" s="24"/>
      <c r="BF39" s="24"/>
    </row>
    <row r="40" spans="1:58" x14ac:dyDescent="0.25">
      <c r="A40" s="3"/>
      <c r="B40" s="25">
        <v>33</v>
      </c>
      <c r="C40" s="25">
        <f t="shared" si="28"/>
        <v>-1</v>
      </c>
      <c r="D40" s="25">
        <v>34</v>
      </c>
      <c r="E40" s="32" t="s">
        <v>101</v>
      </c>
      <c r="F40" s="129" t="s">
        <v>102</v>
      </c>
      <c r="G40" s="126">
        <f t="shared" si="29"/>
        <v>95</v>
      </c>
      <c r="H40" s="53">
        <f t="shared" si="30"/>
        <v>45</v>
      </c>
      <c r="I40" s="35">
        <f t="shared" si="31"/>
        <v>0</v>
      </c>
      <c r="J40" s="54">
        <f t="shared" si="32"/>
        <v>50</v>
      </c>
      <c r="K40" s="54" t="str">
        <f t="shared" si="33"/>
        <v>N</v>
      </c>
      <c r="L40" s="26">
        <v>5</v>
      </c>
      <c r="M40" s="26">
        <v>10</v>
      </c>
      <c r="N40" s="26">
        <v>45</v>
      </c>
      <c r="O40" s="26"/>
      <c r="P40" s="26"/>
      <c r="Q40" s="25">
        <v>15</v>
      </c>
      <c r="R40" s="26"/>
      <c r="S40" s="30"/>
      <c r="T40" s="45"/>
      <c r="U40" s="45">
        <v>20</v>
      </c>
      <c r="V40" s="25"/>
      <c r="W40" s="25"/>
      <c r="X40" s="26"/>
      <c r="Y40" s="25"/>
      <c r="Z40" s="25"/>
      <c r="AA40" s="25"/>
      <c r="AB40" s="26"/>
      <c r="AC40" s="26"/>
      <c r="AD40" s="55"/>
      <c r="AE40" s="118"/>
      <c r="AF40" s="53">
        <f t="shared" si="34"/>
        <v>45</v>
      </c>
      <c r="AG40" s="53" t="str">
        <f t="shared" si="35"/>
        <v/>
      </c>
      <c r="AH40" s="53" t="str">
        <f t="shared" si="36"/>
        <v/>
      </c>
      <c r="AI40" s="53" t="str">
        <f t="shared" si="37"/>
        <v/>
      </c>
      <c r="AJ40" s="53" t="str">
        <f t="shared" si="38"/>
        <v/>
      </c>
      <c r="AK40" s="53" t="str">
        <f t="shared" si="39"/>
        <v/>
      </c>
      <c r="AL40" s="53" t="str">
        <f t="shared" si="40"/>
        <v/>
      </c>
      <c r="AM40" s="24">
        <f t="shared" si="41"/>
        <v>45</v>
      </c>
      <c r="AN40" s="24" t="str">
        <f t="shared" si="42"/>
        <v/>
      </c>
      <c r="AO40" s="24" t="str">
        <f t="shared" si="43"/>
        <v/>
      </c>
      <c r="AP40" s="24" t="str">
        <f t="shared" si="44"/>
        <v/>
      </c>
      <c r="AQ40" s="53" t="str">
        <f t="shared" si="45"/>
        <v/>
      </c>
      <c r="AR40" s="53" t="str">
        <f t="shared" si="46"/>
        <v/>
      </c>
      <c r="AS40" s="53" t="str">
        <f t="shared" si="47"/>
        <v/>
      </c>
      <c r="AT40" s="53" t="str">
        <f t="shared" si="48"/>
        <v/>
      </c>
      <c r="AU40" s="24" t="str">
        <f t="shared" si="49"/>
        <v/>
      </c>
      <c r="AV40" s="24" t="str">
        <f t="shared" si="50"/>
        <v/>
      </c>
      <c r="AW40" s="24" t="str">
        <f t="shared" si="51"/>
        <v>Y</v>
      </c>
      <c r="AX40" s="24" t="str">
        <f t="shared" si="52"/>
        <v>N</v>
      </c>
      <c r="AY40" s="24" t="str">
        <f t="shared" si="53"/>
        <v>N</v>
      </c>
      <c r="AZ40" s="24" t="str">
        <f t="shared" si="54"/>
        <v>Y</v>
      </c>
      <c r="BA40" s="24">
        <f t="shared" si="55"/>
        <v>2</v>
      </c>
      <c r="BB40" s="24"/>
      <c r="BC40" s="24"/>
      <c r="BD40" s="24"/>
      <c r="BE40" s="24"/>
      <c r="BF40" s="24"/>
    </row>
    <row r="41" spans="1:58" x14ac:dyDescent="0.25">
      <c r="A41" s="3"/>
      <c r="B41" s="25">
        <v>34</v>
      </c>
      <c r="C41" s="25">
        <f t="shared" si="28"/>
        <v>-1</v>
      </c>
      <c r="D41" s="25">
        <v>35</v>
      </c>
      <c r="E41" s="33" t="s">
        <v>228</v>
      </c>
      <c r="F41" s="130" t="s">
        <v>229</v>
      </c>
      <c r="G41" s="126">
        <f t="shared" si="29"/>
        <v>95</v>
      </c>
      <c r="H41" s="53">
        <f t="shared" si="30"/>
        <v>95</v>
      </c>
      <c r="I41" s="35">
        <f t="shared" si="31"/>
        <v>0</v>
      </c>
      <c r="J41" s="54">
        <f t="shared" si="32"/>
        <v>0</v>
      </c>
      <c r="K41" s="54" t="str">
        <f t="shared" si="33"/>
        <v>N</v>
      </c>
      <c r="L41" s="24"/>
      <c r="M41" s="25"/>
      <c r="N41" s="25">
        <v>20</v>
      </c>
      <c r="O41" s="25"/>
      <c r="P41" s="25"/>
      <c r="Q41" s="25"/>
      <c r="R41" s="25"/>
      <c r="S41" s="30"/>
      <c r="T41" s="45">
        <v>25</v>
      </c>
      <c r="U41" s="45"/>
      <c r="V41" s="25">
        <v>50</v>
      </c>
      <c r="W41" s="25"/>
      <c r="X41" s="25"/>
      <c r="Y41" s="25"/>
      <c r="Z41" s="25"/>
      <c r="AA41" s="25"/>
      <c r="AB41" s="25"/>
      <c r="AC41" s="25"/>
      <c r="AD41" s="55"/>
      <c r="AE41" s="118"/>
      <c r="AF41" s="53">
        <f t="shared" si="34"/>
        <v>20</v>
      </c>
      <c r="AG41" s="53" t="str">
        <f t="shared" si="35"/>
        <v/>
      </c>
      <c r="AH41" s="53">
        <f t="shared" si="36"/>
        <v>25</v>
      </c>
      <c r="AI41" s="53" t="str">
        <f t="shared" si="37"/>
        <v/>
      </c>
      <c r="AJ41" s="53" t="str">
        <f t="shared" si="38"/>
        <v/>
      </c>
      <c r="AK41" s="53" t="str">
        <f t="shared" si="39"/>
        <v/>
      </c>
      <c r="AL41" s="53">
        <f t="shared" si="40"/>
        <v>50</v>
      </c>
      <c r="AM41" s="24">
        <f t="shared" si="41"/>
        <v>50</v>
      </c>
      <c r="AN41" s="24">
        <f t="shared" si="42"/>
        <v>25</v>
      </c>
      <c r="AO41" s="24">
        <f t="shared" si="43"/>
        <v>20</v>
      </c>
      <c r="AP41" s="24" t="str">
        <f t="shared" si="44"/>
        <v/>
      </c>
      <c r="AQ41" s="53" t="str">
        <f t="shared" si="45"/>
        <v/>
      </c>
      <c r="AR41" s="53" t="str">
        <f t="shared" si="46"/>
        <v/>
      </c>
      <c r="AS41" s="53" t="str">
        <f t="shared" si="47"/>
        <v/>
      </c>
      <c r="AT41" s="53" t="str">
        <f t="shared" si="48"/>
        <v/>
      </c>
      <c r="AU41" s="24" t="str">
        <f t="shared" si="49"/>
        <v/>
      </c>
      <c r="AV41" s="24" t="str">
        <f t="shared" si="50"/>
        <v/>
      </c>
      <c r="AW41" s="24" t="str">
        <f t="shared" si="51"/>
        <v>Y</v>
      </c>
      <c r="AX41" s="24" t="str">
        <f t="shared" si="52"/>
        <v>N</v>
      </c>
      <c r="AY41" s="24" t="str">
        <f t="shared" si="53"/>
        <v>N</v>
      </c>
      <c r="AZ41" s="24" t="str">
        <f t="shared" si="54"/>
        <v>N</v>
      </c>
      <c r="BA41" s="24">
        <f t="shared" si="55"/>
        <v>1</v>
      </c>
      <c r="BB41" s="24"/>
      <c r="BC41" s="24"/>
      <c r="BD41" s="24"/>
      <c r="BE41" s="24"/>
      <c r="BF41" s="24"/>
    </row>
    <row r="42" spans="1:58" x14ac:dyDescent="0.25">
      <c r="A42" s="3"/>
      <c r="B42" s="25">
        <v>35</v>
      </c>
      <c r="C42" s="25">
        <f t="shared" si="28"/>
        <v>-1</v>
      </c>
      <c r="D42" s="25">
        <v>36</v>
      </c>
      <c r="E42" s="34" t="s">
        <v>138</v>
      </c>
      <c r="F42" s="128" t="s">
        <v>108</v>
      </c>
      <c r="G42" s="126">
        <f t="shared" si="29"/>
        <v>92</v>
      </c>
      <c r="H42" s="53">
        <f t="shared" si="30"/>
        <v>77</v>
      </c>
      <c r="I42" s="35">
        <f t="shared" si="31"/>
        <v>0</v>
      </c>
      <c r="J42" s="54">
        <f t="shared" si="32"/>
        <v>15</v>
      </c>
      <c r="K42" s="54" t="str">
        <f t="shared" si="33"/>
        <v>N</v>
      </c>
      <c r="L42" s="26">
        <v>5</v>
      </c>
      <c r="M42" s="26">
        <v>10</v>
      </c>
      <c r="N42" s="25">
        <v>27</v>
      </c>
      <c r="O42" s="25">
        <v>50</v>
      </c>
      <c r="P42" s="25"/>
      <c r="Q42" s="26"/>
      <c r="R42" s="25"/>
      <c r="S42" s="27"/>
      <c r="T42" s="44"/>
      <c r="U42" s="44"/>
      <c r="V42" s="26"/>
      <c r="W42" s="26"/>
      <c r="X42" s="25"/>
      <c r="Y42" s="26"/>
      <c r="Z42" s="26"/>
      <c r="AA42" s="26"/>
      <c r="AB42" s="25"/>
      <c r="AC42" s="25"/>
      <c r="AD42" s="54"/>
      <c r="AE42" s="117"/>
      <c r="AF42" s="53">
        <f t="shared" si="34"/>
        <v>27</v>
      </c>
      <c r="AG42" s="53">
        <f t="shared" si="35"/>
        <v>50</v>
      </c>
      <c r="AH42" s="53" t="str">
        <f t="shared" si="36"/>
        <v/>
      </c>
      <c r="AI42" s="53" t="str">
        <f t="shared" si="37"/>
        <v/>
      </c>
      <c r="AJ42" s="53" t="str">
        <f t="shared" si="38"/>
        <v/>
      </c>
      <c r="AK42" s="53" t="str">
        <f t="shared" si="39"/>
        <v/>
      </c>
      <c r="AL42" s="53" t="str">
        <f t="shared" si="40"/>
        <v/>
      </c>
      <c r="AM42" s="24">
        <f t="shared" si="41"/>
        <v>50</v>
      </c>
      <c r="AN42" s="24">
        <f t="shared" si="42"/>
        <v>27</v>
      </c>
      <c r="AO42" s="24" t="str">
        <f t="shared" si="43"/>
        <v/>
      </c>
      <c r="AP42" s="24" t="str">
        <f t="shared" si="44"/>
        <v/>
      </c>
      <c r="AQ42" s="53" t="str">
        <f t="shared" si="45"/>
        <v/>
      </c>
      <c r="AR42" s="53" t="str">
        <f t="shared" si="46"/>
        <v/>
      </c>
      <c r="AS42" s="53" t="str">
        <f t="shared" si="47"/>
        <v/>
      </c>
      <c r="AT42" s="53" t="str">
        <f t="shared" si="48"/>
        <v/>
      </c>
      <c r="AU42" s="24" t="str">
        <f t="shared" si="49"/>
        <v/>
      </c>
      <c r="AV42" s="24" t="str">
        <f t="shared" si="50"/>
        <v/>
      </c>
      <c r="AW42" s="24" t="str">
        <f t="shared" si="51"/>
        <v>Y</v>
      </c>
      <c r="AX42" s="24" t="str">
        <f t="shared" si="52"/>
        <v>N</v>
      </c>
      <c r="AY42" s="24" t="str">
        <f t="shared" si="53"/>
        <v>N</v>
      </c>
      <c r="AZ42" s="24" t="str">
        <f t="shared" si="54"/>
        <v>Y</v>
      </c>
      <c r="BA42" s="24">
        <f t="shared" si="55"/>
        <v>2</v>
      </c>
      <c r="BB42" s="24"/>
      <c r="BC42" s="24"/>
      <c r="BD42" s="24"/>
      <c r="BE42" s="24"/>
      <c r="BF42" s="24"/>
    </row>
    <row r="43" spans="1:58" x14ac:dyDescent="0.25">
      <c r="A43" s="3"/>
      <c r="B43" s="25">
        <v>36</v>
      </c>
      <c r="C43" s="25">
        <f t="shared" si="28"/>
        <v>-1</v>
      </c>
      <c r="D43" s="25">
        <v>37</v>
      </c>
      <c r="E43" s="34" t="s">
        <v>156</v>
      </c>
      <c r="F43" s="128" t="s">
        <v>157</v>
      </c>
      <c r="G43" s="126">
        <f t="shared" si="29"/>
        <v>88</v>
      </c>
      <c r="H43" s="53">
        <f t="shared" si="30"/>
        <v>73</v>
      </c>
      <c r="I43" s="35">
        <f t="shared" si="31"/>
        <v>0</v>
      </c>
      <c r="J43" s="54">
        <f t="shared" si="32"/>
        <v>15</v>
      </c>
      <c r="K43" s="54" t="str">
        <f t="shared" si="33"/>
        <v>N</v>
      </c>
      <c r="L43" s="26"/>
      <c r="M43" s="26">
        <v>5</v>
      </c>
      <c r="N43" s="25">
        <v>34</v>
      </c>
      <c r="O43" s="25"/>
      <c r="P43" s="25"/>
      <c r="Q43" s="26"/>
      <c r="R43" s="25"/>
      <c r="S43" s="27"/>
      <c r="T43" s="44">
        <v>39</v>
      </c>
      <c r="U43" s="44">
        <v>10</v>
      </c>
      <c r="V43" s="26"/>
      <c r="W43" s="26"/>
      <c r="X43" s="25"/>
      <c r="Y43" s="26"/>
      <c r="Z43" s="26"/>
      <c r="AA43" s="26"/>
      <c r="AB43" s="25"/>
      <c r="AC43" s="25"/>
      <c r="AD43" s="54"/>
      <c r="AE43" s="117"/>
      <c r="AF43" s="53">
        <f t="shared" si="34"/>
        <v>34</v>
      </c>
      <c r="AG43" s="53" t="str">
        <f t="shared" si="35"/>
        <v/>
      </c>
      <c r="AH43" s="53">
        <f t="shared" si="36"/>
        <v>39</v>
      </c>
      <c r="AI43" s="53" t="str">
        <f t="shared" si="37"/>
        <v/>
      </c>
      <c r="AJ43" s="53" t="str">
        <f t="shared" si="38"/>
        <v/>
      </c>
      <c r="AK43" s="53" t="str">
        <f t="shared" si="39"/>
        <v/>
      </c>
      <c r="AL43" s="53" t="str">
        <f t="shared" si="40"/>
        <v/>
      </c>
      <c r="AM43" s="24">
        <f t="shared" si="41"/>
        <v>39</v>
      </c>
      <c r="AN43" s="24">
        <f t="shared" si="42"/>
        <v>34</v>
      </c>
      <c r="AO43" s="24" t="str">
        <f t="shared" si="43"/>
        <v/>
      </c>
      <c r="AP43" s="24" t="str">
        <f t="shared" si="44"/>
        <v/>
      </c>
      <c r="AQ43" s="53" t="str">
        <f t="shared" si="45"/>
        <v/>
      </c>
      <c r="AR43" s="53" t="str">
        <f t="shared" si="46"/>
        <v/>
      </c>
      <c r="AS43" s="53" t="str">
        <f t="shared" si="47"/>
        <v/>
      </c>
      <c r="AT43" s="53" t="str">
        <f t="shared" si="48"/>
        <v/>
      </c>
      <c r="AU43" s="24" t="str">
        <f t="shared" si="49"/>
        <v/>
      </c>
      <c r="AV43" s="24" t="str">
        <f t="shared" si="50"/>
        <v/>
      </c>
      <c r="AW43" s="24" t="str">
        <f t="shared" si="51"/>
        <v>Y</v>
      </c>
      <c r="AX43" s="24" t="str">
        <f t="shared" si="52"/>
        <v>N</v>
      </c>
      <c r="AY43" s="24" t="str">
        <f t="shared" si="53"/>
        <v>N</v>
      </c>
      <c r="AZ43" s="24" t="str">
        <f t="shared" si="54"/>
        <v>Y</v>
      </c>
      <c r="BA43" s="24">
        <f t="shared" si="55"/>
        <v>2</v>
      </c>
      <c r="BB43" s="24"/>
      <c r="BC43" s="24"/>
      <c r="BD43" s="24"/>
      <c r="BE43" s="24"/>
      <c r="BF43" s="24"/>
    </row>
    <row r="44" spans="1:58" x14ac:dyDescent="0.25">
      <c r="A44" s="3"/>
      <c r="B44" s="25">
        <v>37</v>
      </c>
      <c r="C44" s="25">
        <f t="shared" si="28"/>
        <v>-1</v>
      </c>
      <c r="D44" s="25">
        <v>38</v>
      </c>
      <c r="E44" s="34" t="s">
        <v>133</v>
      </c>
      <c r="F44" s="128" t="s">
        <v>177</v>
      </c>
      <c r="G44" s="126">
        <f t="shared" si="29"/>
        <v>80</v>
      </c>
      <c r="H44" s="53">
        <f t="shared" si="30"/>
        <v>50</v>
      </c>
      <c r="I44" s="35">
        <f t="shared" si="31"/>
        <v>0</v>
      </c>
      <c r="J44" s="54">
        <f t="shared" si="32"/>
        <v>30</v>
      </c>
      <c r="K44" s="54" t="str">
        <f t="shared" si="33"/>
        <v>N</v>
      </c>
      <c r="L44" s="31"/>
      <c r="M44" s="26">
        <v>5</v>
      </c>
      <c r="N44" s="25"/>
      <c r="O44" s="25">
        <v>50</v>
      </c>
      <c r="P44" s="25"/>
      <c r="Q44" s="25"/>
      <c r="R44" s="25"/>
      <c r="S44" s="27">
        <v>10</v>
      </c>
      <c r="T44" s="45"/>
      <c r="U44" s="45">
        <v>15</v>
      </c>
      <c r="V44" s="25"/>
      <c r="W44" s="25"/>
      <c r="X44" s="25"/>
      <c r="Y44" s="25"/>
      <c r="Z44" s="25"/>
      <c r="AA44" s="25"/>
      <c r="AB44" s="25"/>
      <c r="AC44" s="25"/>
      <c r="AD44" s="55"/>
      <c r="AE44" s="118"/>
      <c r="AF44" s="53" t="str">
        <f t="shared" si="34"/>
        <v/>
      </c>
      <c r="AG44" s="53">
        <f t="shared" si="35"/>
        <v>50</v>
      </c>
      <c r="AH44" s="53" t="str">
        <f t="shared" si="36"/>
        <v/>
      </c>
      <c r="AI44" s="53" t="str">
        <f t="shared" si="37"/>
        <v/>
      </c>
      <c r="AJ44" s="53" t="str">
        <f t="shared" si="38"/>
        <v/>
      </c>
      <c r="AK44" s="53" t="str">
        <f t="shared" si="39"/>
        <v/>
      </c>
      <c r="AL44" s="53" t="str">
        <f t="shared" si="40"/>
        <v/>
      </c>
      <c r="AM44" s="24">
        <f t="shared" si="41"/>
        <v>50</v>
      </c>
      <c r="AN44" s="24" t="str">
        <f t="shared" si="42"/>
        <v/>
      </c>
      <c r="AO44" s="24" t="str">
        <f t="shared" si="43"/>
        <v/>
      </c>
      <c r="AP44" s="24" t="str">
        <f t="shared" si="44"/>
        <v/>
      </c>
      <c r="AQ44" s="53" t="str">
        <f t="shared" si="45"/>
        <v/>
      </c>
      <c r="AR44" s="53" t="str">
        <f t="shared" si="46"/>
        <v/>
      </c>
      <c r="AS44" s="53" t="str">
        <f t="shared" si="47"/>
        <v/>
      </c>
      <c r="AT44" s="53" t="str">
        <f t="shared" si="48"/>
        <v/>
      </c>
      <c r="AU44" s="24" t="str">
        <f t="shared" si="49"/>
        <v/>
      </c>
      <c r="AV44" s="24" t="str">
        <f t="shared" si="50"/>
        <v/>
      </c>
      <c r="AW44" s="24" t="str">
        <f t="shared" si="51"/>
        <v>Y</v>
      </c>
      <c r="AX44" s="24" t="str">
        <f t="shared" si="52"/>
        <v>N</v>
      </c>
      <c r="AY44" s="24" t="str">
        <f t="shared" si="53"/>
        <v>N</v>
      </c>
      <c r="AZ44" s="24" t="str">
        <f t="shared" si="54"/>
        <v>Y</v>
      </c>
      <c r="BA44" s="24">
        <f t="shared" si="55"/>
        <v>2</v>
      </c>
      <c r="BB44" s="24"/>
      <c r="BC44" s="24"/>
      <c r="BD44" s="24"/>
      <c r="BE44" s="24"/>
      <c r="BF44" s="24"/>
    </row>
    <row r="45" spans="1:58" x14ac:dyDescent="0.25">
      <c r="A45" s="3"/>
      <c r="B45" s="25">
        <v>38</v>
      </c>
      <c r="C45" s="25">
        <f t="shared" si="28"/>
        <v>-1</v>
      </c>
      <c r="D45" s="25">
        <v>39</v>
      </c>
      <c r="E45" s="33" t="s">
        <v>162</v>
      </c>
      <c r="F45" s="130" t="s">
        <v>222</v>
      </c>
      <c r="G45" s="126">
        <f t="shared" si="29"/>
        <v>80</v>
      </c>
      <c r="H45" s="53">
        <f t="shared" si="30"/>
        <v>80</v>
      </c>
      <c r="I45" s="35">
        <f t="shared" si="31"/>
        <v>0</v>
      </c>
      <c r="J45" s="54">
        <f t="shared" si="32"/>
        <v>0</v>
      </c>
      <c r="K45" s="54" t="str">
        <f t="shared" si="33"/>
        <v>N</v>
      </c>
      <c r="L45" s="24"/>
      <c r="M45" s="25"/>
      <c r="N45" s="25">
        <v>30</v>
      </c>
      <c r="O45" s="25"/>
      <c r="P45" s="25"/>
      <c r="Q45" s="25"/>
      <c r="R45" s="25"/>
      <c r="S45" s="27"/>
      <c r="T45" s="45"/>
      <c r="U45" s="45"/>
      <c r="V45" s="25">
        <v>50</v>
      </c>
      <c r="W45" s="25"/>
      <c r="X45" s="25"/>
      <c r="Y45" s="25"/>
      <c r="Z45" s="25"/>
      <c r="AA45" s="25"/>
      <c r="AB45" s="25"/>
      <c r="AC45" s="25"/>
      <c r="AD45" s="55"/>
      <c r="AE45" s="118"/>
      <c r="AF45" s="53">
        <f t="shared" si="34"/>
        <v>30</v>
      </c>
      <c r="AG45" s="53" t="str">
        <f t="shared" si="35"/>
        <v/>
      </c>
      <c r="AH45" s="53" t="str">
        <f t="shared" si="36"/>
        <v/>
      </c>
      <c r="AI45" s="53" t="str">
        <f t="shared" si="37"/>
        <v/>
      </c>
      <c r="AJ45" s="53" t="str">
        <f t="shared" si="38"/>
        <v/>
      </c>
      <c r="AK45" s="53" t="str">
        <f t="shared" si="39"/>
        <v/>
      </c>
      <c r="AL45" s="53">
        <f t="shared" si="40"/>
        <v>50</v>
      </c>
      <c r="AM45" s="24">
        <f t="shared" si="41"/>
        <v>50</v>
      </c>
      <c r="AN45" s="24">
        <f t="shared" si="42"/>
        <v>30</v>
      </c>
      <c r="AO45" s="24" t="str">
        <f t="shared" si="43"/>
        <v/>
      </c>
      <c r="AP45" s="24" t="str">
        <f t="shared" si="44"/>
        <v/>
      </c>
      <c r="AQ45" s="53" t="str">
        <f t="shared" si="45"/>
        <v/>
      </c>
      <c r="AR45" s="53" t="str">
        <f t="shared" si="46"/>
        <v/>
      </c>
      <c r="AS45" s="53" t="str">
        <f t="shared" si="47"/>
        <v/>
      </c>
      <c r="AT45" s="53" t="str">
        <f t="shared" si="48"/>
        <v/>
      </c>
      <c r="AU45" s="24" t="str">
        <f t="shared" si="49"/>
        <v/>
      </c>
      <c r="AV45" s="24" t="str">
        <f t="shared" si="50"/>
        <v/>
      </c>
      <c r="AW45" s="24" t="str">
        <f t="shared" si="51"/>
        <v>Y</v>
      </c>
      <c r="AX45" s="24" t="str">
        <f t="shared" si="52"/>
        <v>N</v>
      </c>
      <c r="AY45" s="24" t="str">
        <f t="shared" si="53"/>
        <v>N</v>
      </c>
      <c r="AZ45" s="24" t="str">
        <f t="shared" si="54"/>
        <v>N</v>
      </c>
      <c r="BA45" s="24">
        <f t="shared" si="55"/>
        <v>1</v>
      </c>
      <c r="BB45" s="24"/>
      <c r="BC45" s="24"/>
      <c r="BD45" s="24"/>
      <c r="BE45" s="24"/>
      <c r="BF45" s="24"/>
    </row>
    <row r="46" spans="1:58" x14ac:dyDescent="0.25">
      <c r="A46" s="3"/>
      <c r="B46" s="25">
        <v>44</v>
      </c>
      <c r="C46" s="25">
        <f t="shared" si="28"/>
        <v>4</v>
      </c>
      <c r="D46" s="25">
        <v>40</v>
      </c>
      <c r="E46" s="33" t="s">
        <v>268</v>
      </c>
      <c r="F46" s="127" t="s">
        <v>269</v>
      </c>
      <c r="G46" s="126">
        <f t="shared" si="29"/>
        <v>80</v>
      </c>
      <c r="H46" s="53">
        <f t="shared" si="30"/>
        <v>50</v>
      </c>
      <c r="I46" s="35">
        <f t="shared" si="31"/>
        <v>0</v>
      </c>
      <c r="J46" s="54">
        <f t="shared" si="32"/>
        <v>30</v>
      </c>
      <c r="K46" s="54" t="str">
        <f t="shared" si="33"/>
        <v>N</v>
      </c>
      <c r="L46" s="24"/>
      <c r="M46" s="25"/>
      <c r="N46" s="25"/>
      <c r="O46" s="25">
        <v>50</v>
      </c>
      <c r="P46" s="25"/>
      <c r="Q46" s="25">
        <v>5</v>
      </c>
      <c r="R46" s="25"/>
      <c r="S46" s="30">
        <v>10</v>
      </c>
      <c r="T46" s="45"/>
      <c r="U46" s="45"/>
      <c r="V46" s="25"/>
      <c r="W46" s="25">
        <v>15</v>
      </c>
      <c r="X46" s="25"/>
      <c r="Y46" s="25"/>
      <c r="Z46" s="25"/>
      <c r="AA46" s="25"/>
      <c r="AB46" s="25"/>
      <c r="AC46" s="25"/>
      <c r="AD46" s="55"/>
      <c r="AE46" s="118"/>
      <c r="AF46" s="53" t="str">
        <f t="shared" si="34"/>
        <v/>
      </c>
      <c r="AG46" s="53">
        <f t="shared" si="35"/>
        <v>50</v>
      </c>
      <c r="AH46" s="53" t="str">
        <f t="shared" si="36"/>
        <v/>
      </c>
      <c r="AI46" s="53" t="str">
        <f t="shared" si="37"/>
        <v/>
      </c>
      <c r="AJ46" s="53" t="str">
        <f t="shared" si="38"/>
        <v/>
      </c>
      <c r="AK46" s="53" t="str">
        <f t="shared" si="39"/>
        <v/>
      </c>
      <c r="AL46" s="53" t="str">
        <f t="shared" si="40"/>
        <v/>
      </c>
      <c r="AM46" s="24">
        <f t="shared" si="41"/>
        <v>50</v>
      </c>
      <c r="AN46" s="24" t="str">
        <f t="shared" si="42"/>
        <v/>
      </c>
      <c r="AO46" s="24" t="str">
        <f t="shared" si="43"/>
        <v/>
      </c>
      <c r="AP46" s="24" t="str">
        <f t="shared" si="44"/>
        <v/>
      </c>
      <c r="AQ46" s="53" t="str">
        <f t="shared" si="45"/>
        <v/>
      </c>
      <c r="AR46" s="53" t="str">
        <f t="shared" si="46"/>
        <v/>
      </c>
      <c r="AS46" s="53" t="str">
        <f t="shared" si="47"/>
        <v/>
      </c>
      <c r="AT46" s="53" t="str">
        <f t="shared" si="48"/>
        <v/>
      </c>
      <c r="AU46" s="24" t="str">
        <f t="shared" si="49"/>
        <v/>
      </c>
      <c r="AV46" s="24" t="str">
        <f t="shared" si="50"/>
        <v/>
      </c>
      <c r="AW46" s="24" t="str">
        <f t="shared" si="51"/>
        <v>Y</v>
      </c>
      <c r="AX46" s="24" t="str">
        <f t="shared" si="52"/>
        <v>N</v>
      </c>
      <c r="AY46" s="24" t="str">
        <f t="shared" si="53"/>
        <v>N</v>
      </c>
      <c r="AZ46" s="24" t="str">
        <f t="shared" si="54"/>
        <v>Y</v>
      </c>
      <c r="BA46" s="24">
        <f t="shared" si="55"/>
        <v>2</v>
      </c>
      <c r="BB46" s="24"/>
      <c r="BC46" s="24"/>
      <c r="BD46" s="24"/>
      <c r="BE46" s="24"/>
      <c r="BF46" s="24"/>
    </row>
    <row r="47" spans="1:58" x14ac:dyDescent="0.25">
      <c r="A47" s="3"/>
      <c r="B47" s="25">
        <v>45</v>
      </c>
      <c r="C47" s="25">
        <f t="shared" si="28"/>
        <v>4</v>
      </c>
      <c r="D47" s="25">
        <v>41</v>
      </c>
      <c r="E47" s="33" t="s">
        <v>277</v>
      </c>
      <c r="F47" s="130" t="s">
        <v>278</v>
      </c>
      <c r="G47" s="126">
        <f t="shared" si="29"/>
        <v>80</v>
      </c>
      <c r="H47" s="53">
        <f t="shared" si="30"/>
        <v>0</v>
      </c>
      <c r="I47" s="35">
        <f t="shared" si="31"/>
        <v>50</v>
      </c>
      <c r="J47" s="54">
        <f t="shared" si="32"/>
        <v>30</v>
      </c>
      <c r="K47" s="54" t="str">
        <f t="shared" si="33"/>
        <v>N</v>
      </c>
      <c r="L47" s="24"/>
      <c r="M47" s="26"/>
      <c r="N47" s="25"/>
      <c r="O47" s="25"/>
      <c r="P47" s="25"/>
      <c r="Q47" s="26"/>
      <c r="R47" s="25">
        <v>50</v>
      </c>
      <c r="S47" s="27">
        <v>5</v>
      </c>
      <c r="T47" s="44"/>
      <c r="U47" s="44">
        <v>10</v>
      </c>
      <c r="V47" s="26"/>
      <c r="W47" s="26">
        <v>15</v>
      </c>
      <c r="X47" s="25"/>
      <c r="Y47" s="26"/>
      <c r="Z47" s="26"/>
      <c r="AA47" s="26"/>
      <c r="AB47" s="25"/>
      <c r="AC47" s="25"/>
      <c r="AD47" s="54"/>
      <c r="AE47" s="117"/>
      <c r="AF47" s="53" t="str">
        <f t="shared" si="34"/>
        <v/>
      </c>
      <c r="AG47" s="53" t="str">
        <f t="shared" si="35"/>
        <v/>
      </c>
      <c r="AH47" s="53" t="str">
        <f t="shared" si="36"/>
        <v/>
      </c>
      <c r="AI47" s="53" t="str">
        <f t="shared" si="37"/>
        <v/>
      </c>
      <c r="AJ47" s="53" t="str">
        <f t="shared" si="38"/>
        <v/>
      </c>
      <c r="AK47" s="53" t="str">
        <f t="shared" si="39"/>
        <v/>
      </c>
      <c r="AL47" s="53" t="str">
        <f t="shared" si="40"/>
        <v/>
      </c>
      <c r="AM47" s="24" t="str">
        <f t="shared" si="41"/>
        <v/>
      </c>
      <c r="AN47" s="24" t="str">
        <f t="shared" si="42"/>
        <v/>
      </c>
      <c r="AO47" s="24" t="str">
        <f t="shared" si="43"/>
        <v/>
      </c>
      <c r="AP47" s="24" t="str">
        <f t="shared" si="44"/>
        <v/>
      </c>
      <c r="AQ47" s="53" t="str">
        <f t="shared" si="45"/>
        <v/>
      </c>
      <c r="AR47" s="53">
        <f t="shared" si="46"/>
        <v>50</v>
      </c>
      <c r="AS47" s="53" t="str">
        <f t="shared" si="47"/>
        <v/>
      </c>
      <c r="AT47" s="53" t="str">
        <f t="shared" si="48"/>
        <v/>
      </c>
      <c r="AU47" s="24">
        <f t="shared" si="49"/>
        <v>50</v>
      </c>
      <c r="AV47" s="24" t="str">
        <f t="shared" si="50"/>
        <v/>
      </c>
      <c r="AW47" s="24" t="str">
        <f t="shared" si="51"/>
        <v>N</v>
      </c>
      <c r="AX47" s="24" t="str">
        <f t="shared" si="52"/>
        <v>Y</v>
      </c>
      <c r="AY47" s="24" t="str">
        <f t="shared" si="53"/>
        <v>N</v>
      </c>
      <c r="AZ47" s="24" t="str">
        <f t="shared" si="54"/>
        <v>Y</v>
      </c>
      <c r="BA47" s="24">
        <f t="shared" si="55"/>
        <v>2</v>
      </c>
      <c r="BB47" s="24"/>
      <c r="BC47" s="24"/>
      <c r="BD47" s="24"/>
      <c r="BE47" s="24"/>
      <c r="BF47" s="24"/>
    </row>
    <row r="48" spans="1:58" x14ac:dyDescent="0.25">
      <c r="A48" s="3"/>
      <c r="B48" s="25">
        <v>39</v>
      </c>
      <c r="C48" s="25">
        <f t="shared" si="28"/>
        <v>-3</v>
      </c>
      <c r="D48" s="25">
        <v>42</v>
      </c>
      <c r="E48" s="32" t="s">
        <v>227</v>
      </c>
      <c r="F48" s="129" t="s">
        <v>108</v>
      </c>
      <c r="G48" s="126">
        <f t="shared" si="29"/>
        <v>77</v>
      </c>
      <c r="H48" s="53">
        <f t="shared" si="30"/>
        <v>72</v>
      </c>
      <c r="I48" s="35">
        <f t="shared" si="31"/>
        <v>0</v>
      </c>
      <c r="J48" s="54">
        <f t="shared" si="32"/>
        <v>5</v>
      </c>
      <c r="K48" s="54" t="str">
        <f t="shared" si="33"/>
        <v>N</v>
      </c>
      <c r="L48" s="57"/>
      <c r="M48" s="26"/>
      <c r="N48" s="26">
        <v>22</v>
      </c>
      <c r="O48" s="26">
        <v>50</v>
      </c>
      <c r="P48" s="26"/>
      <c r="Q48" s="26"/>
      <c r="R48" s="26"/>
      <c r="S48" s="27">
        <v>5</v>
      </c>
      <c r="T48" s="44"/>
      <c r="U48" s="44"/>
      <c r="V48" s="26"/>
      <c r="W48" s="26"/>
      <c r="X48" s="26"/>
      <c r="Y48" s="26"/>
      <c r="Z48" s="26"/>
      <c r="AA48" s="26"/>
      <c r="AB48" s="26"/>
      <c r="AC48" s="26"/>
      <c r="AD48" s="54"/>
      <c r="AE48" s="117"/>
      <c r="AF48" s="53">
        <f t="shared" si="34"/>
        <v>22</v>
      </c>
      <c r="AG48" s="53">
        <f t="shared" si="35"/>
        <v>50</v>
      </c>
      <c r="AH48" s="53" t="str">
        <f t="shared" si="36"/>
        <v/>
      </c>
      <c r="AI48" s="53" t="str">
        <f t="shared" si="37"/>
        <v/>
      </c>
      <c r="AJ48" s="53" t="str">
        <f t="shared" si="38"/>
        <v/>
      </c>
      <c r="AK48" s="53" t="str">
        <f t="shared" si="39"/>
        <v/>
      </c>
      <c r="AL48" s="53" t="str">
        <f t="shared" si="40"/>
        <v/>
      </c>
      <c r="AM48" s="24">
        <f t="shared" si="41"/>
        <v>50</v>
      </c>
      <c r="AN48" s="24">
        <f t="shared" si="42"/>
        <v>22</v>
      </c>
      <c r="AO48" s="24" t="str">
        <f t="shared" si="43"/>
        <v/>
      </c>
      <c r="AP48" s="24" t="str">
        <f t="shared" si="44"/>
        <v/>
      </c>
      <c r="AQ48" s="53" t="str">
        <f t="shared" si="45"/>
        <v/>
      </c>
      <c r="AR48" s="53" t="str">
        <f t="shared" si="46"/>
        <v/>
      </c>
      <c r="AS48" s="53" t="str">
        <f t="shared" si="47"/>
        <v/>
      </c>
      <c r="AT48" s="53" t="str">
        <f t="shared" si="48"/>
        <v/>
      </c>
      <c r="AU48" s="24" t="str">
        <f t="shared" si="49"/>
        <v/>
      </c>
      <c r="AV48" s="24" t="str">
        <f t="shared" si="50"/>
        <v/>
      </c>
      <c r="AW48" s="24" t="str">
        <f t="shared" si="51"/>
        <v>Y</v>
      </c>
      <c r="AX48" s="24" t="str">
        <f t="shared" si="52"/>
        <v>N</v>
      </c>
      <c r="AY48" s="24" t="str">
        <f t="shared" si="53"/>
        <v>N</v>
      </c>
      <c r="AZ48" s="24" t="str">
        <f t="shared" si="54"/>
        <v>Y</v>
      </c>
      <c r="BA48" s="24">
        <f t="shared" si="55"/>
        <v>2</v>
      </c>
      <c r="BB48" s="24"/>
      <c r="BC48" s="24"/>
      <c r="BD48" s="24"/>
      <c r="BE48" s="24"/>
      <c r="BF48" s="24"/>
    </row>
    <row r="49" spans="1:58" x14ac:dyDescent="0.25">
      <c r="A49" s="3"/>
      <c r="B49" s="25">
        <v>50</v>
      </c>
      <c r="C49" s="25">
        <f t="shared" si="28"/>
        <v>7</v>
      </c>
      <c r="D49" s="25">
        <v>43</v>
      </c>
      <c r="E49" s="32" t="s">
        <v>131</v>
      </c>
      <c r="F49" s="129" t="s">
        <v>124</v>
      </c>
      <c r="G49" s="126">
        <f t="shared" si="29"/>
        <v>75</v>
      </c>
      <c r="H49" s="53">
        <f t="shared" si="30"/>
        <v>0</v>
      </c>
      <c r="I49" s="35">
        <f t="shared" si="31"/>
        <v>0</v>
      </c>
      <c r="J49" s="54">
        <f t="shared" si="32"/>
        <v>75</v>
      </c>
      <c r="K49" s="54" t="str">
        <f t="shared" si="33"/>
        <v>N</v>
      </c>
      <c r="L49" s="26">
        <v>5</v>
      </c>
      <c r="M49" s="26">
        <v>10</v>
      </c>
      <c r="N49" s="26"/>
      <c r="O49" s="26"/>
      <c r="P49" s="26"/>
      <c r="Q49" s="25"/>
      <c r="R49" s="26"/>
      <c r="S49" s="30">
        <v>15</v>
      </c>
      <c r="T49" s="45"/>
      <c r="U49" s="45">
        <v>20</v>
      </c>
      <c r="V49" s="25"/>
      <c r="W49" s="25">
        <v>25</v>
      </c>
      <c r="X49" s="26"/>
      <c r="Y49" s="25"/>
      <c r="Z49" s="25"/>
      <c r="AA49" s="25"/>
      <c r="AB49" s="26"/>
      <c r="AC49" s="26"/>
      <c r="AD49" s="55"/>
      <c r="AE49" s="118"/>
      <c r="AF49" s="53" t="str">
        <f t="shared" si="34"/>
        <v/>
      </c>
      <c r="AG49" s="53" t="str">
        <f t="shared" si="35"/>
        <v/>
      </c>
      <c r="AH49" s="53" t="str">
        <f t="shared" si="36"/>
        <v/>
      </c>
      <c r="AI49" s="53" t="str">
        <f t="shared" si="37"/>
        <v/>
      </c>
      <c r="AJ49" s="53" t="str">
        <f t="shared" si="38"/>
        <v/>
      </c>
      <c r="AK49" s="53" t="str">
        <f t="shared" si="39"/>
        <v/>
      </c>
      <c r="AL49" s="53" t="str">
        <f t="shared" si="40"/>
        <v/>
      </c>
      <c r="AM49" s="24" t="str">
        <f t="shared" si="41"/>
        <v/>
      </c>
      <c r="AN49" s="24" t="str">
        <f t="shared" si="42"/>
        <v/>
      </c>
      <c r="AO49" s="24" t="str">
        <f t="shared" si="43"/>
        <v/>
      </c>
      <c r="AP49" s="24" t="str">
        <f t="shared" si="44"/>
        <v/>
      </c>
      <c r="AQ49" s="53" t="str">
        <f t="shared" si="45"/>
        <v/>
      </c>
      <c r="AR49" s="53" t="str">
        <f t="shared" si="46"/>
        <v/>
      </c>
      <c r="AS49" s="53" t="str">
        <f t="shared" si="47"/>
        <v/>
      </c>
      <c r="AT49" s="53" t="str">
        <f t="shared" si="48"/>
        <v/>
      </c>
      <c r="AU49" s="24" t="str">
        <f t="shared" si="49"/>
        <v/>
      </c>
      <c r="AV49" s="24" t="str">
        <f t="shared" si="50"/>
        <v/>
      </c>
      <c r="AW49" s="24" t="str">
        <f t="shared" si="51"/>
        <v>N</v>
      </c>
      <c r="AX49" s="24" t="str">
        <f t="shared" si="52"/>
        <v>N</v>
      </c>
      <c r="AY49" s="24" t="str">
        <f t="shared" si="53"/>
        <v>N</v>
      </c>
      <c r="AZ49" s="24" t="str">
        <f t="shared" si="54"/>
        <v>Y</v>
      </c>
      <c r="BA49" s="24">
        <f t="shared" si="55"/>
        <v>1</v>
      </c>
      <c r="BB49" s="24"/>
      <c r="BC49" s="24"/>
      <c r="BD49" s="24"/>
      <c r="BE49" s="24"/>
      <c r="BF49" s="24"/>
    </row>
    <row r="50" spans="1:58" x14ac:dyDescent="0.25">
      <c r="A50" s="3"/>
      <c r="B50" s="25">
        <v>69</v>
      </c>
      <c r="C50" s="25">
        <f t="shared" si="28"/>
        <v>25</v>
      </c>
      <c r="D50" s="25">
        <v>44</v>
      </c>
      <c r="E50" s="32" t="s">
        <v>135</v>
      </c>
      <c r="F50" s="129" t="s">
        <v>121</v>
      </c>
      <c r="G50" s="126">
        <f t="shared" si="29"/>
        <v>75</v>
      </c>
      <c r="H50" s="53">
        <f t="shared" si="30"/>
        <v>0</v>
      </c>
      <c r="I50" s="35">
        <f t="shared" si="31"/>
        <v>0</v>
      </c>
      <c r="J50" s="54">
        <f t="shared" si="32"/>
        <v>75</v>
      </c>
      <c r="K50" s="54" t="str">
        <f t="shared" si="33"/>
        <v>N</v>
      </c>
      <c r="L50" s="26">
        <v>5</v>
      </c>
      <c r="M50" s="26">
        <v>10</v>
      </c>
      <c r="N50" s="26"/>
      <c r="O50" s="26"/>
      <c r="P50" s="26"/>
      <c r="Q50" s="25">
        <v>15</v>
      </c>
      <c r="R50" s="26"/>
      <c r="S50" s="30"/>
      <c r="T50" s="45"/>
      <c r="U50" s="45">
        <v>20</v>
      </c>
      <c r="V50" s="25"/>
      <c r="W50" s="25">
        <v>25</v>
      </c>
      <c r="X50" s="26"/>
      <c r="Y50" s="25"/>
      <c r="Z50" s="25"/>
      <c r="AA50" s="25"/>
      <c r="AB50" s="26"/>
      <c r="AC50" s="26"/>
      <c r="AD50" s="55"/>
      <c r="AE50" s="118"/>
      <c r="AF50" s="53" t="str">
        <f t="shared" si="34"/>
        <v/>
      </c>
      <c r="AG50" s="53" t="str">
        <f t="shared" si="35"/>
        <v/>
      </c>
      <c r="AH50" s="53" t="str">
        <f t="shared" si="36"/>
        <v/>
      </c>
      <c r="AI50" s="53" t="str">
        <f t="shared" si="37"/>
        <v/>
      </c>
      <c r="AJ50" s="53" t="str">
        <f t="shared" si="38"/>
        <v/>
      </c>
      <c r="AK50" s="53" t="str">
        <f t="shared" si="39"/>
        <v/>
      </c>
      <c r="AL50" s="53" t="str">
        <f t="shared" si="40"/>
        <v/>
      </c>
      <c r="AM50" s="24" t="str">
        <f t="shared" si="41"/>
        <v/>
      </c>
      <c r="AN50" s="24" t="str">
        <f t="shared" si="42"/>
        <v/>
      </c>
      <c r="AO50" s="24" t="str">
        <f t="shared" si="43"/>
        <v/>
      </c>
      <c r="AP50" s="24" t="str">
        <f t="shared" si="44"/>
        <v/>
      </c>
      <c r="AQ50" s="53" t="str">
        <f t="shared" si="45"/>
        <v/>
      </c>
      <c r="AR50" s="53" t="str">
        <f t="shared" si="46"/>
        <v/>
      </c>
      <c r="AS50" s="53" t="str">
        <f t="shared" si="47"/>
        <v/>
      </c>
      <c r="AT50" s="53" t="str">
        <f t="shared" si="48"/>
        <v/>
      </c>
      <c r="AU50" s="24" t="str">
        <f t="shared" si="49"/>
        <v/>
      </c>
      <c r="AV50" s="24" t="str">
        <f t="shared" si="50"/>
        <v/>
      </c>
      <c r="AW50" s="24" t="str">
        <f t="shared" si="51"/>
        <v>N</v>
      </c>
      <c r="AX50" s="24" t="str">
        <f t="shared" si="52"/>
        <v>N</v>
      </c>
      <c r="AY50" s="24" t="str">
        <f t="shared" si="53"/>
        <v>N</v>
      </c>
      <c r="AZ50" s="24" t="str">
        <f t="shared" si="54"/>
        <v>Y</v>
      </c>
      <c r="BA50" s="24">
        <f t="shared" si="55"/>
        <v>1</v>
      </c>
      <c r="BB50" s="24"/>
      <c r="BC50" s="24"/>
      <c r="BD50" s="24"/>
      <c r="BE50" s="24"/>
      <c r="BF50" s="24"/>
    </row>
    <row r="51" spans="1:58" x14ac:dyDescent="0.25">
      <c r="A51" s="3"/>
      <c r="B51" s="25">
        <v>41</v>
      </c>
      <c r="C51" s="25">
        <f t="shared" si="28"/>
        <v>-4</v>
      </c>
      <c r="D51" s="25">
        <v>45</v>
      </c>
      <c r="E51" s="33" t="s">
        <v>174</v>
      </c>
      <c r="F51" s="127" t="s">
        <v>175</v>
      </c>
      <c r="G51" s="126">
        <f t="shared" si="29"/>
        <v>72</v>
      </c>
      <c r="H51" s="53">
        <f t="shared" si="30"/>
        <v>67</v>
      </c>
      <c r="I51" s="35">
        <f t="shared" si="31"/>
        <v>0</v>
      </c>
      <c r="J51" s="54">
        <f t="shared" si="32"/>
        <v>5</v>
      </c>
      <c r="K51" s="54" t="str">
        <f t="shared" si="33"/>
        <v>N</v>
      </c>
      <c r="L51" s="24"/>
      <c r="M51" s="26">
        <v>5</v>
      </c>
      <c r="N51" s="25">
        <v>21</v>
      </c>
      <c r="O51" s="25"/>
      <c r="P51" s="25"/>
      <c r="Q51" s="25"/>
      <c r="R51" s="25"/>
      <c r="S51" s="30"/>
      <c r="T51" s="45">
        <v>46</v>
      </c>
      <c r="U51" s="45"/>
      <c r="V51" s="25"/>
      <c r="W51" s="25"/>
      <c r="X51" s="25"/>
      <c r="Y51" s="25"/>
      <c r="Z51" s="25"/>
      <c r="AA51" s="25"/>
      <c r="AB51" s="25"/>
      <c r="AC51" s="25"/>
      <c r="AD51" s="55"/>
      <c r="AE51" s="118"/>
      <c r="AF51" s="53">
        <f t="shared" si="34"/>
        <v>21</v>
      </c>
      <c r="AG51" s="53" t="str">
        <f t="shared" si="35"/>
        <v/>
      </c>
      <c r="AH51" s="53">
        <f t="shared" si="36"/>
        <v>46</v>
      </c>
      <c r="AI51" s="53" t="str">
        <f t="shared" si="37"/>
        <v/>
      </c>
      <c r="AJ51" s="53" t="str">
        <f t="shared" si="38"/>
        <v/>
      </c>
      <c r="AK51" s="53" t="str">
        <f t="shared" si="39"/>
        <v/>
      </c>
      <c r="AL51" s="53" t="str">
        <f t="shared" si="40"/>
        <v/>
      </c>
      <c r="AM51" s="24">
        <f t="shared" si="41"/>
        <v>46</v>
      </c>
      <c r="AN51" s="24">
        <f t="shared" si="42"/>
        <v>21</v>
      </c>
      <c r="AO51" s="24" t="str">
        <f t="shared" si="43"/>
        <v/>
      </c>
      <c r="AP51" s="24" t="str">
        <f t="shared" si="44"/>
        <v/>
      </c>
      <c r="AQ51" s="53" t="str">
        <f t="shared" si="45"/>
        <v/>
      </c>
      <c r="AR51" s="53" t="str">
        <f t="shared" si="46"/>
        <v/>
      </c>
      <c r="AS51" s="53" t="str">
        <f t="shared" si="47"/>
        <v/>
      </c>
      <c r="AT51" s="53" t="str">
        <f t="shared" si="48"/>
        <v/>
      </c>
      <c r="AU51" s="24" t="str">
        <f t="shared" si="49"/>
        <v/>
      </c>
      <c r="AV51" s="24" t="str">
        <f t="shared" si="50"/>
        <v/>
      </c>
      <c r="AW51" s="24" t="str">
        <f t="shared" si="51"/>
        <v>Y</v>
      </c>
      <c r="AX51" s="24" t="str">
        <f t="shared" si="52"/>
        <v>N</v>
      </c>
      <c r="AY51" s="24" t="str">
        <f t="shared" si="53"/>
        <v>N</v>
      </c>
      <c r="AZ51" s="24" t="str">
        <f t="shared" si="54"/>
        <v>Y</v>
      </c>
      <c r="BA51" s="24">
        <f t="shared" si="55"/>
        <v>2</v>
      </c>
      <c r="BB51" s="24"/>
      <c r="BC51" s="24"/>
      <c r="BD51" s="24"/>
      <c r="BE51" s="24"/>
      <c r="BF51" s="24"/>
    </row>
    <row r="52" spans="1:58" x14ac:dyDescent="0.25">
      <c r="A52" s="3"/>
      <c r="B52" s="25">
        <v>42</v>
      </c>
      <c r="C52" s="25">
        <f t="shared" si="28"/>
        <v>-4</v>
      </c>
      <c r="D52" s="25">
        <v>46</v>
      </c>
      <c r="E52" s="33" t="s">
        <v>237</v>
      </c>
      <c r="F52" s="130" t="s">
        <v>238</v>
      </c>
      <c r="G52" s="126">
        <f t="shared" si="29"/>
        <v>65</v>
      </c>
      <c r="H52" s="53">
        <f t="shared" si="30"/>
        <v>50</v>
      </c>
      <c r="I52" s="35">
        <f t="shared" si="31"/>
        <v>0</v>
      </c>
      <c r="J52" s="54">
        <f t="shared" si="32"/>
        <v>15</v>
      </c>
      <c r="K52" s="54" t="str">
        <f t="shared" si="33"/>
        <v>N</v>
      </c>
      <c r="L52" s="24"/>
      <c r="M52" s="26"/>
      <c r="N52" s="26"/>
      <c r="O52" s="26">
        <v>50</v>
      </c>
      <c r="P52" s="26"/>
      <c r="Q52" s="26">
        <v>5</v>
      </c>
      <c r="R52" s="26"/>
      <c r="S52" s="27">
        <v>10</v>
      </c>
      <c r="T52" s="44"/>
      <c r="U52" s="44"/>
      <c r="V52" s="26"/>
      <c r="W52" s="26"/>
      <c r="X52" s="26"/>
      <c r="Y52" s="26"/>
      <c r="Z52" s="26"/>
      <c r="AA52" s="26"/>
      <c r="AB52" s="26"/>
      <c r="AC52" s="26"/>
      <c r="AD52" s="54"/>
      <c r="AE52" s="117"/>
      <c r="AF52" s="53" t="str">
        <f t="shared" si="34"/>
        <v/>
      </c>
      <c r="AG52" s="53">
        <f t="shared" si="35"/>
        <v>50</v>
      </c>
      <c r="AH52" s="53" t="str">
        <f t="shared" si="36"/>
        <v/>
      </c>
      <c r="AI52" s="53" t="str">
        <f t="shared" si="37"/>
        <v/>
      </c>
      <c r="AJ52" s="53" t="str">
        <f t="shared" si="38"/>
        <v/>
      </c>
      <c r="AK52" s="53" t="str">
        <f t="shared" si="39"/>
        <v/>
      </c>
      <c r="AL52" s="53" t="str">
        <f t="shared" si="40"/>
        <v/>
      </c>
      <c r="AM52" s="24">
        <f t="shared" si="41"/>
        <v>50</v>
      </c>
      <c r="AN52" s="24" t="str">
        <f t="shared" si="42"/>
        <v/>
      </c>
      <c r="AO52" s="24" t="str">
        <f t="shared" si="43"/>
        <v/>
      </c>
      <c r="AP52" s="24" t="str">
        <f t="shared" si="44"/>
        <v/>
      </c>
      <c r="AQ52" s="53" t="str">
        <f t="shared" si="45"/>
        <v/>
      </c>
      <c r="AR52" s="53" t="str">
        <f t="shared" si="46"/>
        <v/>
      </c>
      <c r="AS52" s="53" t="str">
        <f t="shared" si="47"/>
        <v/>
      </c>
      <c r="AT52" s="53" t="str">
        <f t="shared" si="48"/>
        <v/>
      </c>
      <c r="AU52" s="24" t="str">
        <f t="shared" si="49"/>
        <v/>
      </c>
      <c r="AV52" s="24" t="str">
        <f t="shared" si="50"/>
        <v/>
      </c>
      <c r="AW52" s="24" t="str">
        <f t="shared" si="51"/>
        <v>Y</v>
      </c>
      <c r="AX52" s="24" t="str">
        <f t="shared" si="52"/>
        <v>N</v>
      </c>
      <c r="AY52" s="24" t="str">
        <f t="shared" si="53"/>
        <v>N</v>
      </c>
      <c r="AZ52" s="24" t="str">
        <f t="shared" si="54"/>
        <v>Y</v>
      </c>
      <c r="BA52" s="24">
        <f t="shared" si="55"/>
        <v>2</v>
      </c>
      <c r="BB52" s="24"/>
      <c r="BC52" s="24"/>
      <c r="BD52" s="24"/>
      <c r="BE52" s="24"/>
      <c r="BF52" s="24"/>
    </row>
    <row r="53" spans="1:58" x14ac:dyDescent="0.25">
      <c r="A53" s="3"/>
      <c r="B53" s="25">
        <v>43</v>
      </c>
      <c r="C53" s="25">
        <f t="shared" si="28"/>
        <v>-4</v>
      </c>
      <c r="D53" s="25">
        <v>47</v>
      </c>
      <c r="E53" s="32" t="s">
        <v>129</v>
      </c>
      <c r="F53" s="129" t="s">
        <v>126</v>
      </c>
      <c r="G53" s="126">
        <f t="shared" si="29"/>
        <v>65</v>
      </c>
      <c r="H53" s="53">
        <f t="shared" si="30"/>
        <v>50</v>
      </c>
      <c r="I53" s="35">
        <f t="shared" si="31"/>
        <v>0</v>
      </c>
      <c r="J53" s="54">
        <f t="shared" si="32"/>
        <v>15</v>
      </c>
      <c r="K53" s="54" t="str">
        <f t="shared" si="33"/>
        <v>N</v>
      </c>
      <c r="L53" s="26">
        <v>5</v>
      </c>
      <c r="M53" s="26">
        <v>10</v>
      </c>
      <c r="N53" s="26"/>
      <c r="O53" s="26">
        <v>50</v>
      </c>
      <c r="P53" s="26">
        <v>0</v>
      </c>
      <c r="Q53" s="25"/>
      <c r="R53" s="26"/>
      <c r="S53" s="30"/>
      <c r="T53" s="45"/>
      <c r="U53" s="45"/>
      <c r="V53" s="25"/>
      <c r="W53" s="25"/>
      <c r="X53" s="26"/>
      <c r="Y53" s="25"/>
      <c r="Z53" s="25"/>
      <c r="AA53" s="25"/>
      <c r="AB53" s="26"/>
      <c r="AC53" s="26"/>
      <c r="AD53" s="55"/>
      <c r="AE53" s="118"/>
      <c r="AF53" s="53" t="str">
        <f t="shared" si="34"/>
        <v/>
      </c>
      <c r="AG53" s="53">
        <f t="shared" si="35"/>
        <v>50</v>
      </c>
      <c r="AH53" s="53" t="str">
        <f t="shared" si="36"/>
        <v/>
      </c>
      <c r="AI53" s="53" t="str">
        <f t="shared" si="37"/>
        <v/>
      </c>
      <c r="AJ53" s="53" t="str">
        <f t="shared" si="38"/>
        <v/>
      </c>
      <c r="AK53" s="53" t="str">
        <f t="shared" si="39"/>
        <v/>
      </c>
      <c r="AL53" s="53" t="str">
        <f t="shared" si="40"/>
        <v/>
      </c>
      <c r="AM53" s="24">
        <f t="shared" si="41"/>
        <v>50</v>
      </c>
      <c r="AN53" s="24" t="str">
        <f t="shared" si="42"/>
        <v/>
      </c>
      <c r="AO53" s="24" t="str">
        <f t="shared" si="43"/>
        <v/>
      </c>
      <c r="AP53" s="24" t="str">
        <f t="shared" si="44"/>
        <v/>
      </c>
      <c r="AQ53" s="53">
        <f t="shared" si="45"/>
        <v>0</v>
      </c>
      <c r="AR53" s="53" t="str">
        <f t="shared" si="46"/>
        <v/>
      </c>
      <c r="AS53" s="53" t="str">
        <f t="shared" si="47"/>
        <v/>
      </c>
      <c r="AT53" s="53" t="str">
        <f t="shared" si="48"/>
        <v/>
      </c>
      <c r="AU53" s="24">
        <f t="shared" si="49"/>
        <v>0</v>
      </c>
      <c r="AV53" s="24" t="str">
        <f t="shared" si="50"/>
        <v/>
      </c>
      <c r="AW53" s="24" t="str">
        <f t="shared" si="51"/>
        <v>Y</v>
      </c>
      <c r="AX53" s="24" t="str">
        <f t="shared" si="52"/>
        <v>Y</v>
      </c>
      <c r="AY53" s="24" t="str">
        <f t="shared" si="53"/>
        <v>N</v>
      </c>
      <c r="AZ53" s="24" t="str">
        <f t="shared" si="54"/>
        <v>Y</v>
      </c>
      <c r="BA53" s="24">
        <f t="shared" si="55"/>
        <v>3</v>
      </c>
      <c r="BB53" s="24"/>
      <c r="BC53" s="24"/>
      <c r="BD53" s="24"/>
      <c r="BE53" s="24"/>
      <c r="BF53" s="24"/>
    </row>
    <row r="54" spans="1:58" x14ac:dyDescent="0.25">
      <c r="A54" s="3"/>
      <c r="B54" s="25">
        <v>46</v>
      </c>
      <c r="C54" s="25">
        <f t="shared" si="28"/>
        <v>-2</v>
      </c>
      <c r="D54" s="25">
        <v>48</v>
      </c>
      <c r="E54" s="33" t="s">
        <v>94</v>
      </c>
      <c r="F54" s="127" t="s">
        <v>95</v>
      </c>
      <c r="G54" s="126">
        <f t="shared" si="29"/>
        <v>65</v>
      </c>
      <c r="H54" s="53">
        <f t="shared" si="30"/>
        <v>50</v>
      </c>
      <c r="I54" s="35">
        <f t="shared" si="31"/>
        <v>0</v>
      </c>
      <c r="J54" s="54">
        <f t="shared" si="32"/>
        <v>15</v>
      </c>
      <c r="K54" s="54" t="str">
        <f t="shared" si="33"/>
        <v>N</v>
      </c>
      <c r="L54" s="26">
        <v>5</v>
      </c>
      <c r="M54" s="26">
        <v>10</v>
      </c>
      <c r="N54" s="26"/>
      <c r="O54" s="26">
        <v>50</v>
      </c>
      <c r="P54" s="26"/>
      <c r="Q54" s="25"/>
      <c r="R54" s="26"/>
      <c r="S54" s="30"/>
      <c r="T54" s="45"/>
      <c r="U54" s="45"/>
      <c r="V54" s="25"/>
      <c r="W54" s="25"/>
      <c r="X54" s="26"/>
      <c r="Y54" s="25"/>
      <c r="Z54" s="25"/>
      <c r="AA54" s="25"/>
      <c r="AB54" s="26"/>
      <c r="AC54" s="26"/>
      <c r="AD54" s="55"/>
      <c r="AE54" s="118"/>
      <c r="AF54" s="53" t="str">
        <f t="shared" si="34"/>
        <v/>
      </c>
      <c r="AG54" s="53">
        <f t="shared" si="35"/>
        <v>50</v>
      </c>
      <c r="AH54" s="53" t="str">
        <f t="shared" si="36"/>
        <v/>
      </c>
      <c r="AI54" s="53" t="str">
        <f t="shared" si="37"/>
        <v/>
      </c>
      <c r="AJ54" s="53" t="str">
        <f t="shared" si="38"/>
        <v/>
      </c>
      <c r="AK54" s="53" t="str">
        <f t="shared" si="39"/>
        <v/>
      </c>
      <c r="AL54" s="53" t="str">
        <f t="shared" si="40"/>
        <v/>
      </c>
      <c r="AM54" s="24">
        <f t="shared" si="41"/>
        <v>50</v>
      </c>
      <c r="AN54" s="24" t="str">
        <f t="shared" si="42"/>
        <v/>
      </c>
      <c r="AO54" s="24" t="str">
        <f t="shared" si="43"/>
        <v/>
      </c>
      <c r="AP54" s="24" t="str">
        <f t="shared" si="44"/>
        <v/>
      </c>
      <c r="AQ54" s="53" t="str">
        <f t="shared" si="45"/>
        <v/>
      </c>
      <c r="AR54" s="53" t="str">
        <f t="shared" si="46"/>
        <v/>
      </c>
      <c r="AS54" s="53" t="str">
        <f t="shared" si="47"/>
        <v/>
      </c>
      <c r="AT54" s="53" t="str">
        <f t="shared" si="48"/>
        <v/>
      </c>
      <c r="AU54" s="24" t="str">
        <f t="shared" si="49"/>
        <v/>
      </c>
      <c r="AV54" s="24" t="str">
        <f t="shared" si="50"/>
        <v/>
      </c>
      <c r="AW54" s="24" t="str">
        <f t="shared" si="51"/>
        <v>Y</v>
      </c>
      <c r="AX54" s="24" t="str">
        <f t="shared" si="52"/>
        <v>N</v>
      </c>
      <c r="AY54" s="24" t="str">
        <f t="shared" si="53"/>
        <v>N</v>
      </c>
      <c r="AZ54" s="24" t="str">
        <f t="shared" si="54"/>
        <v>Y</v>
      </c>
      <c r="BA54" s="24">
        <f t="shared" si="55"/>
        <v>2</v>
      </c>
      <c r="BB54" s="24"/>
      <c r="BC54" s="24"/>
      <c r="BD54" s="24"/>
      <c r="BE54" s="24"/>
      <c r="BF54" s="24"/>
    </row>
    <row r="55" spans="1:58" x14ac:dyDescent="0.25">
      <c r="A55" s="3"/>
      <c r="B55" s="25">
        <v>47</v>
      </c>
      <c r="C55" s="25">
        <f t="shared" si="28"/>
        <v>-2</v>
      </c>
      <c r="D55" s="25">
        <v>49</v>
      </c>
      <c r="E55" s="34" t="s">
        <v>178</v>
      </c>
      <c r="F55" s="128" t="s">
        <v>160</v>
      </c>
      <c r="G55" s="126">
        <f t="shared" si="29"/>
        <v>55</v>
      </c>
      <c r="H55" s="53">
        <f t="shared" si="30"/>
        <v>50</v>
      </c>
      <c r="I55" s="35">
        <f t="shared" si="31"/>
        <v>0</v>
      </c>
      <c r="J55" s="54">
        <f t="shared" si="32"/>
        <v>5</v>
      </c>
      <c r="K55" s="54" t="str">
        <f t="shared" si="33"/>
        <v>N</v>
      </c>
      <c r="L55" s="24"/>
      <c r="M55" s="26">
        <v>5</v>
      </c>
      <c r="N55" s="25"/>
      <c r="O55" s="25">
        <v>50</v>
      </c>
      <c r="P55" s="25"/>
      <c r="Q55" s="25"/>
      <c r="R55" s="25"/>
      <c r="S55" s="27"/>
      <c r="T55" s="45"/>
      <c r="U55" s="45"/>
      <c r="V55" s="25"/>
      <c r="W55" s="25"/>
      <c r="X55" s="25"/>
      <c r="Y55" s="25"/>
      <c r="Z55" s="25"/>
      <c r="AA55" s="25"/>
      <c r="AB55" s="25"/>
      <c r="AC55" s="25"/>
      <c r="AD55" s="55"/>
      <c r="AE55" s="118"/>
      <c r="AF55" s="53" t="str">
        <f t="shared" si="34"/>
        <v/>
      </c>
      <c r="AG55" s="53">
        <f t="shared" si="35"/>
        <v>50</v>
      </c>
      <c r="AH55" s="53" t="str">
        <f t="shared" si="36"/>
        <v/>
      </c>
      <c r="AI55" s="53" t="str">
        <f t="shared" si="37"/>
        <v/>
      </c>
      <c r="AJ55" s="53" t="str">
        <f t="shared" si="38"/>
        <v/>
      </c>
      <c r="AK55" s="53" t="str">
        <f t="shared" si="39"/>
        <v/>
      </c>
      <c r="AL55" s="53" t="str">
        <f t="shared" si="40"/>
        <v/>
      </c>
      <c r="AM55" s="24">
        <f t="shared" si="41"/>
        <v>50</v>
      </c>
      <c r="AN55" s="24" t="str">
        <f t="shared" si="42"/>
        <v/>
      </c>
      <c r="AO55" s="24" t="str">
        <f t="shared" si="43"/>
        <v/>
      </c>
      <c r="AP55" s="24" t="str">
        <f t="shared" si="44"/>
        <v/>
      </c>
      <c r="AQ55" s="53" t="str">
        <f t="shared" si="45"/>
        <v/>
      </c>
      <c r="AR55" s="53" t="str">
        <f t="shared" si="46"/>
        <v/>
      </c>
      <c r="AS55" s="53" t="str">
        <f t="shared" si="47"/>
        <v/>
      </c>
      <c r="AT55" s="53" t="str">
        <f t="shared" si="48"/>
        <v/>
      </c>
      <c r="AU55" s="24" t="str">
        <f t="shared" si="49"/>
        <v/>
      </c>
      <c r="AV55" s="24" t="str">
        <f t="shared" si="50"/>
        <v/>
      </c>
      <c r="AW55" s="24" t="str">
        <f t="shared" si="51"/>
        <v>Y</v>
      </c>
      <c r="AX55" s="24" t="str">
        <f t="shared" si="52"/>
        <v>N</v>
      </c>
      <c r="AY55" s="24" t="str">
        <f t="shared" si="53"/>
        <v>N</v>
      </c>
      <c r="AZ55" s="24" t="str">
        <f t="shared" si="54"/>
        <v>Y</v>
      </c>
      <c r="BA55" s="24">
        <f t="shared" si="55"/>
        <v>2</v>
      </c>
      <c r="BB55" s="24"/>
      <c r="BC55" s="24"/>
      <c r="BD55" s="24"/>
      <c r="BE55" s="24"/>
      <c r="BF55" s="24"/>
    </row>
    <row r="56" spans="1:58" x14ac:dyDescent="0.25">
      <c r="A56" s="3"/>
      <c r="B56" s="25">
        <v>48</v>
      </c>
      <c r="C56" s="25">
        <f t="shared" si="28"/>
        <v>-2</v>
      </c>
      <c r="D56" s="25">
        <v>50</v>
      </c>
      <c r="E56" s="34" t="s">
        <v>162</v>
      </c>
      <c r="F56" s="128" t="s">
        <v>252</v>
      </c>
      <c r="G56" s="126">
        <f t="shared" si="29"/>
        <v>55</v>
      </c>
      <c r="H56" s="53">
        <f t="shared" si="30"/>
        <v>50</v>
      </c>
      <c r="I56" s="35">
        <f t="shared" si="31"/>
        <v>0</v>
      </c>
      <c r="J56" s="54">
        <f t="shared" si="32"/>
        <v>5</v>
      </c>
      <c r="K56" s="54" t="str">
        <f t="shared" si="33"/>
        <v>N</v>
      </c>
      <c r="L56" s="24"/>
      <c r="M56" s="25"/>
      <c r="N56" s="25"/>
      <c r="O56" s="25">
        <v>50</v>
      </c>
      <c r="P56" s="25"/>
      <c r="Q56" s="25"/>
      <c r="R56" s="25"/>
      <c r="S56" s="30">
        <v>5</v>
      </c>
      <c r="T56" s="45"/>
      <c r="U56" s="45"/>
      <c r="V56" s="25"/>
      <c r="W56" s="25"/>
      <c r="X56" s="25"/>
      <c r="Y56" s="25"/>
      <c r="Z56" s="25"/>
      <c r="AA56" s="25"/>
      <c r="AB56" s="25"/>
      <c r="AC56" s="25"/>
      <c r="AD56" s="55"/>
      <c r="AE56" s="118"/>
      <c r="AF56" s="53" t="str">
        <f t="shared" si="34"/>
        <v/>
      </c>
      <c r="AG56" s="53">
        <f t="shared" si="35"/>
        <v>50</v>
      </c>
      <c r="AH56" s="53" t="str">
        <f t="shared" si="36"/>
        <v/>
      </c>
      <c r="AI56" s="53" t="str">
        <f t="shared" si="37"/>
        <v/>
      </c>
      <c r="AJ56" s="53" t="str">
        <f t="shared" si="38"/>
        <v/>
      </c>
      <c r="AK56" s="53" t="str">
        <f t="shared" si="39"/>
        <v/>
      </c>
      <c r="AL56" s="53" t="str">
        <f t="shared" si="40"/>
        <v/>
      </c>
      <c r="AM56" s="24">
        <f t="shared" si="41"/>
        <v>50</v>
      </c>
      <c r="AN56" s="24" t="str">
        <f t="shared" si="42"/>
        <v/>
      </c>
      <c r="AO56" s="24" t="str">
        <f t="shared" si="43"/>
        <v/>
      </c>
      <c r="AP56" s="24" t="str">
        <f t="shared" si="44"/>
        <v/>
      </c>
      <c r="AQ56" s="53" t="str">
        <f t="shared" si="45"/>
        <v/>
      </c>
      <c r="AR56" s="53" t="str">
        <f t="shared" si="46"/>
        <v/>
      </c>
      <c r="AS56" s="53" t="str">
        <f t="shared" si="47"/>
        <v/>
      </c>
      <c r="AT56" s="53" t="str">
        <f t="shared" si="48"/>
        <v/>
      </c>
      <c r="AU56" s="24" t="str">
        <f t="shared" si="49"/>
        <v/>
      </c>
      <c r="AV56" s="24" t="str">
        <f t="shared" si="50"/>
        <v/>
      </c>
      <c r="AW56" s="24" t="str">
        <f t="shared" si="51"/>
        <v>Y</v>
      </c>
      <c r="AX56" s="24" t="str">
        <f t="shared" si="52"/>
        <v>N</v>
      </c>
      <c r="AY56" s="24" t="str">
        <f t="shared" si="53"/>
        <v>N</v>
      </c>
      <c r="AZ56" s="24" t="str">
        <f t="shared" si="54"/>
        <v>Y</v>
      </c>
      <c r="BA56" s="24">
        <f t="shared" si="55"/>
        <v>2</v>
      </c>
      <c r="BB56" s="24"/>
      <c r="BC56" s="24"/>
      <c r="BD56" s="24"/>
      <c r="BE56" s="24"/>
      <c r="BF56" s="24"/>
    </row>
    <row r="57" spans="1:58" x14ac:dyDescent="0.25">
      <c r="A57" s="3"/>
      <c r="B57" s="25">
        <v>49</v>
      </c>
      <c r="C57" s="25">
        <f t="shared" si="28"/>
        <v>-2</v>
      </c>
      <c r="D57" s="25">
        <v>51</v>
      </c>
      <c r="E57" s="34" t="s">
        <v>289</v>
      </c>
      <c r="F57" s="128" t="s">
        <v>238</v>
      </c>
      <c r="G57" s="126">
        <f t="shared" si="29"/>
        <v>55</v>
      </c>
      <c r="H57" s="53">
        <f t="shared" si="30"/>
        <v>50</v>
      </c>
      <c r="I57" s="35">
        <f t="shared" si="31"/>
        <v>0</v>
      </c>
      <c r="J57" s="54">
        <f t="shared" si="32"/>
        <v>5</v>
      </c>
      <c r="K57" s="54" t="str">
        <f t="shared" si="33"/>
        <v>N</v>
      </c>
      <c r="L57" s="31"/>
      <c r="M57" s="25"/>
      <c r="N57" s="26"/>
      <c r="O57" s="26"/>
      <c r="P57" s="26"/>
      <c r="Q57" s="25"/>
      <c r="R57" s="26"/>
      <c r="S57" s="30">
        <v>5</v>
      </c>
      <c r="T57" s="45"/>
      <c r="U57" s="45"/>
      <c r="V57" s="25">
        <v>50</v>
      </c>
      <c r="W57" s="25"/>
      <c r="X57" s="26"/>
      <c r="Y57" s="25"/>
      <c r="Z57" s="25"/>
      <c r="AA57" s="25"/>
      <c r="AB57" s="26"/>
      <c r="AC57" s="26"/>
      <c r="AD57" s="55"/>
      <c r="AE57" s="118"/>
      <c r="AF57" s="53" t="str">
        <f t="shared" si="34"/>
        <v/>
      </c>
      <c r="AG57" s="53" t="str">
        <f t="shared" si="35"/>
        <v/>
      </c>
      <c r="AH57" s="53" t="str">
        <f t="shared" si="36"/>
        <v/>
      </c>
      <c r="AI57" s="53" t="str">
        <f t="shared" si="37"/>
        <v/>
      </c>
      <c r="AJ57" s="53" t="str">
        <f t="shared" si="38"/>
        <v/>
      </c>
      <c r="AK57" s="53" t="str">
        <f t="shared" si="39"/>
        <v/>
      </c>
      <c r="AL57" s="53">
        <f t="shared" si="40"/>
        <v>50</v>
      </c>
      <c r="AM57" s="24">
        <f t="shared" si="41"/>
        <v>50</v>
      </c>
      <c r="AN57" s="24" t="str">
        <f t="shared" si="42"/>
        <v/>
      </c>
      <c r="AO57" s="24" t="str">
        <f t="shared" si="43"/>
        <v/>
      </c>
      <c r="AP57" s="24" t="str">
        <f t="shared" si="44"/>
        <v/>
      </c>
      <c r="AQ57" s="53" t="str">
        <f t="shared" si="45"/>
        <v/>
      </c>
      <c r="AR57" s="53" t="str">
        <f t="shared" si="46"/>
        <v/>
      </c>
      <c r="AS57" s="53" t="str">
        <f t="shared" si="47"/>
        <v/>
      </c>
      <c r="AT57" s="53" t="str">
        <f t="shared" si="48"/>
        <v/>
      </c>
      <c r="AU57" s="24" t="str">
        <f t="shared" si="49"/>
        <v/>
      </c>
      <c r="AV57" s="24" t="str">
        <f t="shared" si="50"/>
        <v/>
      </c>
      <c r="AW57" s="24" t="str">
        <f t="shared" si="51"/>
        <v>Y</v>
      </c>
      <c r="AX57" s="24" t="str">
        <f t="shared" si="52"/>
        <v>N</v>
      </c>
      <c r="AY57" s="24" t="str">
        <f t="shared" si="53"/>
        <v>N</v>
      </c>
      <c r="AZ57" s="24" t="str">
        <f t="shared" si="54"/>
        <v>Y</v>
      </c>
      <c r="BA57" s="24">
        <f t="shared" si="55"/>
        <v>2</v>
      </c>
      <c r="BB57" s="24"/>
      <c r="BC57" s="24"/>
      <c r="BD57" s="24"/>
      <c r="BE57" s="24"/>
      <c r="BF57" s="24"/>
    </row>
    <row r="58" spans="1:58" x14ac:dyDescent="0.25">
      <c r="A58" s="3"/>
      <c r="B58" s="25">
        <v>79</v>
      </c>
      <c r="C58" s="25">
        <f t="shared" si="28"/>
        <v>27</v>
      </c>
      <c r="D58" s="25">
        <v>52</v>
      </c>
      <c r="E58" s="33" t="s">
        <v>292</v>
      </c>
      <c r="F58" s="127" t="s">
        <v>293</v>
      </c>
      <c r="G58" s="126">
        <f t="shared" si="29"/>
        <v>52</v>
      </c>
      <c r="H58" s="53">
        <f t="shared" si="30"/>
        <v>47</v>
      </c>
      <c r="I58" s="35">
        <f t="shared" si="31"/>
        <v>0</v>
      </c>
      <c r="J58" s="54">
        <f t="shared" si="32"/>
        <v>5</v>
      </c>
      <c r="K58" s="54" t="str">
        <f t="shared" si="33"/>
        <v>N</v>
      </c>
      <c r="L58" s="24"/>
      <c r="M58" s="25"/>
      <c r="N58" s="26"/>
      <c r="O58" s="26"/>
      <c r="P58" s="26"/>
      <c r="Q58" s="25"/>
      <c r="R58" s="26"/>
      <c r="S58" s="30"/>
      <c r="T58" s="45">
        <v>47</v>
      </c>
      <c r="U58" s="45"/>
      <c r="V58" s="25"/>
      <c r="W58" s="25">
        <v>5</v>
      </c>
      <c r="X58" s="26"/>
      <c r="Y58" s="25"/>
      <c r="Z58" s="25"/>
      <c r="AA58" s="25"/>
      <c r="AB58" s="26"/>
      <c r="AC58" s="26"/>
      <c r="AD58" s="55"/>
      <c r="AE58" s="118"/>
      <c r="AF58" s="53" t="str">
        <f t="shared" si="34"/>
        <v/>
      </c>
      <c r="AG58" s="53" t="str">
        <f t="shared" si="35"/>
        <v/>
      </c>
      <c r="AH58" s="53">
        <f t="shared" si="36"/>
        <v>47</v>
      </c>
      <c r="AI58" s="53" t="str">
        <f t="shared" si="37"/>
        <v/>
      </c>
      <c r="AJ58" s="53" t="str">
        <f t="shared" si="38"/>
        <v/>
      </c>
      <c r="AK58" s="53" t="str">
        <f t="shared" si="39"/>
        <v/>
      </c>
      <c r="AL58" s="53" t="str">
        <f t="shared" si="40"/>
        <v/>
      </c>
      <c r="AM58" s="24">
        <f t="shared" si="41"/>
        <v>47</v>
      </c>
      <c r="AN58" s="24" t="str">
        <f t="shared" si="42"/>
        <v/>
      </c>
      <c r="AO58" s="24" t="str">
        <f t="shared" si="43"/>
        <v/>
      </c>
      <c r="AP58" s="24" t="str">
        <f t="shared" si="44"/>
        <v/>
      </c>
      <c r="AQ58" s="53" t="str">
        <f t="shared" si="45"/>
        <v/>
      </c>
      <c r="AR58" s="53" t="str">
        <f t="shared" si="46"/>
        <v/>
      </c>
      <c r="AS58" s="53" t="str">
        <f t="shared" si="47"/>
        <v/>
      </c>
      <c r="AT58" s="53" t="str">
        <f t="shared" si="48"/>
        <v/>
      </c>
      <c r="AU58" s="24" t="str">
        <f t="shared" si="49"/>
        <v/>
      </c>
      <c r="AV58" s="24" t="str">
        <f t="shared" si="50"/>
        <v/>
      </c>
      <c r="AW58" s="24" t="str">
        <f t="shared" si="51"/>
        <v>Y</v>
      </c>
      <c r="AX58" s="24" t="str">
        <f t="shared" si="52"/>
        <v>N</v>
      </c>
      <c r="AY58" s="24" t="str">
        <f t="shared" si="53"/>
        <v>N</v>
      </c>
      <c r="AZ58" s="24" t="str">
        <f t="shared" si="54"/>
        <v>Y</v>
      </c>
      <c r="BA58" s="24">
        <f t="shared" si="55"/>
        <v>2</v>
      </c>
      <c r="BB58" s="24"/>
      <c r="BC58" s="24"/>
      <c r="BD58" s="24"/>
      <c r="BE58" s="24"/>
      <c r="BF58" s="24"/>
    </row>
    <row r="59" spans="1:58" x14ac:dyDescent="0.25">
      <c r="A59" s="3"/>
      <c r="B59" s="25">
        <v>51</v>
      </c>
      <c r="C59" s="25">
        <f t="shared" si="28"/>
        <v>-2</v>
      </c>
      <c r="D59" s="25">
        <v>53</v>
      </c>
      <c r="E59" s="32" t="s">
        <v>258</v>
      </c>
      <c r="F59" s="129" t="s">
        <v>259</v>
      </c>
      <c r="G59" s="126">
        <f t="shared" si="29"/>
        <v>50</v>
      </c>
      <c r="H59" s="53">
        <f t="shared" si="30"/>
        <v>50</v>
      </c>
      <c r="I59" s="35">
        <f t="shared" si="31"/>
        <v>0</v>
      </c>
      <c r="J59" s="54">
        <f t="shared" si="32"/>
        <v>0</v>
      </c>
      <c r="K59" s="54" t="str">
        <f t="shared" si="33"/>
        <v>N</v>
      </c>
      <c r="L59" s="57"/>
      <c r="M59" s="26"/>
      <c r="N59" s="26"/>
      <c r="O59" s="26">
        <v>50</v>
      </c>
      <c r="P59" s="26"/>
      <c r="Q59" s="26"/>
      <c r="R59" s="26"/>
      <c r="S59" s="27"/>
      <c r="T59" s="44"/>
      <c r="U59" s="44"/>
      <c r="V59" s="25"/>
      <c r="W59" s="26"/>
      <c r="X59" s="26"/>
      <c r="Y59" s="26"/>
      <c r="Z59" s="26"/>
      <c r="AA59" s="26"/>
      <c r="AB59" s="26"/>
      <c r="AC59" s="26"/>
      <c r="AD59" s="54"/>
      <c r="AE59" s="117"/>
      <c r="AF59" s="53" t="str">
        <f t="shared" si="34"/>
        <v/>
      </c>
      <c r="AG59" s="53">
        <f t="shared" si="35"/>
        <v>50</v>
      </c>
      <c r="AH59" s="53" t="str">
        <f t="shared" si="36"/>
        <v/>
      </c>
      <c r="AI59" s="53" t="str">
        <f t="shared" si="37"/>
        <v/>
      </c>
      <c r="AJ59" s="53" t="str">
        <f t="shared" si="38"/>
        <v/>
      </c>
      <c r="AK59" s="53" t="str">
        <f t="shared" si="39"/>
        <v/>
      </c>
      <c r="AL59" s="53" t="str">
        <f t="shared" si="40"/>
        <v/>
      </c>
      <c r="AM59" s="24">
        <f t="shared" si="41"/>
        <v>50</v>
      </c>
      <c r="AN59" s="24" t="str">
        <f t="shared" si="42"/>
        <v/>
      </c>
      <c r="AO59" s="24" t="str">
        <f t="shared" si="43"/>
        <v/>
      </c>
      <c r="AP59" s="24" t="str">
        <f t="shared" si="44"/>
        <v/>
      </c>
      <c r="AQ59" s="53" t="str">
        <f t="shared" si="45"/>
        <v/>
      </c>
      <c r="AR59" s="53" t="str">
        <f t="shared" si="46"/>
        <v/>
      </c>
      <c r="AS59" s="53" t="str">
        <f t="shared" si="47"/>
        <v/>
      </c>
      <c r="AT59" s="53" t="str">
        <f t="shared" si="48"/>
        <v/>
      </c>
      <c r="AU59" s="24" t="str">
        <f t="shared" si="49"/>
        <v/>
      </c>
      <c r="AV59" s="24" t="str">
        <f t="shared" si="50"/>
        <v/>
      </c>
      <c r="AW59" s="24" t="str">
        <f t="shared" si="51"/>
        <v>Y</v>
      </c>
      <c r="AX59" s="24" t="str">
        <f t="shared" si="52"/>
        <v>N</v>
      </c>
      <c r="AY59" s="24" t="str">
        <f t="shared" si="53"/>
        <v>N</v>
      </c>
      <c r="AZ59" s="24" t="str">
        <f t="shared" si="54"/>
        <v>N</v>
      </c>
      <c r="BA59" s="24">
        <f t="shared" si="55"/>
        <v>1</v>
      </c>
      <c r="BB59" s="24"/>
      <c r="BC59" s="24"/>
      <c r="BD59" s="24"/>
      <c r="BE59" s="24"/>
      <c r="BF59" s="24"/>
    </row>
    <row r="60" spans="1:58" x14ac:dyDescent="0.25">
      <c r="A60" s="3"/>
      <c r="B60" s="25">
        <v>52</v>
      </c>
      <c r="C60" s="25">
        <f t="shared" si="28"/>
        <v>-2</v>
      </c>
      <c r="D60" s="25">
        <v>54</v>
      </c>
      <c r="E60" s="32" t="s">
        <v>242</v>
      </c>
      <c r="F60" s="129" t="s">
        <v>243</v>
      </c>
      <c r="G60" s="126">
        <f t="shared" si="29"/>
        <v>50</v>
      </c>
      <c r="H60" s="53">
        <f t="shared" si="30"/>
        <v>50</v>
      </c>
      <c r="I60" s="35">
        <f t="shared" si="31"/>
        <v>0</v>
      </c>
      <c r="J60" s="54">
        <f t="shared" si="32"/>
        <v>0</v>
      </c>
      <c r="K60" s="54" t="str">
        <f t="shared" si="33"/>
        <v>N</v>
      </c>
      <c r="L60" s="29"/>
      <c r="M60" s="26"/>
      <c r="N60" s="25"/>
      <c r="O60" s="25">
        <v>50</v>
      </c>
      <c r="P60" s="25"/>
      <c r="Q60" s="25"/>
      <c r="R60" s="25"/>
      <c r="S60" s="27"/>
      <c r="T60" s="44"/>
      <c r="U60" s="44"/>
      <c r="V60" s="26"/>
      <c r="W60" s="26"/>
      <c r="X60" s="25"/>
      <c r="Y60" s="26"/>
      <c r="Z60" s="26"/>
      <c r="AA60" s="26"/>
      <c r="AB60" s="25"/>
      <c r="AC60" s="25"/>
      <c r="AD60" s="54"/>
      <c r="AE60" s="117"/>
      <c r="AF60" s="53" t="str">
        <f t="shared" si="34"/>
        <v/>
      </c>
      <c r="AG60" s="53">
        <f t="shared" si="35"/>
        <v>50</v>
      </c>
      <c r="AH60" s="53" t="str">
        <f t="shared" si="36"/>
        <v/>
      </c>
      <c r="AI60" s="53" t="str">
        <f t="shared" si="37"/>
        <v/>
      </c>
      <c r="AJ60" s="53" t="str">
        <f t="shared" si="38"/>
        <v/>
      </c>
      <c r="AK60" s="53" t="str">
        <f t="shared" si="39"/>
        <v/>
      </c>
      <c r="AL60" s="53" t="str">
        <f t="shared" si="40"/>
        <v/>
      </c>
      <c r="AM60" s="24">
        <f t="shared" si="41"/>
        <v>50</v>
      </c>
      <c r="AN60" s="24" t="str">
        <f t="shared" si="42"/>
        <v/>
      </c>
      <c r="AO60" s="24" t="str">
        <f t="shared" si="43"/>
        <v/>
      </c>
      <c r="AP60" s="24" t="str">
        <f t="shared" si="44"/>
        <v/>
      </c>
      <c r="AQ60" s="53" t="str">
        <f t="shared" si="45"/>
        <v/>
      </c>
      <c r="AR60" s="53" t="str">
        <f t="shared" si="46"/>
        <v/>
      </c>
      <c r="AS60" s="53" t="str">
        <f t="shared" si="47"/>
        <v/>
      </c>
      <c r="AT60" s="53" t="str">
        <f t="shared" si="48"/>
        <v/>
      </c>
      <c r="AU60" s="24" t="str">
        <f t="shared" si="49"/>
        <v/>
      </c>
      <c r="AV60" s="24" t="str">
        <f t="shared" si="50"/>
        <v/>
      </c>
      <c r="AW60" s="24" t="str">
        <f t="shared" si="51"/>
        <v>Y</v>
      </c>
      <c r="AX60" s="24" t="str">
        <f t="shared" si="52"/>
        <v>N</v>
      </c>
      <c r="AY60" s="24" t="str">
        <f t="shared" si="53"/>
        <v>N</v>
      </c>
      <c r="AZ60" s="24" t="str">
        <f t="shared" si="54"/>
        <v>N</v>
      </c>
      <c r="BA60" s="24">
        <f t="shared" si="55"/>
        <v>1</v>
      </c>
      <c r="BB60" s="24"/>
      <c r="BC60" s="24"/>
      <c r="BD60" s="24"/>
      <c r="BE60" s="24"/>
      <c r="BF60" s="24"/>
    </row>
    <row r="61" spans="1:58" x14ac:dyDescent="0.25">
      <c r="A61" s="3"/>
      <c r="B61" s="25">
        <v>53</v>
      </c>
      <c r="C61" s="25">
        <f t="shared" si="28"/>
        <v>-2</v>
      </c>
      <c r="D61" s="25">
        <v>55</v>
      </c>
      <c r="E61" s="32" t="s">
        <v>167</v>
      </c>
      <c r="F61" s="129" t="s">
        <v>248</v>
      </c>
      <c r="G61" s="126">
        <f t="shared" si="29"/>
        <v>50</v>
      </c>
      <c r="H61" s="53">
        <f t="shared" si="30"/>
        <v>50</v>
      </c>
      <c r="I61" s="35">
        <f t="shared" si="31"/>
        <v>0</v>
      </c>
      <c r="J61" s="54">
        <f t="shared" si="32"/>
        <v>0</v>
      </c>
      <c r="K61" s="54" t="str">
        <f t="shared" si="33"/>
        <v>N</v>
      </c>
      <c r="L61" s="29"/>
      <c r="M61" s="26"/>
      <c r="N61" s="25"/>
      <c r="O61" s="25">
        <v>50</v>
      </c>
      <c r="P61" s="25"/>
      <c r="Q61" s="26"/>
      <c r="R61" s="25"/>
      <c r="S61" s="27"/>
      <c r="T61" s="44"/>
      <c r="U61" s="44"/>
      <c r="V61" s="25"/>
      <c r="W61" s="26"/>
      <c r="X61" s="25"/>
      <c r="Y61" s="26"/>
      <c r="Z61" s="26"/>
      <c r="AA61" s="26"/>
      <c r="AB61" s="25"/>
      <c r="AC61" s="25"/>
      <c r="AD61" s="54"/>
      <c r="AE61" s="117"/>
      <c r="AF61" s="53" t="str">
        <f t="shared" si="34"/>
        <v/>
      </c>
      <c r="AG61" s="53">
        <f t="shared" si="35"/>
        <v>50</v>
      </c>
      <c r="AH61" s="53" t="str">
        <f t="shared" si="36"/>
        <v/>
      </c>
      <c r="AI61" s="53" t="str">
        <f t="shared" si="37"/>
        <v/>
      </c>
      <c r="AJ61" s="53" t="str">
        <f t="shared" si="38"/>
        <v/>
      </c>
      <c r="AK61" s="53" t="str">
        <f t="shared" si="39"/>
        <v/>
      </c>
      <c r="AL61" s="53" t="str">
        <f t="shared" si="40"/>
        <v/>
      </c>
      <c r="AM61" s="24">
        <f t="shared" si="41"/>
        <v>50</v>
      </c>
      <c r="AN61" s="24" t="str">
        <f t="shared" si="42"/>
        <v/>
      </c>
      <c r="AO61" s="24" t="str">
        <f t="shared" si="43"/>
        <v/>
      </c>
      <c r="AP61" s="24" t="str">
        <f t="shared" si="44"/>
        <v/>
      </c>
      <c r="AQ61" s="53" t="str">
        <f t="shared" si="45"/>
        <v/>
      </c>
      <c r="AR61" s="53" t="str">
        <f t="shared" si="46"/>
        <v/>
      </c>
      <c r="AS61" s="53" t="str">
        <f t="shared" si="47"/>
        <v/>
      </c>
      <c r="AT61" s="53" t="str">
        <f t="shared" si="48"/>
        <v/>
      </c>
      <c r="AU61" s="24" t="str">
        <f t="shared" si="49"/>
        <v/>
      </c>
      <c r="AV61" s="24" t="str">
        <f t="shared" si="50"/>
        <v/>
      </c>
      <c r="AW61" s="24" t="str">
        <f t="shared" si="51"/>
        <v>Y</v>
      </c>
      <c r="AX61" s="24" t="str">
        <f t="shared" si="52"/>
        <v>N</v>
      </c>
      <c r="AY61" s="24" t="str">
        <f t="shared" si="53"/>
        <v>N</v>
      </c>
      <c r="AZ61" s="24" t="str">
        <f t="shared" si="54"/>
        <v>N</v>
      </c>
      <c r="BA61" s="24">
        <f t="shared" si="55"/>
        <v>1</v>
      </c>
      <c r="BB61" s="24"/>
      <c r="BC61" s="24"/>
      <c r="BD61" s="24"/>
      <c r="BE61" s="24"/>
      <c r="BF61" s="24"/>
    </row>
    <row r="62" spans="1:58" x14ac:dyDescent="0.25">
      <c r="A62" s="3"/>
      <c r="B62" s="25">
        <v>54</v>
      </c>
      <c r="C62" s="25">
        <f t="shared" si="28"/>
        <v>-2</v>
      </c>
      <c r="D62" s="25">
        <v>56</v>
      </c>
      <c r="E62" s="33" t="s">
        <v>240</v>
      </c>
      <c r="F62" s="127" t="s">
        <v>241</v>
      </c>
      <c r="G62" s="126">
        <f t="shared" si="29"/>
        <v>50</v>
      </c>
      <c r="H62" s="53">
        <f t="shared" si="30"/>
        <v>50</v>
      </c>
      <c r="I62" s="35">
        <f t="shared" si="31"/>
        <v>0</v>
      </c>
      <c r="J62" s="54">
        <f t="shared" si="32"/>
        <v>0</v>
      </c>
      <c r="K62" s="54" t="str">
        <f t="shared" si="33"/>
        <v>N</v>
      </c>
      <c r="L62" s="24"/>
      <c r="M62" s="26"/>
      <c r="N62" s="25"/>
      <c r="O62" s="25">
        <v>50</v>
      </c>
      <c r="P62" s="25"/>
      <c r="Q62" s="26"/>
      <c r="R62" s="25"/>
      <c r="S62" s="27"/>
      <c r="T62" s="44"/>
      <c r="U62" s="44"/>
      <c r="V62" s="26"/>
      <c r="W62" s="26"/>
      <c r="X62" s="25"/>
      <c r="Y62" s="26"/>
      <c r="Z62" s="26"/>
      <c r="AA62" s="26"/>
      <c r="AB62" s="25"/>
      <c r="AC62" s="25"/>
      <c r="AD62" s="54"/>
      <c r="AE62" s="117"/>
      <c r="AF62" s="53" t="str">
        <f t="shared" si="34"/>
        <v/>
      </c>
      <c r="AG62" s="53">
        <f t="shared" si="35"/>
        <v>50</v>
      </c>
      <c r="AH62" s="53" t="str">
        <f t="shared" si="36"/>
        <v/>
      </c>
      <c r="AI62" s="53" t="str">
        <f t="shared" si="37"/>
        <v/>
      </c>
      <c r="AJ62" s="53" t="str">
        <f t="shared" si="38"/>
        <v/>
      </c>
      <c r="AK62" s="53" t="str">
        <f t="shared" si="39"/>
        <v/>
      </c>
      <c r="AL62" s="53" t="str">
        <f t="shared" si="40"/>
        <v/>
      </c>
      <c r="AM62" s="24">
        <f t="shared" si="41"/>
        <v>50</v>
      </c>
      <c r="AN62" s="24" t="str">
        <f t="shared" si="42"/>
        <v/>
      </c>
      <c r="AO62" s="24" t="str">
        <f t="shared" si="43"/>
        <v/>
      </c>
      <c r="AP62" s="24" t="str">
        <f t="shared" si="44"/>
        <v/>
      </c>
      <c r="AQ62" s="53" t="str">
        <f t="shared" si="45"/>
        <v/>
      </c>
      <c r="AR62" s="53" t="str">
        <f t="shared" si="46"/>
        <v/>
      </c>
      <c r="AS62" s="53" t="str">
        <f t="shared" si="47"/>
        <v/>
      </c>
      <c r="AT62" s="53" t="str">
        <f t="shared" si="48"/>
        <v/>
      </c>
      <c r="AU62" s="24" t="str">
        <f t="shared" si="49"/>
        <v/>
      </c>
      <c r="AV62" s="24" t="str">
        <f t="shared" si="50"/>
        <v/>
      </c>
      <c r="AW62" s="24" t="str">
        <f t="shared" si="51"/>
        <v>Y</v>
      </c>
      <c r="AX62" s="24" t="str">
        <f t="shared" si="52"/>
        <v>N</v>
      </c>
      <c r="AY62" s="24" t="str">
        <f t="shared" si="53"/>
        <v>N</v>
      </c>
      <c r="AZ62" s="24" t="str">
        <f t="shared" si="54"/>
        <v>N</v>
      </c>
      <c r="BA62" s="24">
        <f t="shared" si="55"/>
        <v>1</v>
      </c>
      <c r="BB62" s="24"/>
      <c r="BC62" s="24"/>
      <c r="BD62" s="24"/>
      <c r="BE62" s="24"/>
      <c r="BF62" s="24"/>
    </row>
    <row r="63" spans="1:58" x14ac:dyDescent="0.25">
      <c r="A63" s="3"/>
      <c r="B63" s="25">
        <v>55</v>
      </c>
      <c r="C63" s="25">
        <f t="shared" si="28"/>
        <v>-2</v>
      </c>
      <c r="D63" s="25">
        <v>57</v>
      </c>
      <c r="E63" s="32" t="s">
        <v>253</v>
      </c>
      <c r="F63" s="129" t="s">
        <v>254</v>
      </c>
      <c r="G63" s="126">
        <f t="shared" si="29"/>
        <v>50</v>
      </c>
      <c r="H63" s="53">
        <f t="shared" si="30"/>
        <v>50</v>
      </c>
      <c r="I63" s="35">
        <f t="shared" si="31"/>
        <v>0</v>
      </c>
      <c r="J63" s="54">
        <f t="shared" si="32"/>
        <v>0</v>
      </c>
      <c r="K63" s="54" t="str">
        <f t="shared" si="33"/>
        <v>N</v>
      </c>
      <c r="L63" s="26"/>
      <c r="M63" s="25"/>
      <c r="N63" s="25"/>
      <c r="O63" s="25">
        <v>50</v>
      </c>
      <c r="P63" s="25"/>
      <c r="Q63" s="25"/>
      <c r="R63" s="25"/>
      <c r="S63" s="30"/>
      <c r="T63" s="45"/>
      <c r="U63" s="45"/>
      <c r="V63" s="25"/>
      <c r="W63" s="25"/>
      <c r="X63" s="25"/>
      <c r="Y63" s="25"/>
      <c r="Z63" s="25"/>
      <c r="AA63" s="25"/>
      <c r="AB63" s="25"/>
      <c r="AC63" s="25"/>
      <c r="AD63" s="55"/>
      <c r="AE63" s="118"/>
      <c r="AF63" s="53" t="str">
        <f t="shared" si="34"/>
        <v/>
      </c>
      <c r="AG63" s="53">
        <f t="shared" si="35"/>
        <v>50</v>
      </c>
      <c r="AH63" s="53" t="str">
        <f t="shared" si="36"/>
        <v/>
      </c>
      <c r="AI63" s="53" t="str">
        <f t="shared" si="37"/>
        <v/>
      </c>
      <c r="AJ63" s="53" t="str">
        <f t="shared" si="38"/>
        <v/>
      </c>
      <c r="AK63" s="53" t="str">
        <f t="shared" si="39"/>
        <v/>
      </c>
      <c r="AL63" s="53" t="str">
        <f t="shared" si="40"/>
        <v/>
      </c>
      <c r="AM63" s="24">
        <f t="shared" si="41"/>
        <v>50</v>
      </c>
      <c r="AN63" s="24" t="str">
        <f t="shared" si="42"/>
        <v/>
      </c>
      <c r="AO63" s="24" t="str">
        <f t="shared" si="43"/>
        <v/>
      </c>
      <c r="AP63" s="24" t="str">
        <f t="shared" si="44"/>
        <v/>
      </c>
      <c r="AQ63" s="53" t="str">
        <f t="shared" si="45"/>
        <v/>
      </c>
      <c r="AR63" s="53" t="str">
        <f t="shared" si="46"/>
        <v/>
      </c>
      <c r="AS63" s="53" t="str">
        <f t="shared" si="47"/>
        <v/>
      </c>
      <c r="AT63" s="53" t="str">
        <f t="shared" si="48"/>
        <v/>
      </c>
      <c r="AU63" s="24" t="str">
        <f t="shared" si="49"/>
        <v/>
      </c>
      <c r="AV63" s="24" t="str">
        <f t="shared" si="50"/>
        <v/>
      </c>
      <c r="AW63" s="24" t="str">
        <f t="shared" si="51"/>
        <v>Y</v>
      </c>
      <c r="AX63" s="24" t="str">
        <f t="shared" si="52"/>
        <v>N</v>
      </c>
      <c r="AY63" s="24" t="str">
        <f t="shared" si="53"/>
        <v>N</v>
      </c>
      <c r="AZ63" s="24" t="str">
        <f t="shared" si="54"/>
        <v>N</v>
      </c>
      <c r="BA63" s="24">
        <f t="shared" si="55"/>
        <v>1</v>
      </c>
      <c r="BB63" s="24"/>
      <c r="BC63" s="24"/>
      <c r="BD63" s="24"/>
      <c r="BE63" s="24"/>
      <c r="BF63" s="24"/>
    </row>
    <row r="64" spans="1:58" x14ac:dyDescent="0.25">
      <c r="A64" s="3"/>
      <c r="B64" s="25">
        <v>56</v>
      </c>
      <c r="C64" s="25">
        <f t="shared" si="28"/>
        <v>-2</v>
      </c>
      <c r="D64" s="25">
        <v>58</v>
      </c>
      <c r="E64" s="34" t="s">
        <v>234</v>
      </c>
      <c r="F64" s="128" t="s">
        <v>235</v>
      </c>
      <c r="G64" s="126">
        <f t="shared" si="29"/>
        <v>50</v>
      </c>
      <c r="H64" s="53">
        <f t="shared" si="30"/>
        <v>50</v>
      </c>
      <c r="I64" s="35">
        <f t="shared" si="31"/>
        <v>0</v>
      </c>
      <c r="J64" s="54">
        <f t="shared" si="32"/>
        <v>0</v>
      </c>
      <c r="K64" s="54" t="str">
        <f t="shared" si="33"/>
        <v>N</v>
      </c>
      <c r="L64" s="24"/>
      <c r="M64" s="25"/>
      <c r="N64" s="25"/>
      <c r="O64" s="25">
        <v>50</v>
      </c>
      <c r="P64" s="25"/>
      <c r="Q64" s="25"/>
      <c r="R64" s="25"/>
      <c r="S64" s="30"/>
      <c r="T64" s="45"/>
      <c r="U64" s="45"/>
      <c r="V64" s="25"/>
      <c r="W64" s="25"/>
      <c r="X64" s="25"/>
      <c r="Y64" s="25"/>
      <c r="Z64" s="25"/>
      <c r="AA64" s="25"/>
      <c r="AB64" s="25"/>
      <c r="AC64" s="25"/>
      <c r="AD64" s="55"/>
      <c r="AE64" s="118"/>
      <c r="AF64" s="53" t="str">
        <f t="shared" si="34"/>
        <v/>
      </c>
      <c r="AG64" s="53">
        <f t="shared" si="35"/>
        <v>50</v>
      </c>
      <c r="AH64" s="53" t="str">
        <f t="shared" si="36"/>
        <v/>
      </c>
      <c r="AI64" s="53" t="str">
        <f t="shared" si="37"/>
        <v/>
      </c>
      <c r="AJ64" s="53" t="str">
        <f t="shared" si="38"/>
        <v/>
      </c>
      <c r="AK64" s="53" t="str">
        <f t="shared" si="39"/>
        <v/>
      </c>
      <c r="AL64" s="53" t="str">
        <f t="shared" si="40"/>
        <v/>
      </c>
      <c r="AM64" s="24">
        <f t="shared" si="41"/>
        <v>50</v>
      </c>
      <c r="AN64" s="24" t="str">
        <f t="shared" si="42"/>
        <v/>
      </c>
      <c r="AO64" s="24" t="str">
        <f t="shared" si="43"/>
        <v/>
      </c>
      <c r="AP64" s="24" t="str">
        <f t="shared" si="44"/>
        <v/>
      </c>
      <c r="AQ64" s="53" t="str">
        <f t="shared" si="45"/>
        <v/>
      </c>
      <c r="AR64" s="53" t="str">
        <f t="shared" si="46"/>
        <v/>
      </c>
      <c r="AS64" s="53" t="str">
        <f t="shared" si="47"/>
        <v/>
      </c>
      <c r="AT64" s="53" t="str">
        <f t="shared" si="48"/>
        <v/>
      </c>
      <c r="AU64" s="24" t="str">
        <f t="shared" si="49"/>
        <v/>
      </c>
      <c r="AV64" s="24" t="str">
        <f t="shared" si="50"/>
        <v/>
      </c>
      <c r="AW64" s="24" t="str">
        <f t="shared" si="51"/>
        <v>Y</v>
      </c>
      <c r="AX64" s="24" t="str">
        <f t="shared" si="52"/>
        <v>N</v>
      </c>
      <c r="AY64" s="24" t="str">
        <f t="shared" si="53"/>
        <v>N</v>
      </c>
      <c r="AZ64" s="24" t="str">
        <f t="shared" si="54"/>
        <v>N</v>
      </c>
      <c r="BA64" s="24">
        <f t="shared" si="55"/>
        <v>1</v>
      </c>
      <c r="BB64" s="24"/>
      <c r="BC64" s="24"/>
      <c r="BD64" s="24"/>
      <c r="BE64" s="24"/>
      <c r="BF64" s="24"/>
    </row>
    <row r="65" spans="1:58" x14ac:dyDescent="0.25">
      <c r="A65" s="3"/>
      <c r="B65" s="25">
        <v>57</v>
      </c>
      <c r="C65" s="25">
        <f t="shared" si="28"/>
        <v>-2</v>
      </c>
      <c r="D65" s="25">
        <v>59</v>
      </c>
      <c r="E65" s="34" t="s">
        <v>119</v>
      </c>
      <c r="F65" s="128" t="s">
        <v>251</v>
      </c>
      <c r="G65" s="126">
        <f t="shared" si="29"/>
        <v>50</v>
      </c>
      <c r="H65" s="53">
        <f t="shared" si="30"/>
        <v>50</v>
      </c>
      <c r="I65" s="35">
        <f t="shared" si="31"/>
        <v>0</v>
      </c>
      <c r="J65" s="54">
        <f t="shared" si="32"/>
        <v>0</v>
      </c>
      <c r="K65" s="54" t="str">
        <f t="shared" si="33"/>
        <v>N</v>
      </c>
      <c r="L65" s="31"/>
      <c r="M65" s="26"/>
      <c r="N65" s="25"/>
      <c r="O65" s="25">
        <v>50</v>
      </c>
      <c r="P65" s="25"/>
      <c r="Q65" s="26"/>
      <c r="R65" s="25"/>
      <c r="S65" s="27"/>
      <c r="T65" s="44"/>
      <c r="U65" s="44"/>
      <c r="V65" s="26"/>
      <c r="W65" s="26"/>
      <c r="X65" s="25"/>
      <c r="Y65" s="26"/>
      <c r="Z65" s="26"/>
      <c r="AA65" s="26"/>
      <c r="AB65" s="25"/>
      <c r="AC65" s="25"/>
      <c r="AD65" s="54"/>
      <c r="AE65" s="117"/>
      <c r="AF65" s="53" t="str">
        <f t="shared" si="34"/>
        <v/>
      </c>
      <c r="AG65" s="53">
        <f t="shared" si="35"/>
        <v>50</v>
      </c>
      <c r="AH65" s="53" t="str">
        <f t="shared" si="36"/>
        <v/>
      </c>
      <c r="AI65" s="53" t="str">
        <f t="shared" si="37"/>
        <v/>
      </c>
      <c r="AJ65" s="53" t="str">
        <f t="shared" si="38"/>
        <v/>
      </c>
      <c r="AK65" s="53" t="str">
        <f t="shared" si="39"/>
        <v/>
      </c>
      <c r="AL65" s="53" t="str">
        <f t="shared" si="40"/>
        <v/>
      </c>
      <c r="AM65" s="24">
        <f t="shared" si="41"/>
        <v>50</v>
      </c>
      <c r="AN65" s="24" t="str">
        <f t="shared" si="42"/>
        <v/>
      </c>
      <c r="AO65" s="24" t="str">
        <f t="shared" si="43"/>
        <v/>
      </c>
      <c r="AP65" s="24" t="str">
        <f t="shared" si="44"/>
        <v/>
      </c>
      <c r="AQ65" s="53" t="str">
        <f t="shared" si="45"/>
        <v/>
      </c>
      <c r="AR65" s="53" t="str">
        <f t="shared" si="46"/>
        <v/>
      </c>
      <c r="AS65" s="53" t="str">
        <f t="shared" si="47"/>
        <v/>
      </c>
      <c r="AT65" s="53" t="str">
        <f t="shared" si="48"/>
        <v/>
      </c>
      <c r="AU65" s="24" t="str">
        <f t="shared" si="49"/>
        <v/>
      </c>
      <c r="AV65" s="24" t="str">
        <f t="shared" si="50"/>
        <v/>
      </c>
      <c r="AW65" s="24" t="str">
        <f t="shared" si="51"/>
        <v>Y</v>
      </c>
      <c r="AX65" s="24" t="str">
        <f t="shared" si="52"/>
        <v>N</v>
      </c>
      <c r="AY65" s="24" t="str">
        <f t="shared" si="53"/>
        <v>N</v>
      </c>
      <c r="AZ65" s="24" t="str">
        <f t="shared" si="54"/>
        <v>N</v>
      </c>
      <c r="BA65" s="24">
        <f t="shared" si="55"/>
        <v>1</v>
      </c>
      <c r="BB65" s="24"/>
      <c r="BC65" s="24"/>
      <c r="BD65" s="24"/>
      <c r="BE65" s="24"/>
      <c r="BF65" s="24"/>
    </row>
    <row r="66" spans="1:58" x14ac:dyDescent="0.25">
      <c r="A66" s="3"/>
      <c r="B66" s="25">
        <v>58</v>
      </c>
      <c r="C66" s="25">
        <f t="shared" si="28"/>
        <v>-2</v>
      </c>
      <c r="D66" s="25">
        <v>60</v>
      </c>
      <c r="E66" s="33" t="s">
        <v>257</v>
      </c>
      <c r="F66" s="127" t="s">
        <v>245</v>
      </c>
      <c r="G66" s="126">
        <f t="shared" si="29"/>
        <v>50</v>
      </c>
      <c r="H66" s="53">
        <f t="shared" si="30"/>
        <v>50</v>
      </c>
      <c r="I66" s="35">
        <f t="shared" si="31"/>
        <v>0</v>
      </c>
      <c r="J66" s="54">
        <f t="shared" si="32"/>
        <v>0</v>
      </c>
      <c r="K66" s="54" t="str">
        <f t="shared" si="33"/>
        <v>N</v>
      </c>
      <c r="L66" s="26"/>
      <c r="M66" s="25"/>
      <c r="N66" s="25"/>
      <c r="O66" s="25">
        <v>50</v>
      </c>
      <c r="P66" s="25"/>
      <c r="Q66" s="25"/>
      <c r="R66" s="25"/>
      <c r="S66" s="30"/>
      <c r="T66" s="45"/>
      <c r="U66" s="45"/>
      <c r="V66" s="25"/>
      <c r="W66" s="25"/>
      <c r="X66" s="25"/>
      <c r="Y66" s="25"/>
      <c r="Z66" s="25"/>
      <c r="AA66" s="25"/>
      <c r="AB66" s="25"/>
      <c r="AC66" s="25"/>
      <c r="AD66" s="55"/>
      <c r="AE66" s="118"/>
      <c r="AF66" s="53" t="str">
        <f t="shared" si="34"/>
        <v/>
      </c>
      <c r="AG66" s="53">
        <f t="shared" si="35"/>
        <v>50</v>
      </c>
      <c r="AH66" s="53" t="str">
        <f t="shared" si="36"/>
        <v/>
      </c>
      <c r="AI66" s="53" t="str">
        <f t="shared" si="37"/>
        <v/>
      </c>
      <c r="AJ66" s="53" t="str">
        <f t="shared" si="38"/>
        <v/>
      </c>
      <c r="AK66" s="53" t="str">
        <f t="shared" si="39"/>
        <v/>
      </c>
      <c r="AL66" s="53" t="str">
        <f t="shared" si="40"/>
        <v/>
      </c>
      <c r="AM66" s="24">
        <f t="shared" si="41"/>
        <v>50</v>
      </c>
      <c r="AN66" s="24" t="str">
        <f t="shared" si="42"/>
        <v/>
      </c>
      <c r="AO66" s="24" t="str">
        <f t="shared" si="43"/>
        <v/>
      </c>
      <c r="AP66" s="24" t="str">
        <f t="shared" si="44"/>
        <v/>
      </c>
      <c r="AQ66" s="53" t="str">
        <f t="shared" si="45"/>
        <v/>
      </c>
      <c r="AR66" s="53" t="str">
        <f t="shared" si="46"/>
        <v/>
      </c>
      <c r="AS66" s="53" t="str">
        <f t="shared" si="47"/>
        <v/>
      </c>
      <c r="AT66" s="53" t="str">
        <f t="shared" si="48"/>
        <v/>
      </c>
      <c r="AU66" s="24" t="str">
        <f t="shared" si="49"/>
        <v/>
      </c>
      <c r="AV66" s="24" t="str">
        <f t="shared" si="50"/>
        <v/>
      </c>
      <c r="AW66" s="24" t="str">
        <f t="shared" si="51"/>
        <v>Y</v>
      </c>
      <c r="AX66" s="24" t="str">
        <f t="shared" si="52"/>
        <v>N</v>
      </c>
      <c r="AY66" s="24" t="str">
        <f t="shared" si="53"/>
        <v>N</v>
      </c>
      <c r="AZ66" s="24" t="str">
        <f t="shared" si="54"/>
        <v>N</v>
      </c>
      <c r="BA66" s="24">
        <f t="shared" si="55"/>
        <v>1</v>
      </c>
      <c r="BB66" s="24"/>
      <c r="BC66" s="24"/>
      <c r="BD66" s="24"/>
      <c r="BE66" s="24"/>
      <c r="BF66" s="24"/>
    </row>
    <row r="67" spans="1:58" x14ac:dyDescent="0.25">
      <c r="A67" s="3"/>
      <c r="B67" s="25">
        <v>59</v>
      </c>
      <c r="C67" s="25">
        <f t="shared" si="28"/>
        <v>-2</v>
      </c>
      <c r="D67" s="25">
        <v>61</v>
      </c>
      <c r="E67" s="32" t="s">
        <v>255</v>
      </c>
      <c r="F67" s="129" t="s">
        <v>256</v>
      </c>
      <c r="G67" s="126">
        <f t="shared" si="29"/>
        <v>50</v>
      </c>
      <c r="H67" s="53">
        <f t="shared" si="30"/>
        <v>50</v>
      </c>
      <c r="I67" s="35">
        <f t="shared" si="31"/>
        <v>0</v>
      </c>
      <c r="J67" s="54">
        <f t="shared" si="32"/>
        <v>0</v>
      </c>
      <c r="K67" s="54" t="str">
        <f t="shared" si="33"/>
        <v>N</v>
      </c>
      <c r="L67" s="26"/>
      <c r="M67" s="25"/>
      <c r="N67" s="25"/>
      <c r="O67" s="25">
        <v>50</v>
      </c>
      <c r="P67" s="25"/>
      <c r="Q67" s="25"/>
      <c r="R67" s="25"/>
      <c r="S67" s="30"/>
      <c r="T67" s="45"/>
      <c r="U67" s="45"/>
      <c r="V67" s="25"/>
      <c r="W67" s="25"/>
      <c r="X67" s="25"/>
      <c r="Y67" s="25"/>
      <c r="Z67" s="25"/>
      <c r="AA67" s="25"/>
      <c r="AB67" s="25"/>
      <c r="AC67" s="25"/>
      <c r="AD67" s="55"/>
      <c r="AE67" s="118"/>
      <c r="AF67" s="53" t="str">
        <f t="shared" si="34"/>
        <v/>
      </c>
      <c r="AG67" s="53">
        <f t="shared" si="35"/>
        <v>50</v>
      </c>
      <c r="AH67" s="53" t="str">
        <f t="shared" si="36"/>
        <v/>
      </c>
      <c r="AI67" s="53" t="str">
        <f t="shared" si="37"/>
        <v/>
      </c>
      <c r="AJ67" s="53" t="str">
        <f t="shared" si="38"/>
        <v/>
      </c>
      <c r="AK67" s="53" t="str">
        <f t="shared" si="39"/>
        <v/>
      </c>
      <c r="AL67" s="53" t="str">
        <f t="shared" si="40"/>
        <v/>
      </c>
      <c r="AM67" s="24">
        <f t="shared" si="41"/>
        <v>50</v>
      </c>
      <c r="AN67" s="24" t="str">
        <f t="shared" si="42"/>
        <v/>
      </c>
      <c r="AO67" s="24" t="str">
        <f t="shared" si="43"/>
        <v/>
      </c>
      <c r="AP67" s="24" t="str">
        <f t="shared" si="44"/>
        <v/>
      </c>
      <c r="AQ67" s="53" t="str">
        <f t="shared" si="45"/>
        <v/>
      </c>
      <c r="AR67" s="53" t="str">
        <f t="shared" si="46"/>
        <v/>
      </c>
      <c r="AS67" s="53" t="str">
        <f t="shared" si="47"/>
        <v/>
      </c>
      <c r="AT67" s="53" t="str">
        <f t="shared" si="48"/>
        <v/>
      </c>
      <c r="AU67" s="24" t="str">
        <f t="shared" si="49"/>
        <v/>
      </c>
      <c r="AV67" s="24" t="str">
        <f t="shared" si="50"/>
        <v/>
      </c>
      <c r="AW67" s="24" t="str">
        <f t="shared" si="51"/>
        <v>Y</v>
      </c>
      <c r="AX67" s="24" t="str">
        <f t="shared" si="52"/>
        <v>N</v>
      </c>
      <c r="AY67" s="24" t="str">
        <f t="shared" si="53"/>
        <v>N</v>
      </c>
      <c r="AZ67" s="24" t="str">
        <f t="shared" si="54"/>
        <v>N</v>
      </c>
      <c r="BA67" s="24">
        <f t="shared" si="55"/>
        <v>1</v>
      </c>
      <c r="BB67" s="24"/>
      <c r="BC67" s="24"/>
      <c r="BD67" s="24"/>
      <c r="BE67" s="24"/>
      <c r="BF67" s="24"/>
    </row>
    <row r="68" spans="1:58" x14ac:dyDescent="0.25">
      <c r="A68" s="3"/>
      <c r="B68" s="25">
        <v>60</v>
      </c>
      <c r="C68" s="25">
        <f t="shared" si="28"/>
        <v>-2</v>
      </c>
      <c r="D68" s="25">
        <v>62</v>
      </c>
      <c r="E68" s="33" t="s">
        <v>266</v>
      </c>
      <c r="F68" s="127" t="s">
        <v>245</v>
      </c>
      <c r="G68" s="126">
        <f t="shared" si="29"/>
        <v>50</v>
      </c>
      <c r="H68" s="53">
        <f t="shared" si="30"/>
        <v>50</v>
      </c>
      <c r="I68" s="35">
        <f t="shared" si="31"/>
        <v>0</v>
      </c>
      <c r="J68" s="54">
        <f t="shared" si="32"/>
        <v>0</v>
      </c>
      <c r="K68" s="54" t="str">
        <f t="shared" si="33"/>
        <v>N</v>
      </c>
      <c r="L68" s="24"/>
      <c r="M68" s="25"/>
      <c r="N68" s="26"/>
      <c r="O68" s="25">
        <v>50</v>
      </c>
      <c r="P68" s="26"/>
      <c r="Q68" s="25"/>
      <c r="R68" s="26"/>
      <c r="S68" s="25"/>
      <c r="T68" s="45"/>
      <c r="U68" s="45"/>
      <c r="V68" s="25"/>
      <c r="W68" s="25"/>
      <c r="X68" s="26"/>
      <c r="Y68" s="25"/>
      <c r="Z68" s="25"/>
      <c r="AA68" s="25"/>
      <c r="AB68" s="26"/>
      <c r="AC68" s="26"/>
      <c r="AD68" s="55"/>
      <c r="AE68" s="118"/>
      <c r="AF68" s="53" t="str">
        <f t="shared" si="34"/>
        <v/>
      </c>
      <c r="AG68" s="53">
        <f t="shared" si="35"/>
        <v>50</v>
      </c>
      <c r="AH68" s="53" t="str">
        <f t="shared" si="36"/>
        <v/>
      </c>
      <c r="AI68" s="53" t="str">
        <f t="shared" si="37"/>
        <v/>
      </c>
      <c r="AJ68" s="53" t="str">
        <f t="shared" si="38"/>
        <v/>
      </c>
      <c r="AK68" s="53" t="str">
        <f t="shared" si="39"/>
        <v/>
      </c>
      <c r="AL68" s="53" t="str">
        <f t="shared" si="40"/>
        <v/>
      </c>
      <c r="AM68" s="24">
        <f t="shared" si="41"/>
        <v>50</v>
      </c>
      <c r="AN68" s="24" t="str">
        <f t="shared" si="42"/>
        <v/>
      </c>
      <c r="AO68" s="24" t="str">
        <f t="shared" si="43"/>
        <v/>
      </c>
      <c r="AP68" s="24" t="str">
        <f t="shared" si="44"/>
        <v/>
      </c>
      <c r="AQ68" s="53" t="str">
        <f t="shared" si="45"/>
        <v/>
      </c>
      <c r="AR68" s="53" t="str">
        <f t="shared" si="46"/>
        <v/>
      </c>
      <c r="AS68" s="53" t="str">
        <f t="shared" si="47"/>
        <v/>
      </c>
      <c r="AT68" s="53" t="str">
        <f t="shared" si="48"/>
        <v/>
      </c>
      <c r="AU68" s="24" t="str">
        <f t="shared" si="49"/>
        <v/>
      </c>
      <c r="AV68" s="24" t="str">
        <f t="shared" si="50"/>
        <v/>
      </c>
      <c r="AW68" s="24" t="str">
        <f t="shared" si="51"/>
        <v>Y</v>
      </c>
      <c r="AX68" s="24" t="str">
        <f t="shared" si="52"/>
        <v>N</v>
      </c>
      <c r="AY68" s="24" t="str">
        <f t="shared" si="53"/>
        <v>N</v>
      </c>
      <c r="AZ68" s="24" t="str">
        <f t="shared" si="54"/>
        <v>N</v>
      </c>
      <c r="BA68" s="24">
        <f t="shared" si="55"/>
        <v>1</v>
      </c>
      <c r="BB68" s="24"/>
      <c r="BC68" s="24"/>
      <c r="BD68" s="24"/>
      <c r="BE68" s="24"/>
      <c r="BF68" s="24"/>
    </row>
    <row r="69" spans="1:58" x14ac:dyDescent="0.25">
      <c r="A69" s="3"/>
      <c r="B69" s="25">
        <v>61</v>
      </c>
      <c r="C69" s="25">
        <f t="shared" si="28"/>
        <v>-2</v>
      </c>
      <c r="D69" s="25">
        <v>63</v>
      </c>
      <c r="E69" s="34" t="s">
        <v>140</v>
      </c>
      <c r="F69" s="128" t="s">
        <v>110</v>
      </c>
      <c r="G69" s="126">
        <f t="shared" si="29"/>
        <v>50</v>
      </c>
      <c r="H69" s="53">
        <f t="shared" si="30"/>
        <v>0</v>
      </c>
      <c r="I69" s="35">
        <f t="shared" si="31"/>
        <v>0</v>
      </c>
      <c r="J69" s="54">
        <f t="shared" si="32"/>
        <v>50</v>
      </c>
      <c r="K69" s="54" t="str">
        <f t="shared" si="33"/>
        <v>N</v>
      </c>
      <c r="L69" s="26">
        <v>5</v>
      </c>
      <c r="M69" s="26">
        <v>10</v>
      </c>
      <c r="N69" s="25"/>
      <c r="O69" s="25"/>
      <c r="P69" s="25"/>
      <c r="Q69" s="25">
        <v>15</v>
      </c>
      <c r="R69" s="25"/>
      <c r="S69" s="30"/>
      <c r="T69" s="45"/>
      <c r="U69" s="45">
        <v>20</v>
      </c>
      <c r="V69" s="25"/>
      <c r="W69" s="25"/>
      <c r="X69" s="25"/>
      <c r="Y69" s="25"/>
      <c r="Z69" s="25"/>
      <c r="AA69" s="25"/>
      <c r="AB69" s="25"/>
      <c r="AC69" s="25"/>
      <c r="AD69" s="55"/>
      <c r="AE69" s="118"/>
      <c r="AF69" s="53" t="str">
        <f t="shared" si="34"/>
        <v/>
      </c>
      <c r="AG69" s="53" t="str">
        <f t="shared" si="35"/>
        <v/>
      </c>
      <c r="AH69" s="53" t="str">
        <f t="shared" si="36"/>
        <v/>
      </c>
      <c r="AI69" s="53" t="str">
        <f t="shared" si="37"/>
        <v/>
      </c>
      <c r="AJ69" s="53" t="str">
        <f t="shared" si="38"/>
        <v/>
      </c>
      <c r="AK69" s="53" t="str">
        <f t="shared" si="39"/>
        <v/>
      </c>
      <c r="AL69" s="53" t="str">
        <f t="shared" si="40"/>
        <v/>
      </c>
      <c r="AM69" s="24" t="str">
        <f t="shared" si="41"/>
        <v/>
      </c>
      <c r="AN69" s="24" t="str">
        <f t="shared" si="42"/>
        <v/>
      </c>
      <c r="AO69" s="24" t="str">
        <f t="shared" si="43"/>
        <v/>
      </c>
      <c r="AP69" s="24" t="str">
        <f t="shared" si="44"/>
        <v/>
      </c>
      <c r="AQ69" s="53" t="str">
        <f t="shared" si="45"/>
        <v/>
      </c>
      <c r="AR69" s="53" t="str">
        <f t="shared" si="46"/>
        <v/>
      </c>
      <c r="AS69" s="53" t="str">
        <f t="shared" si="47"/>
        <v/>
      </c>
      <c r="AT69" s="53" t="str">
        <f t="shared" si="48"/>
        <v/>
      </c>
      <c r="AU69" s="24" t="str">
        <f t="shared" si="49"/>
        <v/>
      </c>
      <c r="AV69" s="24" t="str">
        <f t="shared" si="50"/>
        <v/>
      </c>
      <c r="AW69" s="24" t="str">
        <f t="shared" si="51"/>
        <v>N</v>
      </c>
      <c r="AX69" s="24" t="str">
        <f t="shared" si="52"/>
        <v>N</v>
      </c>
      <c r="AY69" s="24" t="str">
        <f t="shared" si="53"/>
        <v>N</v>
      </c>
      <c r="AZ69" s="24" t="str">
        <f t="shared" si="54"/>
        <v>Y</v>
      </c>
      <c r="BA69" s="24">
        <f t="shared" si="55"/>
        <v>1</v>
      </c>
      <c r="BB69" s="24"/>
      <c r="BC69" s="24"/>
      <c r="BD69" s="24"/>
      <c r="BE69" s="24"/>
      <c r="BF69" s="24"/>
    </row>
    <row r="70" spans="1:58" x14ac:dyDescent="0.25">
      <c r="A70" s="3"/>
      <c r="B70" s="25">
        <v>62</v>
      </c>
      <c r="C70" s="25">
        <f t="shared" si="28"/>
        <v>-2</v>
      </c>
      <c r="D70" s="25">
        <v>64</v>
      </c>
      <c r="E70" s="34" t="s">
        <v>263</v>
      </c>
      <c r="F70" s="128" t="s">
        <v>264</v>
      </c>
      <c r="G70" s="126">
        <f t="shared" si="29"/>
        <v>50</v>
      </c>
      <c r="H70" s="53">
        <f t="shared" si="30"/>
        <v>50</v>
      </c>
      <c r="I70" s="35">
        <f t="shared" si="31"/>
        <v>0</v>
      </c>
      <c r="J70" s="54">
        <f t="shared" si="32"/>
        <v>0</v>
      </c>
      <c r="K70" s="54" t="str">
        <f t="shared" si="33"/>
        <v>N</v>
      </c>
      <c r="L70" s="24"/>
      <c r="M70" s="25"/>
      <c r="N70" s="25"/>
      <c r="O70" s="25">
        <v>50</v>
      </c>
      <c r="P70" s="25"/>
      <c r="Q70" s="25"/>
      <c r="R70" s="25"/>
      <c r="S70" s="30"/>
      <c r="T70" s="45"/>
      <c r="U70" s="45"/>
      <c r="V70" s="25"/>
      <c r="W70" s="25"/>
      <c r="X70" s="25"/>
      <c r="Y70" s="25"/>
      <c r="Z70" s="25"/>
      <c r="AA70" s="25"/>
      <c r="AB70" s="25"/>
      <c r="AC70" s="25"/>
      <c r="AD70" s="55"/>
      <c r="AE70" s="118"/>
      <c r="AF70" s="53" t="str">
        <f t="shared" si="34"/>
        <v/>
      </c>
      <c r="AG70" s="53">
        <f t="shared" si="35"/>
        <v>50</v>
      </c>
      <c r="AH70" s="53" t="str">
        <f t="shared" si="36"/>
        <v/>
      </c>
      <c r="AI70" s="53" t="str">
        <f t="shared" si="37"/>
        <v/>
      </c>
      <c r="AJ70" s="53" t="str">
        <f t="shared" si="38"/>
        <v/>
      </c>
      <c r="AK70" s="53" t="str">
        <f t="shared" si="39"/>
        <v/>
      </c>
      <c r="AL70" s="53" t="str">
        <f t="shared" si="40"/>
        <v/>
      </c>
      <c r="AM70" s="24">
        <f t="shared" si="41"/>
        <v>50</v>
      </c>
      <c r="AN70" s="24" t="str">
        <f t="shared" si="42"/>
        <v/>
      </c>
      <c r="AO70" s="24" t="str">
        <f t="shared" si="43"/>
        <v/>
      </c>
      <c r="AP70" s="24" t="str">
        <f t="shared" si="44"/>
        <v/>
      </c>
      <c r="AQ70" s="53" t="str">
        <f t="shared" si="45"/>
        <v/>
      </c>
      <c r="AR70" s="53" t="str">
        <f t="shared" si="46"/>
        <v/>
      </c>
      <c r="AS70" s="53" t="str">
        <f t="shared" si="47"/>
        <v/>
      </c>
      <c r="AT70" s="53" t="str">
        <f t="shared" si="48"/>
        <v/>
      </c>
      <c r="AU70" s="24" t="str">
        <f t="shared" si="49"/>
        <v/>
      </c>
      <c r="AV70" s="24" t="str">
        <f t="shared" si="50"/>
        <v/>
      </c>
      <c r="AW70" s="24" t="str">
        <f t="shared" si="51"/>
        <v>Y</v>
      </c>
      <c r="AX70" s="24" t="str">
        <f t="shared" si="52"/>
        <v>N</v>
      </c>
      <c r="AY70" s="24" t="str">
        <f t="shared" si="53"/>
        <v>N</v>
      </c>
      <c r="AZ70" s="24" t="str">
        <f t="shared" si="54"/>
        <v>N</v>
      </c>
      <c r="BA70" s="24">
        <f t="shared" si="55"/>
        <v>1</v>
      </c>
      <c r="BB70" s="24"/>
      <c r="BC70" s="24"/>
      <c r="BD70" s="24"/>
      <c r="BE70" s="24"/>
      <c r="BF70" s="24"/>
    </row>
    <row r="71" spans="1:58" x14ac:dyDescent="0.25">
      <c r="A71" s="3"/>
      <c r="B71" s="25">
        <v>63</v>
      </c>
      <c r="C71" s="25">
        <f t="shared" ref="C71:C102" si="56">B71-D71</f>
        <v>-2</v>
      </c>
      <c r="D71" s="25">
        <v>65</v>
      </c>
      <c r="E71" s="32" t="s">
        <v>247</v>
      </c>
      <c r="F71" s="128" t="s">
        <v>108</v>
      </c>
      <c r="G71" s="126">
        <f t="shared" ref="G71:G102" si="57">H71+J71+I71</f>
        <v>50</v>
      </c>
      <c r="H71" s="53">
        <f t="shared" ref="H71:H102" si="58">SUM(AM71:AP71)</f>
        <v>50</v>
      </c>
      <c r="I71" s="35">
        <f t="shared" ref="I71:I102" si="59">SUM(AU71:AV71)</f>
        <v>0</v>
      </c>
      <c r="J71" s="54">
        <f t="shared" ref="J71:J102" si="60">L71+M71+Q71+S71+U71+W71+AA71+AC71</f>
        <v>0</v>
      </c>
      <c r="K71" s="54" t="str">
        <f t="shared" ref="K71:K102" si="61">IF(BA71=4,"Y","N")</f>
        <v>N</v>
      </c>
      <c r="L71" s="26"/>
      <c r="M71" s="26"/>
      <c r="N71" s="26"/>
      <c r="O71" s="26">
        <v>50</v>
      </c>
      <c r="P71" s="26"/>
      <c r="Q71" s="25"/>
      <c r="R71" s="26"/>
      <c r="S71" s="27"/>
      <c r="T71" s="44"/>
      <c r="U71" s="44"/>
      <c r="V71" s="26"/>
      <c r="W71" s="26"/>
      <c r="X71" s="26"/>
      <c r="Y71" s="26"/>
      <c r="Z71" s="26"/>
      <c r="AA71" s="26"/>
      <c r="AB71" s="26"/>
      <c r="AC71" s="26"/>
      <c r="AD71" s="54"/>
      <c r="AE71" s="117"/>
      <c r="AF71" s="53" t="str">
        <f t="shared" ref="AF71:AF102" si="62">IF(N71="","",N71)</f>
        <v/>
      </c>
      <c r="AG71" s="53">
        <f t="shared" ref="AG71:AG102" si="63">IF(O71="","",O71)</f>
        <v>50</v>
      </c>
      <c r="AH71" s="53" t="str">
        <f t="shared" ref="AH71:AH102" si="64">IF(T71="","",T71)</f>
        <v/>
      </c>
      <c r="AI71" s="53" t="str">
        <f t="shared" ref="AI71:AI102" si="65">IF(AD71="","",AD71)</f>
        <v/>
      </c>
      <c r="AJ71" s="53" t="str">
        <f t="shared" ref="AJ71:AJ102" si="66">IF(Y71="","",Y71)</f>
        <v/>
      </c>
      <c r="AK71" s="53" t="str">
        <f t="shared" ref="AK71:AK102" si="67">IF(Z71="","",Z71)</f>
        <v/>
      </c>
      <c r="AL71" s="53" t="str">
        <f t="shared" ref="AL71:AL102" si="68">IF(V71="","",V71)</f>
        <v/>
      </c>
      <c r="AM71" s="24">
        <f t="shared" ref="AM71:AM102" si="69">IF(COUNT(AF71:AL71)&gt;=1,(LARGE(AF71:AL71,1)),"")</f>
        <v>50</v>
      </c>
      <c r="AN71" s="24" t="str">
        <f t="shared" ref="AN71:AN102" si="70">IF(COUNT(AF71:AL71)&gt;=2,(LARGE(AF71:AL71,2)),"")</f>
        <v/>
      </c>
      <c r="AO71" s="24" t="str">
        <f t="shared" ref="AO71:AO102" si="71">IF(COUNT(AF71:AL71)&gt;=3,(LARGE(AF71:AL71,3)),"")</f>
        <v/>
      </c>
      <c r="AP71" s="24" t="str">
        <f t="shared" ref="AP71:AP102" si="72">IF(COUNT(AF71:AL71)&gt;=4,(LARGE(AF71:AL71,4)),"")</f>
        <v/>
      </c>
      <c r="AQ71" s="53" t="str">
        <f t="shared" ref="AQ71:AQ102" si="73">IF(P71="","",P71)</f>
        <v/>
      </c>
      <c r="AR71" s="53" t="str">
        <f t="shared" ref="AR71:AR102" si="74">IF(R71="","",R71)</f>
        <v/>
      </c>
      <c r="AS71" s="53" t="str">
        <f t="shared" ref="AS71:AS102" si="75">IF(X71="","",X71)</f>
        <v/>
      </c>
      <c r="AT71" s="53" t="str">
        <f t="shared" ref="AT71:AT102" si="76">IF(AB71="","",AB71)</f>
        <v/>
      </c>
      <c r="AU71" s="24" t="str">
        <f t="shared" ref="AU71:AU102" si="77">IF(COUNT(AQ71:AT71)&gt;=1,(LARGE(AQ71:AT71,1)),"")</f>
        <v/>
      </c>
      <c r="AV71" s="24" t="str">
        <f t="shared" ref="AV71:AV102" si="78">IF(COUNT(AQ71:AT71)&gt;=2,(LARGE(AQ71:AT71,2)),"")</f>
        <v/>
      </c>
      <c r="AW71" s="24" t="str">
        <f t="shared" ref="AW71:AW102" si="79">IF(AM71="","N","Y")</f>
        <v>Y</v>
      </c>
      <c r="AX71" s="24" t="str">
        <f t="shared" ref="AX71:AX102" si="80">IF(AU71="","N","Y")</f>
        <v>N</v>
      </c>
      <c r="AY71" s="24" t="str">
        <f t="shared" ref="AY71:AY102" si="81">IF(AV71="","N","Y")</f>
        <v>N</v>
      </c>
      <c r="AZ71" s="24" t="str">
        <f t="shared" ref="AZ71:AZ102" si="82">IF(J71&gt;4,"Y","N")</f>
        <v>N</v>
      </c>
      <c r="BA71" s="24">
        <f t="shared" ref="BA71:BA102" si="83">COUNTIF(AW71:AZ71,"Y")</f>
        <v>1</v>
      </c>
      <c r="BB71" s="24"/>
      <c r="BC71" s="24"/>
      <c r="BD71" s="24"/>
      <c r="BE71" s="24"/>
      <c r="BF71" s="24"/>
    </row>
    <row r="72" spans="1:58" x14ac:dyDescent="0.25">
      <c r="A72" s="3"/>
      <c r="B72" s="25">
        <v>64</v>
      </c>
      <c r="C72" s="25">
        <f t="shared" si="56"/>
        <v>-2</v>
      </c>
      <c r="D72" s="25">
        <v>66</v>
      </c>
      <c r="E72" s="33" t="s">
        <v>133</v>
      </c>
      <c r="F72" s="130" t="s">
        <v>267</v>
      </c>
      <c r="G72" s="126">
        <f t="shared" si="57"/>
        <v>50</v>
      </c>
      <c r="H72" s="53">
        <f t="shared" si="58"/>
        <v>50</v>
      </c>
      <c r="I72" s="35">
        <f t="shared" si="59"/>
        <v>0</v>
      </c>
      <c r="J72" s="54">
        <f t="shared" si="60"/>
        <v>0</v>
      </c>
      <c r="K72" s="54" t="str">
        <f t="shared" si="61"/>
        <v>N</v>
      </c>
      <c r="L72" s="24"/>
      <c r="M72" s="25"/>
      <c r="N72" s="25"/>
      <c r="O72" s="25">
        <v>50</v>
      </c>
      <c r="P72" s="25"/>
      <c r="Q72" s="25"/>
      <c r="R72" s="25"/>
      <c r="S72" s="30"/>
      <c r="T72" s="45"/>
      <c r="U72" s="45"/>
      <c r="V72" s="25"/>
      <c r="W72" s="25"/>
      <c r="X72" s="25"/>
      <c r="Y72" s="25"/>
      <c r="Z72" s="25"/>
      <c r="AA72" s="25"/>
      <c r="AB72" s="25"/>
      <c r="AC72" s="25"/>
      <c r="AD72" s="55"/>
      <c r="AE72" s="118"/>
      <c r="AF72" s="53" t="str">
        <f t="shared" si="62"/>
        <v/>
      </c>
      <c r="AG72" s="53">
        <f t="shared" si="63"/>
        <v>50</v>
      </c>
      <c r="AH72" s="53" t="str">
        <f t="shared" si="64"/>
        <v/>
      </c>
      <c r="AI72" s="53" t="str">
        <f t="shared" si="65"/>
        <v/>
      </c>
      <c r="AJ72" s="53" t="str">
        <f t="shared" si="66"/>
        <v/>
      </c>
      <c r="AK72" s="53" t="str">
        <f t="shared" si="67"/>
        <v/>
      </c>
      <c r="AL72" s="53" t="str">
        <f t="shared" si="68"/>
        <v/>
      </c>
      <c r="AM72" s="24">
        <f t="shared" si="69"/>
        <v>50</v>
      </c>
      <c r="AN72" s="24" t="str">
        <f t="shared" si="70"/>
        <v/>
      </c>
      <c r="AO72" s="24" t="str">
        <f t="shared" si="71"/>
        <v/>
      </c>
      <c r="AP72" s="24" t="str">
        <f t="shared" si="72"/>
        <v/>
      </c>
      <c r="AQ72" s="53" t="str">
        <f t="shared" si="73"/>
        <v/>
      </c>
      <c r="AR72" s="53" t="str">
        <f t="shared" si="74"/>
        <v/>
      </c>
      <c r="AS72" s="53" t="str">
        <f t="shared" si="75"/>
        <v/>
      </c>
      <c r="AT72" s="53" t="str">
        <f t="shared" si="76"/>
        <v/>
      </c>
      <c r="AU72" s="24" t="str">
        <f t="shared" si="77"/>
        <v/>
      </c>
      <c r="AV72" s="24" t="str">
        <f t="shared" si="78"/>
        <v/>
      </c>
      <c r="AW72" s="24" t="str">
        <f t="shared" si="79"/>
        <v>Y</v>
      </c>
      <c r="AX72" s="24" t="str">
        <f t="shared" si="80"/>
        <v>N</v>
      </c>
      <c r="AY72" s="24" t="str">
        <f t="shared" si="81"/>
        <v>N</v>
      </c>
      <c r="AZ72" s="24" t="str">
        <f t="shared" si="82"/>
        <v>N</v>
      </c>
      <c r="BA72" s="24">
        <f t="shared" si="83"/>
        <v>1</v>
      </c>
      <c r="BB72" s="24"/>
      <c r="BC72" s="24"/>
      <c r="BD72" s="24"/>
      <c r="BE72" s="24"/>
      <c r="BF72" s="24"/>
    </row>
    <row r="73" spans="1:58" x14ac:dyDescent="0.25">
      <c r="A73" s="3"/>
      <c r="B73" s="25">
        <v>65</v>
      </c>
      <c r="C73" s="25">
        <f t="shared" si="56"/>
        <v>-2</v>
      </c>
      <c r="D73" s="25">
        <v>67</v>
      </c>
      <c r="E73" s="33" t="s">
        <v>262</v>
      </c>
      <c r="F73" s="130" t="s">
        <v>93</v>
      </c>
      <c r="G73" s="126">
        <f t="shared" si="57"/>
        <v>50</v>
      </c>
      <c r="H73" s="53">
        <f t="shared" si="58"/>
        <v>50</v>
      </c>
      <c r="I73" s="35">
        <f t="shared" si="59"/>
        <v>0</v>
      </c>
      <c r="J73" s="54">
        <f t="shared" si="60"/>
        <v>0</v>
      </c>
      <c r="K73" s="54" t="str">
        <f t="shared" si="61"/>
        <v>N</v>
      </c>
      <c r="L73" s="24"/>
      <c r="M73" s="25"/>
      <c r="N73" s="25"/>
      <c r="O73" s="25">
        <v>50</v>
      </c>
      <c r="P73" s="25"/>
      <c r="Q73" s="25"/>
      <c r="R73" s="25"/>
      <c r="S73" s="30"/>
      <c r="T73" s="45"/>
      <c r="U73" s="45"/>
      <c r="V73" s="25"/>
      <c r="W73" s="25"/>
      <c r="X73" s="25"/>
      <c r="Y73" s="25"/>
      <c r="Z73" s="25"/>
      <c r="AA73" s="25"/>
      <c r="AB73" s="25"/>
      <c r="AC73" s="25"/>
      <c r="AD73" s="55"/>
      <c r="AE73" s="118"/>
      <c r="AF73" s="53" t="str">
        <f t="shared" si="62"/>
        <v/>
      </c>
      <c r="AG73" s="53">
        <f t="shared" si="63"/>
        <v>50</v>
      </c>
      <c r="AH73" s="53" t="str">
        <f t="shared" si="64"/>
        <v/>
      </c>
      <c r="AI73" s="53" t="str">
        <f t="shared" si="65"/>
        <v/>
      </c>
      <c r="AJ73" s="53" t="str">
        <f t="shared" si="66"/>
        <v/>
      </c>
      <c r="AK73" s="53" t="str">
        <f t="shared" si="67"/>
        <v/>
      </c>
      <c r="AL73" s="53" t="str">
        <f t="shared" si="68"/>
        <v/>
      </c>
      <c r="AM73" s="24">
        <f t="shared" si="69"/>
        <v>50</v>
      </c>
      <c r="AN73" s="24" t="str">
        <f t="shared" si="70"/>
        <v/>
      </c>
      <c r="AO73" s="24" t="str">
        <f t="shared" si="71"/>
        <v/>
      </c>
      <c r="AP73" s="24" t="str">
        <f t="shared" si="72"/>
        <v/>
      </c>
      <c r="AQ73" s="53" t="str">
        <f t="shared" si="73"/>
        <v/>
      </c>
      <c r="AR73" s="53" t="str">
        <f t="shared" si="74"/>
        <v/>
      </c>
      <c r="AS73" s="53" t="str">
        <f t="shared" si="75"/>
        <v/>
      </c>
      <c r="AT73" s="53" t="str">
        <f t="shared" si="76"/>
        <v/>
      </c>
      <c r="AU73" s="24" t="str">
        <f t="shared" si="77"/>
        <v/>
      </c>
      <c r="AV73" s="24" t="str">
        <f t="shared" si="78"/>
        <v/>
      </c>
      <c r="AW73" s="24" t="str">
        <f t="shared" si="79"/>
        <v>Y</v>
      </c>
      <c r="AX73" s="24" t="str">
        <f t="shared" si="80"/>
        <v>N</v>
      </c>
      <c r="AY73" s="24" t="str">
        <f t="shared" si="81"/>
        <v>N</v>
      </c>
      <c r="AZ73" s="24" t="str">
        <f t="shared" si="82"/>
        <v>N</v>
      </c>
      <c r="BA73" s="24">
        <f t="shared" si="83"/>
        <v>1</v>
      </c>
      <c r="BB73" s="24"/>
      <c r="BC73" s="24"/>
      <c r="BD73" s="24"/>
      <c r="BE73" s="24"/>
      <c r="BF73" s="24"/>
    </row>
    <row r="74" spans="1:58" x14ac:dyDescent="0.25">
      <c r="A74" s="3"/>
      <c r="B74" s="25">
        <v>66</v>
      </c>
      <c r="C74" s="25">
        <f t="shared" si="56"/>
        <v>-2</v>
      </c>
      <c r="D74" s="25">
        <v>68</v>
      </c>
      <c r="E74" s="34" t="s">
        <v>146</v>
      </c>
      <c r="F74" s="128" t="s">
        <v>125</v>
      </c>
      <c r="G74" s="126">
        <f t="shared" si="57"/>
        <v>50</v>
      </c>
      <c r="H74" s="53">
        <f t="shared" si="58"/>
        <v>50</v>
      </c>
      <c r="I74" s="35">
        <f t="shared" si="59"/>
        <v>0</v>
      </c>
      <c r="J74" s="54">
        <f t="shared" si="60"/>
        <v>0</v>
      </c>
      <c r="K74" s="54" t="str">
        <f t="shared" si="61"/>
        <v>N</v>
      </c>
      <c r="L74" s="24"/>
      <c r="M74" s="25"/>
      <c r="N74" s="26"/>
      <c r="O74" s="26">
        <v>50</v>
      </c>
      <c r="P74" s="26"/>
      <c r="Q74" s="25"/>
      <c r="R74" s="26"/>
      <c r="S74" s="30"/>
      <c r="T74" s="45"/>
      <c r="U74" s="45"/>
      <c r="V74" s="25"/>
      <c r="W74" s="25"/>
      <c r="X74" s="26"/>
      <c r="Y74" s="25"/>
      <c r="Z74" s="25"/>
      <c r="AA74" s="25"/>
      <c r="AB74" s="26"/>
      <c r="AC74" s="26"/>
      <c r="AD74" s="55"/>
      <c r="AE74" s="118"/>
      <c r="AF74" s="53" t="str">
        <f t="shared" si="62"/>
        <v/>
      </c>
      <c r="AG74" s="53">
        <f t="shared" si="63"/>
        <v>50</v>
      </c>
      <c r="AH74" s="53" t="str">
        <f t="shared" si="64"/>
        <v/>
      </c>
      <c r="AI74" s="53" t="str">
        <f t="shared" si="65"/>
        <v/>
      </c>
      <c r="AJ74" s="53" t="str">
        <f t="shared" si="66"/>
        <v/>
      </c>
      <c r="AK74" s="53" t="str">
        <f t="shared" si="67"/>
        <v/>
      </c>
      <c r="AL74" s="53" t="str">
        <f t="shared" si="68"/>
        <v/>
      </c>
      <c r="AM74" s="24">
        <f t="shared" si="69"/>
        <v>50</v>
      </c>
      <c r="AN74" s="24" t="str">
        <f t="shared" si="70"/>
        <v/>
      </c>
      <c r="AO74" s="24" t="str">
        <f t="shared" si="71"/>
        <v/>
      </c>
      <c r="AP74" s="24" t="str">
        <f t="shared" si="72"/>
        <v/>
      </c>
      <c r="AQ74" s="53" t="str">
        <f t="shared" si="73"/>
        <v/>
      </c>
      <c r="AR74" s="53" t="str">
        <f t="shared" si="74"/>
        <v/>
      </c>
      <c r="AS74" s="53" t="str">
        <f t="shared" si="75"/>
        <v/>
      </c>
      <c r="AT74" s="53" t="str">
        <f t="shared" si="76"/>
        <v/>
      </c>
      <c r="AU74" s="24" t="str">
        <f t="shared" si="77"/>
        <v/>
      </c>
      <c r="AV74" s="24" t="str">
        <f t="shared" si="78"/>
        <v/>
      </c>
      <c r="AW74" s="24" t="str">
        <f t="shared" si="79"/>
        <v>Y</v>
      </c>
      <c r="AX74" s="24" t="str">
        <f t="shared" si="80"/>
        <v>N</v>
      </c>
      <c r="AY74" s="24" t="str">
        <f t="shared" si="81"/>
        <v>N</v>
      </c>
      <c r="AZ74" s="24" t="str">
        <f t="shared" si="82"/>
        <v>N</v>
      </c>
      <c r="BA74" s="24">
        <f t="shared" si="83"/>
        <v>1</v>
      </c>
      <c r="BB74" s="24"/>
      <c r="BC74" s="24"/>
      <c r="BD74" s="24"/>
      <c r="BE74" s="24"/>
      <c r="BF74" s="24"/>
    </row>
    <row r="75" spans="1:58" x14ac:dyDescent="0.25">
      <c r="A75" s="3"/>
      <c r="B75" s="25">
        <v>67</v>
      </c>
      <c r="C75" s="25">
        <f t="shared" si="56"/>
        <v>-2</v>
      </c>
      <c r="D75" s="25">
        <v>69</v>
      </c>
      <c r="E75" s="34" t="s">
        <v>239</v>
      </c>
      <c r="F75" s="128" t="s">
        <v>270</v>
      </c>
      <c r="G75" s="126">
        <f t="shared" si="57"/>
        <v>50</v>
      </c>
      <c r="H75" s="53">
        <f t="shared" si="58"/>
        <v>50</v>
      </c>
      <c r="I75" s="35">
        <f t="shared" si="59"/>
        <v>0</v>
      </c>
      <c r="J75" s="54">
        <f t="shared" si="60"/>
        <v>0</v>
      </c>
      <c r="K75" s="54" t="str">
        <f t="shared" si="61"/>
        <v>N</v>
      </c>
      <c r="L75" s="24"/>
      <c r="M75" s="26"/>
      <c r="N75" s="25"/>
      <c r="O75" s="25">
        <v>50</v>
      </c>
      <c r="P75" s="25"/>
      <c r="Q75" s="26"/>
      <c r="R75" s="25"/>
      <c r="S75" s="27"/>
      <c r="T75" s="44"/>
      <c r="U75" s="44"/>
      <c r="V75" s="26"/>
      <c r="W75" s="26"/>
      <c r="X75" s="25"/>
      <c r="Y75" s="26"/>
      <c r="Z75" s="26"/>
      <c r="AA75" s="26"/>
      <c r="AB75" s="25"/>
      <c r="AC75" s="25"/>
      <c r="AD75" s="54"/>
      <c r="AE75" s="117"/>
      <c r="AF75" s="53" t="str">
        <f t="shared" si="62"/>
        <v/>
      </c>
      <c r="AG75" s="53">
        <f t="shared" si="63"/>
        <v>50</v>
      </c>
      <c r="AH75" s="53" t="str">
        <f t="shared" si="64"/>
        <v/>
      </c>
      <c r="AI75" s="53" t="str">
        <f t="shared" si="65"/>
        <v/>
      </c>
      <c r="AJ75" s="53" t="str">
        <f t="shared" si="66"/>
        <v/>
      </c>
      <c r="AK75" s="53" t="str">
        <f t="shared" si="67"/>
        <v/>
      </c>
      <c r="AL75" s="53" t="str">
        <f t="shared" si="68"/>
        <v/>
      </c>
      <c r="AM75" s="24">
        <f t="shared" si="69"/>
        <v>50</v>
      </c>
      <c r="AN75" s="24" t="str">
        <f t="shared" si="70"/>
        <v/>
      </c>
      <c r="AO75" s="24" t="str">
        <f t="shared" si="71"/>
        <v/>
      </c>
      <c r="AP75" s="24" t="str">
        <f t="shared" si="72"/>
        <v/>
      </c>
      <c r="AQ75" s="53" t="str">
        <f t="shared" si="73"/>
        <v/>
      </c>
      <c r="AR75" s="53" t="str">
        <f t="shared" si="74"/>
        <v/>
      </c>
      <c r="AS75" s="53" t="str">
        <f t="shared" si="75"/>
        <v/>
      </c>
      <c r="AT75" s="53" t="str">
        <f t="shared" si="76"/>
        <v/>
      </c>
      <c r="AU75" s="24" t="str">
        <f t="shared" si="77"/>
        <v/>
      </c>
      <c r="AV75" s="24" t="str">
        <f t="shared" si="78"/>
        <v/>
      </c>
      <c r="AW75" s="24" t="str">
        <f t="shared" si="79"/>
        <v>Y</v>
      </c>
      <c r="AX75" s="24" t="str">
        <f t="shared" si="80"/>
        <v>N</v>
      </c>
      <c r="AY75" s="24" t="str">
        <f t="shared" si="81"/>
        <v>N</v>
      </c>
      <c r="AZ75" s="24" t="str">
        <f t="shared" si="82"/>
        <v>N</v>
      </c>
      <c r="BA75" s="24">
        <f t="shared" si="83"/>
        <v>1</v>
      </c>
      <c r="BB75" s="24"/>
      <c r="BC75" s="24"/>
      <c r="BD75" s="24"/>
      <c r="BE75" s="24"/>
      <c r="BF75" s="24"/>
    </row>
    <row r="76" spans="1:58" x14ac:dyDescent="0.25">
      <c r="A76" s="3"/>
      <c r="B76" s="25">
        <v>68</v>
      </c>
      <c r="C76" s="25">
        <f t="shared" si="56"/>
        <v>-2</v>
      </c>
      <c r="D76" s="25">
        <v>70</v>
      </c>
      <c r="E76" s="34" t="s">
        <v>277</v>
      </c>
      <c r="F76" s="128" t="s">
        <v>291</v>
      </c>
      <c r="G76" s="126">
        <f t="shared" si="57"/>
        <v>50</v>
      </c>
      <c r="H76" s="53">
        <f t="shared" si="58"/>
        <v>50</v>
      </c>
      <c r="I76" s="35">
        <f t="shared" si="59"/>
        <v>0</v>
      </c>
      <c r="J76" s="54">
        <f t="shared" si="60"/>
        <v>0</v>
      </c>
      <c r="K76" s="54" t="str">
        <f t="shared" si="61"/>
        <v>N</v>
      </c>
      <c r="L76" s="31"/>
      <c r="M76" s="25"/>
      <c r="N76" s="25"/>
      <c r="O76" s="25"/>
      <c r="P76" s="25"/>
      <c r="Q76" s="25"/>
      <c r="R76" s="25"/>
      <c r="S76" s="30"/>
      <c r="T76" s="45">
        <v>50</v>
      </c>
      <c r="U76" s="45"/>
      <c r="V76" s="25"/>
      <c r="W76" s="25"/>
      <c r="X76" s="25"/>
      <c r="Y76" s="25"/>
      <c r="Z76" s="25"/>
      <c r="AA76" s="25"/>
      <c r="AB76" s="25"/>
      <c r="AC76" s="25"/>
      <c r="AD76" s="55"/>
      <c r="AE76" s="118"/>
      <c r="AF76" s="53" t="str">
        <f t="shared" si="62"/>
        <v/>
      </c>
      <c r="AG76" s="53" t="str">
        <f t="shared" si="63"/>
        <v/>
      </c>
      <c r="AH76" s="53">
        <f t="shared" si="64"/>
        <v>50</v>
      </c>
      <c r="AI76" s="53" t="str">
        <f t="shared" si="65"/>
        <v/>
      </c>
      <c r="AJ76" s="53" t="str">
        <f t="shared" si="66"/>
        <v/>
      </c>
      <c r="AK76" s="53" t="str">
        <f t="shared" si="67"/>
        <v/>
      </c>
      <c r="AL76" s="53" t="str">
        <f t="shared" si="68"/>
        <v/>
      </c>
      <c r="AM76" s="24">
        <f t="shared" si="69"/>
        <v>50</v>
      </c>
      <c r="AN76" s="24" t="str">
        <f t="shared" si="70"/>
        <v/>
      </c>
      <c r="AO76" s="24" t="str">
        <f t="shared" si="71"/>
        <v/>
      </c>
      <c r="AP76" s="24" t="str">
        <f t="shared" si="72"/>
        <v/>
      </c>
      <c r="AQ76" s="53" t="str">
        <f t="shared" si="73"/>
        <v/>
      </c>
      <c r="AR76" s="53" t="str">
        <f t="shared" si="74"/>
        <v/>
      </c>
      <c r="AS76" s="53" t="str">
        <f t="shared" si="75"/>
        <v/>
      </c>
      <c r="AT76" s="53" t="str">
        <f t="shared" si="76"/>
        <v/>
      </c>
      <c r="AU76" s="24" t="str">
        <f t="shared" si="77"/>
        <v/>
      </c>
      <c r="AV76" s="24" t="str">
        <f t="shared" si="78"/>
        <v/>
      </c>
      <c r="AW76" s="24" t="str">
        <f t="shared" si="79"/>
        <v>Y</v>
      </c>
      <c r="AX76" s="24" t="str">
        <f t="shared" si="80"/>
        <v>N</v>
      </c>
      <c r="AY76" s="24" t="str">
        <f t="shared" si="81"/>
        <v>N</v>
      </c>
      <c r="AZ76" s="24" t="str">
        <f t="shared" si="82"/>
        <v>N</v>
      </c>
      <c r="BA76" s="24">
        <f t="shared" si="83"/>
        <v>1</v>
      </c>
      <c r="BB76" s="24"/>
      <c r="BC76" s="24"/>
      <c r="BD76" s="24"/>
      <c r="BE76" s="24"/>
      <c r="BF76" s="24"/>
    </row>
    <row r="77" spans="1:58" x14ac:dyDescent="0.25">
      <c r="A77" s="3"/>
      <c r="B77" s="25">
        <v>70</v>
      </c>
      <c r="C77" s="25">
        <f t="shared" si="56"/>
        <v>-1</v>
      </c>
      <c r="D77" s="25">
        <v>71</v>
      </c>
      <c r="E77" s="32" t="s">
        <v>265</v>
      </c>
      <c r="F77" s="129" t="s">
        <v>126</v>
      </c>
      <c r="G77" s="126">
        <f t="shared" si="57"/>
        <v>50</v>
      </c>
      <c r="H77" s="53">
        <f t="shared" si="58"/>
        <v>50</v>
      </c>
      <c r="I77" s="35">
        <f t="shared" si="59"/>
        <v>0</v>
      </c>
      <c r="J77" s="54">
        <f t="shared" si="60"/>
        <v>0</v>
      </c>
      <c r="K77" s="54" t="str">
        <f t="shared" si="61"/>
        <v>N</v>
      </c>
      <c r="L77" s="57"/>
      <c r="M77" s="26"/>
      <c r="N77" s="26"/>
      <c r="O77" s="25">
        <v>50</v>
      </c>
      <c r="P77" s="26"/>
      <c r="Q77" s="26"/>
      <c r="R77" s="26"/>
      <c r="S77" s="27"/>
      <c r="T77" s="44"/>
      <c r="U77" s="44"/>
      <c r="V77" s="25"/>
      <c r="W77" s="26"/>
      <c r="X77" s="26"/>
      <c r="Y77" s="26"/>
      <c r="Z77" s="26"/>
      <c r="AA77" s="26"/>
      <c r="AB77" s="26"/>
      <c r="AC77" s="26"/>
      <c r="AD77" s="54"/>
      <c r="AE77" s="117"/>
      <c r="AF77" s="53" t="str">
        <f t="shared" si="62"/>
        <v/>
      </c>
      <c r="AG77" s="53">
        <f t="shared" si="63"/>
        <v>50</v>
      </c>
      <c r="AH77" s="53" t="str">
        <f t="shared" si="64"/>
        <v/>
      </c>
      <c r="AI77" s="53" t="str">
        <f t="shared" si="65"/>
        <v/>
      </c>
      <c r="AJ77" s="53" t="str">
        <f t="shared" si="66"/>
        <v/>
      </c>
      <c r="AK77" s="53" t="str">
        <f t="shared" si="67"/>
        <v/>
      </c>
      <c r="AL77" s="53" t="str">
        <f t="shared" si="68"/>
        <v/>
      </c>
      <c r="AM77" s="24">
        <f t="shared" si="69"/>
        <v>50</v>
      </c>
      <c r="AN77" s="24" t="str">
        <f t="shared" si="70"/>
        <v/>
      </c>
      <c r="AO77" s="24" t="str">
        <f t="shared" si="71"/>
        <v/>
      </c>
      <c r="AP77" s="24" t="str">
        <f t="shared" si="72"/>
        <v/>
      </c>
      <c r="AQ77" s="53" t="str">
        <f t="shared" si="73"/>
        <v/>
      </c>
      <c r="AR77" s="53" t="str">
        <f t="shared" si="74"/>
        <v/>
      </c>
      <c r="AS77" s="53" t="str">
        <f t="shared" si="75"/>
        <v/>
      </c>
      <c r="AT77" s="53" t="str">
        <f t="shared" si="76"/>
        <v/>
      </c>
      <c r="AU77" s="24" t="str">
        <f t="shared" si="77"/>
        <v/>
      </c>
      <c r="AV77" s="24" t="str">
        <f t="shared" si="78"/>
        <v/>
      </c>
      <c r="AW77" s="24" t="str">
        <f t="shared" si="79"/>
        <v>Y</v>
      </c>
      <c r="AX77" s="24" t="str">
        <f t="shared" si="80"/>
        <v>N</v>
      </c>
      <c r="AY77" s="24" t="str">
        <f t="shared" si="81"/>
        <v>N</v>
      </c>
      <c r="AZ77" s="24" t="str">
        <f t="shared" si="82"/>
        <v>N</v>
      </c>
      <c r="BA77" s="24">
        <f t="shared" si="83"/>
        <v>1</v>
      </c>
      <c r="BB77" s="24"/>
      <c r="BC77" s="24"/>
      <c r="BD77" s="24"/>
      <c r="BE77" s="24"/>
      <c r="BF77" s="24"/>
    </row>
    <row r="78" spans="1:58" x14ac:dyDescent="0.25">
      <c r="A78" s="3"/>
      <c r="B78" s="25">
        <v>71</v>
      </c>
      <c r="C78" s="25">
        <f t="shared" si="56"/>
        <v>-1</v>
      </c>
      <c r="D78" s="25">
        <v>72</v>
      </c>
      <c r="E78" s="33" t="s">
        <v>305</v>
      </c>
      <c r="F78" s="130" t="s">
        <v>306</v>
      </c>
      <c r="G78" s="126">
        <f t="shared" si="57"/>
        <v>50</v>
      </c>
      <c r="H78" s="53">
        <f t="shared" si="58"/>
        <v>50</v>
      </c>
      <c r="I78" s="35">
        <f t="shared" si="59"/>
        <v>0</v>
      </c>
      <c r="J78" s="54">
        <f t="shared" si="60"/>
        <v>0</v>
      </c>
      <c r="K78" s="54" t="str">
        <f t="shared" si="61"/>
        <v>N</v>
      </c>
      <c r="L78" s="24"/>
      <c r="M78" s="25"/>
      <c r="N78" s="25"/>
      <c r="O78" s="25"/>
      <c r="P78" s="25"/>
      <c r="Q78" s="25"/>
      <c r="R78" s="25"/>
      <c r="S78" s="30"/>
      <c r="T78" s="45"/>
      <c r="U78" s="45"/>
      <c r="V78" s="25">
        <v>50</v>
      </c>
      <c r="W78" s="25"/>
      <c r="X78" s="25"/>
      <c r="Y78" s="25"/>
      <c r="Z78" s="25"/>
      <c r="AA78" s="25"/>
      <c r="AB78" s="25"/>
      <c r="AC78" s="25"/>
      <c r="AD78" s="55"/>
      <c r="AE78" s="118"/>
      <c r="AF78" s="53" t="str">
        <f t="shared" si="62"/>
        <v/>
      </c>
      <c r="AG78" s="53" t="str">
        <f t="shared" si="63"/>
        <v/>
      </c>
      <c r="AH78" s="53" t="str">
        <f t="shared" si="64"/>
        <v/>
      </c>
      <c r="AI78" s="53" t="str">
        <f t="shared" si="65"/>
        <v/>
      </c>
      <c r="AJ78" s="53" t="str">
        <f t="shared" si="66"/>
        <v/>
      </c>
      <c r="AK78" s="53" t="str">
        <f t="shared" si="67"/>
        <v/>
      </c>
      <c r="AL78" s="53">
        <f t="shared" si="68"/>
        <v>50</v>
      </c>
      <c r="AM78" s="24">
        <f t="shared" si="69"/>
        <v>50</v>
      </c>
      <c r="AN78" s="24" t="str">
        <f t="shared" si="70"/>
        <v/>
      </c>
      <c r="AO78" s="24" t="str">
        <f t="shared" si="71"/>
        <v/>
      </c>
      <c r="AP78" s="24" t="str">
        <f t="shared" si="72"/>
        <v/>
      </c>
      <c r="AQ78" s="53" t="str">
        <f t="shared" si="73"/>
        <v/>
      </c>
      <c r="AR78" s="53" t="str">
        <f t="shared" si="74"/>
        <v/>
      </c>
      <c r="AS78" s="53" t="str">
        <f t="shared" si="75"/>
        <v/>
      </c>
      <c r="AT78" s="53" t="str">
        <f t="shared" si="76"/>
        <v/>
      </c>
      <c r="AU78" s="24" t="str">
        <f t="shared" si="77"/>
        <v/>
      </c>
      <c r="AV78" s="24" t="str">
        <f t="shared" si="78"/>
        <v/>
      </c>
      <c r="AW78" s="24" t="str">
        <f t="shared" si="79"/>
        <v>Y</v>
      </c>
      <c r="AX78" s="24" t="str">
        <f t="shared" si="80"/>
        <v>N</v>
      </c>
      <c r="AY78" s="24" t="str">
        <f t="shared" si="81"/>
        <v>N</v>
      </c>
      <c r="AZ78" s="24" t="str">
        <f t="shared" si="82"/>
        <v>N</v>
      </c>
      <c r="BA78" s="24">
        <f t="shared" si="83"/>
        <v>1</v>
      </c>
      <c r="BB78" s="24"/>
      <c r="BC78" s="24"/>
      <c r="BD78" s="24"/>
      <c r="BE78" s="24"/>
      <c r="BF78" s="24"/>
    </row>
    <row r="79" spans="1:58" x14ac:dyDescent="0.25">
      <c r="A79" s="3"/>
      <c r="B79" s="25">
        <v>72</v>
      </c>
      <c r="C79" s="25">
        <f t="shared" si="56"/>
        <v>-1</v>
      </c>
      <c r="D79" s="25">
        <v>73</v>
      </c>
      <c r="E79" s="33" t="s">
        <v>302</v>
      </c>
      <c r="F79" s="130" t="s">
        <v>303</v>
      </c>
      <c r="G79" s="126">
        <f t="shared" si="57"/>
        <v>50</v>
      </c>
      <c r="H79" s="53">
        <f t="shared" si="58"/>
        <v>50</v>
      </c>
      <c r="I79" s="35">
        <f t="shared" si="59"/>
        <v>0</v>
      </c>
      <c r="J79" s="54">
        <f t="shared" si="60"/>
        <v>0</v>
      </c>
      <c r="K79" s="54" t="str">
        <f t="shared" si="61"/>
        <v>N</v>
      </c>
      <c r="L79" s="24"/>
      <c r="M79" s="25"/>
      <c r="N79" s="25"/>
      <c r="O79" s="25"/>
      <c r="P79" s="25"/>
      <c r="Q79" s="25"/>
      <c r="R79" s="25"/>
      <c r="S79" s="30"/>
      <c r="T79" s="45"/>
      <c r="U79" s="45"/>
      <c r="V79" s="25">
        <v>50</v>
      </c>
      <c r="W79" s="25"/>
      <c r="X79" s="25"/>
      <c r="Y79" s="25"/>
      <c r="Z79" s="25"/>
      <c r="AA79" s="25"/>
      <c r="AB79" s="25"/>
      <c r="AC79" s="25"/>
      <c r="AD79" s="55"/>
      <c r="AE79" s="118"/>
      <c r="AF79" s="53" t="str">
        <f t="shared" si="62"/>
        <v/>
      </c>
      <c r="AG79" s="53" t="str">
        <f t="shared" si="63"/>
        <v/>
      </c>
      <c r="AH79" s="53" t="str">
        <f t="shared" si="64"/>
        <v/>
      </c>
      <c r="AI79" s="53" t="str">
        <f t="shared" si="65"/>
        <v/>
      </c>
      <c r="AJ79" s="53" t="str">
        <f t="shared" si="66"/>
        <v/>
      </c>
      <c r="AK79" s="53" t="str">
        <f t="shared" si="67"/>
        <v/>
      </c>
      <c r="AL79" s="53">
        <f t="shared" si="68"/>
        <v>50</v>
      </c>
      <c r="AM79" s="24">
        <f t="shared" si="69"/>
        <v>50</v>
      </c>
      <c r="AN79" s="24" t="str">
        <f t="shared" si="70"/>
        <v/>
      </c>
      <c r="AO79" s="24" t="str">
        <f t="shared" si="71"/>
        <v/>
      </c>
      <c r="AP79" s="24" t="str">
        <f t="shared" si="72"/>
        <v/>
      </c>
      <c r="AQ79" s="53" t="str">
        <f t="shared" si="73"/>
        <v/>
      </c>
      <c r="AR79" s="53" t="str">
        <f t="shared" si="74"/>
        <v/>
      </c>
      <c r="AS79" s="53" t="str">
        <f t="shared" si="75"/>
        <v/>
      </c>
      <c r="AT79" s="53" t="str">
        <f t="shared" si="76"/>
        <v/>
      </c>
      <c r="AU79" s="24" t="str">
        <f t="shared" si="77"/>
        <v/>
      </c>
      <c r="AV79" s="24" t="str">
        <f t="shared" si="78"/>
        <v/>
      </c>
      <c r="AW79" s="24" t="str">
        <f t="shared" si="79"/>
        <v>Y</v>
      </c>
      <c r="AX79" s="24" t="str">
        <f t="shared" si="80"/>
        <v>N</v>
      </c>
      <c r="AY79" s="24" t="str">
        <f t="shared" si="81"/>
        <v>N</v>
      </c>
      <c r="AZ79" s="24" t="str">
        <f t="shared" si="82"/>
        <v>N</v>
      </c>
      <c r="BA79" s="24">
        <f t="shared" si="83"/>
        <v>1</v>
      </c>
      <c r="BB79" s="24"/>
      <c r="BC79" s="24"/>
      <c r="BD79" s="24"/>
      <c r="BE79" s="24"/>
      <c r="BF79" s="24"/>
    </row>
    <row r="80" spans="1:58" x14ac:dyDescent="0.25">
      <c r="A80" s="3"/>
      <c r="B80" s="25">
        <v>73</v>
      </c>
      <c r="C80" s="25">
        <f t="shared" si="56"/>
        <v>-1</v>
      </c>
      <c r="D80" s="25">
        <v>74</v>
      </c>
      <c r="E80" s="33" t="s">
        <v>304</v>
      </c>
      <c r="F80" s="130" t="s">
        <v>221</v>
      </c>
      <c r="G80" s="126">
        <f t="shared" si="57"/>
        <v>50</v>
      </c>
      <c r="H80" s="53">
        <f t="shared" si="58"/>
        <v>50</v>
      </c>
      <c r="I80" s="35">
        <f t="shared" si="59"/>
        <v>0</v>
      </c>
      <c r="J80" s="54">
        <f t="shared" si="60"/>
        <v>0</v>
      </c>
      <c r="K80" s="54" t="str">
        <f t="shared" si="61"/>
        <v>N</v>
      </c>
      <c r="L80" s="24"/>
      <c r="M80" s="25"/>
      <c r="N80" s="25"/>
      <c r="O80" s="25"/>
      <c r="P80" s="25"/>
      <c r="Q80" s="25"/>
      <c r="R80" s="25"/>
      <c r="S80" s="30"/>
      <c r="T80" s="45"/>
      <c r="U80" s="45"/>
      <c r="V80" s="25">
        <v>50</v>
      </c>
      <c r="W80" s="25"/>
      <c r="X80" s="25"/>
      <c r="Y80" s="25"/>
      <c r="Z80" s="25"/>
      <c r="AA80" s="25"/>
      <c r="AB80" s="25"/>
      <c r="AC80" s="25"/>
      <c r="AD80" s="55"/>
      <c r="AE80" s="118"/>
      <c r="AF80" s="53" t="str">
        <f t="shared" si="62"/>
        <v/>
      </c>
      <c r="AG80" s="53" t="str">
        <f t="shared" si="63"/>
        <v/>
      </c>
      <c r="AH80" s="53" t="str">
        <f t="shared" si="64"/>
        <v/>
      </c>
      <c r="AI80" s="53" t="str">
        <f t="shared" si="65"/>
        <v/>
      </c>
      <c r="AJ80" s="53" t="str">
        <f t="shared" si="66"/>
        <v/>
      </c>
      <c r="AK80" s="53" t="str">
        <f t="shared" si="67"/>
        <v/>
      </c>
      <c r="AL80" s="53">
        <f t="shared" si="68"/>
        <v>50</v>
      </c>
      <c r="AM80" s="24">
        <f t="shared" si="69"/>
        <v>50</v>
      </c>
      <c r="AN80" s="24" t="str">
        <f t="shared" si="70"/>
        <v/>
      </c>
      <c r="AO80" s="24" t="str">
        <f t="shared" si="71"/>
        <v/>
      </c>
      <c r="AP80" s="24" t="str">
        <f t="shared" si="72"/>
        <v/>
      </c>
      <c r="AQ80" s="53" t="str">
        <f t="shared" si="73"/>
        <v/>
      </c>
      <c r="AR80" s="53" t="str">
        <f t="shared" si="74"/>
        <v/>
      </c>
      <c r="AS80" s="53" t="str">
        <f t="shared" si="75"/>
        <v/>
      </c>
      <c r="AT80" s="53" t="str">
        <f t="shared" si="76"/>
        <v/>
      </c>
      <c r="AU80" s="24" t="str">
        <f t="shared" si="77"/>
        <v/>
      </c>
      <c r="AV80" s="24" t="str">
        <f t="shared" si="78"/>
        <v/>
      </c>
      <c r="AW80" s="24" t="str">
        <f t="shared" si="79"/>
        <v>Y</v>
      </c>
      <c r="AX80" s="24" t="str">
        <f t="shared" si="80"/>
        <v>N</v>
      </c>
      <c r="AY80" s="24" t="str">
        <f t="shared" si="81"/>
        <v>N</v>
      </c>
      <c r="AZ80" s="24" t="str">
        <f t="shared" si="82"/>
        <v>N</v>
      </c>
      <c r="BA80" s="24">
        <f t="shared" si="83"/>
        <v>1</v>
      </c>
      <c r="BB80" s="24"/>
      <c r="BC80" s="24"/>
      <c r="BD80" s="24"/>
      <c r="BE80" s="24"/>
      <c r="BF80" s="24"/>
    </row>
    <row r="81" spans="1:58" x14ac:dyDescent="0.25">
      <c r="A81" s="3"/>
      <c r="B81" s="25">
        <v>74</v>
      </c>
      <c r="C81" s="25">
        <f t="shared" si="56"/>
        <v>-1</v>
      </c>
      <c r="D81" s="25">
        <v>75</v>
      </c>
      <c r="E81" s="33" t="s">
        <v>164</v>
      </c>
      <c r="F81" s="130" t="s">
        <v>108</v>
      </c>
      <c r="G81" s="126">
        <f t="shared" si="57"/>
        <v>50</v>
      </c>
      <c r="H81" s="53">
        <f t="shared" si="58"/>
        <v>50</v>
      </c>
      <c r="I81" s="35">
        <f t="shared" si="59"/>
        <v>0</v>
      </c>
      <c r="J81" s="54">
        <f t="shared" si="60"/>
        <v>0</v>
      </c>
      <c r="K81" s="54" t="str">
        <f t="shared" si="61"/>
        <v>N</v>
      </c>
      <c r="L81" s="24"/>
      <c r="M81" s="25"/>
      <c r="N81" s="25"/>
      <c r="O81" s="25"/>
      <c r="P81" s="25"/>
      <c r="Q81" s="25"/>
      <c r="R81" s="25"/>
      <c r="S81" s="30"/>
      <c r="T81" s="45"/>
      <c r="U81" s="45"/>
      <c r="V81" s="25">
        <v>50</v>
      </c>
      <c r="W81" s="25"/>
      <c r="X81" s="25"/>
      <c r="Y81" s="25"/>
      <c r="Z81" s="25"/>
      <c r="AA81" s="25"/>
      <c r="AB81" s="25"/>
      <c r="AC81" s="25"/>
      <c r="AD81" s="55"/>
      <c r="AE81" s="118"/>
      <c r="AF81" s="53" t="str">
        <f t="shared" si="62"/>
        <v/>
      </c>
      <c r="AG81" s="53" t="str">
        <f t="shared" si="63"/>
        <v/>
      </c>
      <c r="AH81" s="53" t="str">
        <f t="shared" si="64"/>
        <v/>
      </c>
      <c r="AI81" s="53" t="str">
        <f t="shared" si="65"/>
        <v/>
      </c>
      <c r="AJ81" s="53" t="str">
        <f t="shared" si="66"/>
        <v/>
      </c>
      <c r="AK81" s="53" t="str">
        <f t="shared" si="67"/>
        <v/>
      </c>
      <c r="AL81" s="53">
        <f t="shared" si="68"/>
        <v>50</v>
      </c>
      <c r="AM81" s="24">
        <f t="shared" si="69"/>
        <v>50</v>
      </c>
      <c r="AN81" s="24" t="str">
        <f t="shared" si="70"/>
        <v/>
      </c>
      <c r="AO81" s="24" t="str">
        <f t="shared" si="71"/>
        <v/>
      </c>
      <c r="AP81" s="24" t="str">
        <f t="shared" si="72"/>
        <v/>
      </c>
      <c r="AQ81" s="53" t="str">
        <f t="shared" si="73"/>
        <v/>
      </c>
      <c r="AR81" s="53" t="str">
        <f t="shared" si="74"/>
        <v/>
      </c>
      <c r="AS81" s="53" t="str">
        <f t="shared" si="75"/>
        <v/>
      </c>
      <c r="AT81" s="53" t="str">
        <f t="shared" si="76"/>
        <v/>
      </c>
      <c r="AU81" s="24" t="str">
        <f t="shared" si="77"/>
        <v/>
      </c>
      <c r="AV81" s="24" t="str">
        <f t="shared" si="78"/>
        <v/>
      </c>
      <c r="AW81" s="24" t="str">
        <f t="shared" si="79"/>
        <v>Y</v>
      </c>
      <c r="AX81" s="24" t="str">
        <f t="shared" si="80"/>
        <v>N</v>
      </c>
      <c r="AY81" s="24" t="str">
        <f t="shared" si="81"/>
        <v>N</v>
      </c>
      <c r="AZ81" s="24" t="str">
        <f t="shared" si="82"/>
        <v>N</v>
      </c>
      <c r="BA81" s="24">
        <f t="shared" si="83"/>
        <v>1</v>
      </c>
      <c r="BB81" s="24"/>
      <c r="BC81" s="24"/>
      <c r="BD81" s="24"/>
      <c r="BE81" s="24"/>
      <c r="BF81" s="24"/>
    </row>
    <row r="82" spans="1:58" x14ac:dyDescent="0.25">
      <c r="A82" s="3"/>
      <c r="B82" s="25">
        <v>75</v>
      </c>
      <c r="C82" s="25">
        <f t="shared" si="56"/>
        <v>-1</v>
      </c>
      <c r="D82" s="25">
        <v>76</v>
      </c>
      <c r="E82" s="33" t="s">
        <v>309</v>
      </c>
      <c r="F82" s="130" t="s">
        <v>125</v>
      </c>
      <c r="G82" s="126">
        <f t="shared" si="57"/>
        <v>50</v>
      </c>
      <c r="H82" s="53">
        <f t="shared" si="58"/>
        <v>50</v>
      </c>
      <c r="I82" s="35">
        <f t="shared" si="59"/>
        <v>0</v>
      </c>
      <c r="J82" s="54">
        <f t="shared" si="60"/>
        <v>0</v>
      </c>
      <c r="K82" s="54" t="str">
        <f t="shared" si="61"/>
        <v>N</v>
      </c>
      <c r="L82" s="24"/>
      <c r="M82" s="25"/>
      <c r="N82" s="25"/>
      <c r="O82" s="25"/>
      <c r="P82" s="25"/>
      <c r="Q82" s="25"/>
      <c r="R82" s="25"/>
      <c r="S82" s="30"/>
      <c r="T82" s="45"/>
      <c r="U82" s="45"/>
      <c r="V82" s="25">
        <v>50</v>
      </c>
      <c r="W82" s="25"/>
      <c r="X82" s="25"/>
      <c r="Y82" s="25"/>
      <c r="Z82" s="25"/>
      <c r="AA82" s="25"/>
      <c r="AB82" s="25"/>
      <c r="AC82" s="25"/>
      <c r="AD82" s="55"/>
      <c r="AE82" s="118"/>
      <c r="AF82" s="53" t="str">
        <f t="shared" si="62"/>
        <v/>
      </c>
      <c r="AG82" s="53" t="str">
        <f t="shared" si="63"/>
        <v/>
      </c>
      <c r="AH82" s="53" t="str">
        <f t="shared" si="64"/>
        <v/>
      </c>
      <c r="AI82" s="53" t="str">
        <f t="shared" si="65"/>
        <v/>
      </c>
      <c r="AJ82" s="53" t="str">
        <f t="shared" si="66"/>
        <v/>
      </c>
      <c r="AK82" s="53" t="str">
        <f t="shared" si="67"/>
        <v/>
      </c>
      <c r="AL82" s="53">
        <f t="shared" si="68"/>
        <v>50</v>
      </c>
      <c r="AM82" s="24">
        <f t="shared" si="69"/>
        <v>50</v>
      </c>
      <c r="AN82" s="24" t="str">
        <f t="shared" si="70"/>
        <v/>
      </c>
      <c r="AO82" s="24" t="str">
        <f t="shared" si="71"/>
        <v/>
      </c>
      <c r="AP82" s="24" t="str">
        <f t="shared" si="72"/>
        <v/>
      </c>
      <c r="AQ82" s="53" t="str">
        <f t="shared" si="73"/>
        <v/>
      </c>
      <c r="AR82" s="53" t="str">
        <f t="shared" si="74"/>
        <v/>
      </c>
      <c r="AS82" s="53" t="str">
        <f t="shared" si="75"/>
        <v/>
      </c>
      <c r="AT82" s="53" t="str">
        <f t="shared" si="76"/>
        <v/>
      </c>
      <c r="AU82" s="24" t="str">
        <f t="shared" si="77"/>
        <v/>
      </c>
      <c r="AV82" s="24" t="str">
        <f t="shared" si="78"/>
        <v/>
      </c>
      <c r="AW82" s="24" t="str">
        <f t="shared" si="79"/>
        <v>Y</v>
      </c>
      <c r="AX82" s="24" t="str">
        <f t="shared" si="80"/>
        <v>N</v>
      </c>
      <c r="AY82" s="24" t="str">
        <f t="shared" si="81"/>
        <v>N</v>
      </c>
      <c r="AZ82" s="24" t="str">
        <f t="shared" si="82"/>
        <v>N</v>
      </c>
      <c r="BA82" s="24">
        <f t="shared" si="83"/>
        <v>1</v>
      </c>
      <c r="BB82" s="24"/>
      <c r="BC82" s="24"/>
      <c r="BD82" s="24"/>
      <c r="BE82" s="24"/>
      <c r="BF82" s="24"/>
    </row>
    <row r="83" spans="1:58" x14ac:dyDescent="0.25">
      <c r="A83" s="3"/>
      <c r="B83" s="25">
        <v>76</v>
      </c>
      <c r="C83" s="25">
        <f t="shared" si="56"/>
        <v>-1</v>
      </c>
      <c r="D83" s="25">
        <v>77</v>
      </c>
      <c r="E83" s="33" t="s">
        <v>257</v>
      </c>
      <c r="F83" s="130" t="s">
        <v>310</v>
      </c>
      <c r="G83" s="126">
        <f t="shared" si="57"/>
        <v>50</v>
      </c>
      <c r="H83" s="53">
        <f t="shared" si="58"/>
        <v>50</v>
      </c>
      <c r="I83" s="35">
        <f t="shared" si="59"/>
        <v>0</v>
      </c>
      <c r="J83" s="54">
        <f t="shared" si="60"/>
        <v>0</v>
      </c>
      <c r="K83" s="54" t="str">
        <f t="shared" si="61"/>
        <v>N</v>
      </c>
      <c r="L83" s="24"/>
      <c r="M83" s="25"/>
      <c r="N83" s="25"/>
      <c r="O83" s="25"/>
      <c r="P83" s="25"/>
      <c r="Q83" s="25"/>
      <c r="R83" s="25"/>
      <c r="S83" s="30"/>
      <c r="T83" s="45"/>
      <c r="U83" s="45"/>
      <c r="V83" s="25">
        <v>50</v>
      </c>
      <c r="W83" s="25"/>
      <c r="X83" s="25"/>
      <c r="Y83" s="25"/>
      <c r="Z83" s="25"/>
      <c r="AA83" s="25"/>
      <c r="AB83" s="25"/>
      <c r="AC83" s="25"/>
      <c r="AD83" s="55"/>
      <c r="AE83" s="118"/>
      <c r="AF83" s="53" t="str">
        <f t="shared" si="62"/>
        <v/>
      </c>
      <c r="AG83" s="53" t="str">
        <f t="shared" si="63"/>
        <v/>
      </c>
      <c r="AH83" s="53" t="str">
        <f t="shared" si="64"/>
        <v/>
      </c>
      <c r="AI83" s="53" t="str">
        <f t="shared" si="65"/>
        <v/>
      </c>
      <c r="AJ83" s="53" t="str">
        <f t="shared" si="66"/>
        <v/>
      </c>
      <c r="AK83" s="53" t="str">
        <f t="shared" si="67"/>
        <v/>
      </c>
      <c r="AL83" s="53">
        <f t="shared" si="68"/>
        <v>50</v>
      </c>
      <c r="AM83" s="24">
        <f t="shared" si="69"/>
        <v>50</v>
      </c>
      <c r="AN83" s="24" t="str">
        <f t="shared" si="70"/>
        <v/>
      </c>
      <c r="AO83" s="24" t="str">
        <f t="shared" si="71"/>
        <v/>
      </c>
      <c r="AP83" s="24" t="str">
        <f t="shared" si="72"/>
        <v/>
      </c>
      <c r="AQ83" s="53" t="str">
        <f t="shared" si="73"/>
        <v/>
      </c>
      <c r="AR83" s="53" t="str">
        <f t="shared" si="74"/>
        <v/>
      </c>
      <c r="AS83" s="53" t="str">
        <f t="shared" si="75"/>
        <v/>
      </c>
      <c r="AT83" s="53" t="str">
        <f t="shared" si="76"/>
        <v/>
      </c>
      <c r="AU83" s="24" t="str">
        <f t="shared" si="77"/>
        <v/>
      </c>
      <c r="AV83" s="24" t="str">
        <f t="shared" si="78"/>
        <v/>
      </c>
      <c r="AW83" s="24" t="str">
        <f t="shared" si="79"/>
        <v>Y</v>
      </c>
      <c r="AX83" s="24" t="str">
        <f t="shared" si="80"/>
        <v>N</v>
      </c>
      <c r="AY83" s="24" t="str">
        <f t="shared" si="81"/>
        <v>N</v>
      </c>
      <c r="AZ83" s="24" t="str">
        <f t="shared" si="82"/>
        <v>N</v>
      </c>
      <c r="BA83" s="24">
        <f t="shared" si="83"/>
        <v>1</v>
      </c>
      <c r="BB83" s="24"/>
      <c r="BC83" s="24"/>
      <c r="BD83" s="24"/>
      <c r="BE83" s="24"/>
      <c r="BF83" s="24"/>
    </row>
    <row r="84" spans="1:58" x14ac:dyDescent="0.25">
      <c r="A84" s="3"/>
      <c r="B84" s="25">
        <v>77</v>
      </c>
      <c r="C84" s="25">
        <f t="shared" si="56"/>
        <v>-1</v>
      </c>
      <c r="D84" s="25">
        <v>78</v>
      </c>
      <c r="E84" s="33" t="s">
        <v>311</v>
      </c>
      <c r="F84" s="130" t="s">
        <v>269</v>
      </c>
      <c r="G84" s="126">
        <f t="shared" si="57"/>
        <v>50</v>
      </c>
      <c r="H84" s="53">
        <f t="shared" si="58"/>
        <v>50</v>
      </c>
      <c r="I84" s="35">
        <f t="shared" si="59"/>
        <v>0</v>
      </c>
      <c r="J84" s="54">
        <f t="shared" si="60"/>
        <v>0</v>
      </c>
      <c r="K84" s="54" t="str">
        <f t="shared" si="61"/>
        <v>N</v>
      </c>
      <c r="L84" s="24"/>
      <c r="M84" s="25"/>
      <c r="N84" s="25"/>
      <c r="O84" s="25"/>
      <c r="P84" s="25"/>
      <c r="Q84" s="25"/>
      <c r="R84" s="25"/>
      <c r="S84" s="30"/>
      <c r="T84" s="45"/>
      <c r="U84" s="45"/>
      <c r="V84" s="25">
        <v>50</v>
      </c>
      <c r="W84" s="25"/>
      <c r="X84" s="25"/>
      <c r="Y84" s="25"/>
      <c r="Z84" s="25"/>
      <c r="AA84" s="25"/>
      <c r="AB84" s="25"/>
      <c r="AC84" s="25"/>
      <c r="AD84" s="55"/>
      <c r="AE84" s="118"/>
      <c r="AF84" s="53" t="str">
        <f t="shared" si="62"/>
        <v/>
      </c>
      <c r="AG84" s="53" t="str">
        <f t="shared" si="63"/>
        <v/>
      </c>
      <c r="AH84" s="53" t="str">
        <f t="shared" si="64"/>
        <v/>
      </c>
      <c r="AI84" s="53" t="str">
        <f t="shared" si="65"/>
        <v/>
      </c>
      <c r="AJ84" s="53" t="str">
        <f t="shared" si="66"/>
        <v/>
      </c>
      <c r="AK84" s="53" t="str">
        <f t="shared" si="67"/>
        <v/>
      </c>
      <c r="AL84" s="53">
        <f t="shared" si="68"/>
        <v>50</v>
      </c>
      <c r="AM84" s="24">
        <f t="shared" si="69"/>
        <v>50</v>
      </c>
      <c r="AN84" s="24" t="str">
        <f t="shared" si="70"/>
        <v/>
      </c>
      <c r="AO84" s="24" t="str">
        <f t="shared" si="71"/>
        <v/>
      </c>
      <c r="AP84" s="24" t="str">
        <f t="shared" si="72"/>
        <v/>
      </c>
      <c r="AQ84" s="53" t="str">
        <f t="shared" si="73"/>
        <v/>
      </c>
      <c r="AR84" s="53" t="str">
        <f t="shared" si="74"/>
        <v/>
      </c>
      <c r="AS84" s="53" t="str">
        <f t="shared" si="75"/>
        <v/>
      </c>
      <c r="AT84" s="53" t="str">
        <f t="shared" si="76"/>
        <v/>
      </c>
      <c r="AU84" s="24" t="str">
        <f t="shared" si="77"/>
        <v/>
      </c>
      <c r="AV84" s="24" t="str">
        <f t="shared" si="78"/>
        <v/>
      </c>
      <c r="AW84" s="24" t="str">
        <f t="shared" si="79"/>
        <v>Y</v>
      </c>
      <c r="AX84" s="24" t="str">
        <f t="shared" si="80"/>
        <v>N</v>
      </c>
      <c r="AY84" s="24" t="str">
        <f t="shared" si="81"/>
        <v>N</v>
      </c>
      <c r="AZ84" s="24" t="str">
        <f t="shared" si="82"/>
        <v>N</v>
      </c>
      <c r="BA84" s="24">
        <f t="shared" si="83"/>
        <v>1</v>
      </c>
      <c r="BB84" s="24"/>
      <c r="BC84" s="24"/>
      <c r="BD84" s="24"/>
      <c r="BE84" s="24"/>
      <c r="BF84" s="24"/>
    </row>
    <row r="85" spans="1:58" x14ac:dyDescent="0.25">
      <c r="A85" s="3"/>
      <c r="B85" s="25">
        <v>78</v>
      </c>
      <c r="C85" s="25">
        <f t="shared" si="56"/>
        <v>-1</v>
      </c>
      <c r="D85" s="25">
        <v>79</v>
      </c>
      <c r="E85" s="33" t="s">
        <v>312</v>
      </c>
      <c r="F85" s="130" t="s">
        <v>269</v>
      </c>
      <c r="G85" s="126">
        <f t="shared" si="57"/>
        <v>50</v>
      </c>
      <c r="H85" s="53">
        <f t="shared" si="58"/>
        <v>50</v>
      </c>
      <c r="I85" s="35">
        <f t="shared" si="59"/>
        <v>0</v>
      </c>
      <c r="J85" s="54">
        <f t="shared" si="60"/>
        <v>0</v>
      </c>
      <c r="K85" s="54" t="str">
        <f t="shared" si="61"/>
        <v>N</v>
      </c>
      <c r="L85" s="24"/>
      <c r="M85" s="25"/>
      <c r="N85" s="25"/>
      <c r="O85" s="25"/>
      <c r="P85" s="25"/>
      <c r="Q85" s="25"/>
      <c r="R85" s="25"/>
      <c r="S85" s="30"/>
      <c r="T85" s="45"/>
      <c r="U85" s="45"/>
      <c r="V85" s="25">
        <v>50</v>
      </c>
      <c r="W85" s="25"/>
      <c r="X85" s="25"/>
      <c r="Y85" s="25"/>
      <c r="Z85" s="25"/>
      <c r="AA85" s="25"/>
      <c r="AB85" s="25"/>
      <c r="AC85" s="25"/>
      <c r="AD85" s="55"/>
      <c r="AE85" s="118"/>
      <c r="AF85" s="53" t="str">
        <f t="shared" si="62"/>
        <v/>
      </c>
      <c r="AG85" s="53" t="str">
        <f t="shared" si="63"/>
        <v/>
      </c>
      <c r="AH85" s="53" t="str">
        <f t="shared" si="64"/>
        <v/>
      </c>
      <c r="AI85" s="53" t="str">
        <f t="shared" si="65"/>
        <v/>
      </c>
      <c r="AJ85" s="53" t="str">
        <f t="shared" si="66"/>
        <v/>
      </c>
      <c r="AK85" s="53" t="str">
        <f t="shared" si="67"/>
        <v/>
      </c>
      <c r="AL85" s="53">
        <f t="shared" si="68"/>
        <v>50</v>
      </c>
      <c r="AM85" s="24">
        <f t="shared" si="69"/>
        <v>50</v>
      </c>
      <c r="AN85" s="24" t="str">
        <f t="shared" si="70"/>
        <v/>
      </c>
      <c r="AO85" s="24" t="str">
        <f t="shared" si="71"/>
        <v/>
      </c>
      <c r="AP85" s="24" t="str">
        <f t="shared" si="72"/>
        <v/>
      </c>
      <c r="AQ85" s="53" t="str">
        <f t="shared" si="73"/>
        <v/>
      </c>
      <c r="AR85" s="53" t="str">
        <f t="shared" si="74"/>
        <v/>
      </c>
      <c r="AS85" s="53" t="str">
        <f t="shared" si="75"/>
        <v/>
      </c>
      <c r="AT85" s="53" t="str">
        <f t="shared" si="76"/>
        <v/>
      </c>
      <c r="AU85" s="24" t="str">
        <f t="shared" si="77"/>
        <v/>
      </c>
      <c r="AV85" s="24" t="str">
        <f t="shared" si="78"/>
        <v/>
      </c>
      <c r="AW85" s="24" t="str">
        <f t="shared" si="79"/>
        <v>Y</v>
      </c>
      <c r="AX85" s="24" t="str">
        <f t="shared" si="80"/>
        <v>N</v>
      </c>
      <c r="AY85" s="24" t="str">
        <f t="shared" si="81"/>
        <v>N</v>
      </c>
      <c r="AZ85" s="24" t="str">
        <f t="shared" si="82"/>
        <v>N</v>
      </c>
      <c r="BA85" s="24">
        <f t="shared" si="83"/>
        <v>1</v>
      </c>
      <c r="BB85" s="24"/>
      <c r="BC85" s="24"/>
      <c r="BD85" s="24"/>
      <c r="BE85" s="24"/>
      <c r="BF85" s="24"/>
    </row>
    <row r="86" spans="1:58" x14ac:dyDescent="0.25">
      <c r="A86" s="3"/>
      <c r="B86" s="25">
        <v>88</v>
      </c>
      <c r="C86" s="25">
        <f t="shared" si="56"/>
        <v>8</v>
      </c>
      <c r="D86" s="25">
        <v>80</v>
      </c>
      <c r="E86" s="32" t="s">
        <v>127</v>
      </c>
      <c r="F86" s="129" t="s">
        <v>128</v>
      </c>
      <c r="G86" s="126">
        <f t="shared" si="57"/>
        <v>50</v>
      </c>
      <c r="H86" s="53">
        <f t="shared" si="58"/>
        <v>0</v>
      </c>
      <c r="I86" s="35">
        <f t="shared" si="59"/>
        <v>0</v>
      </c>
      <c r="J86" s="54">
        <f t="shared" si="60"/>
        <v>50</v>
      </c>
      <c r="K86" s="54" t="str">
        <f t="shared" si="61"/>
        <v>N</v>
      </c>
      <c r="L86" s="26">
        <v>5</v>
      </c>
      <c r="M86" s="26">
        <v>10</v>
      </c>
      <c r="N86" s="26"/>
      <c r="O86" s="26"/>
      <c r="P86" s="26"/>
      <c r="Q86" s="26"/>
      <c r="R86" s="26"/>
      <c r="S86" s="27">
        <v>15</v>
      </c>
      <c r="T86" s="44"/>
      <c r="U86" s="44"/>
      <c r="V86" s="26"/>
      <c r="W86" s="26">
        <v>20</v>
      </c>
      <c r="X86" s="26"/>
      <c r="Y86" s="26"/>
      <c r="Z86" s="26"/>
      <c r="AA86" s="26"/>
      <c r="AB86" s="26"/>
      <c r="AC86" s="26"/>
      <c r="AD86" s="54"/>
      <c r="AE86" s="117"/>
      <c r="AF86" s="53" t="str">
        <f t="shared" si="62"/>
        <v/>
      </c>
      <c r="AG86" s="53" t="str">
        <f t="shared" si="63"/>
        <v/>
      </c>
      <c r="AH86" s="53" t="str">
        <f t="shared" si="64"/>
        <v/>
      </c>
      <c r="AI86" s="53" t="str">
        <f t="shared" si="65"/>
        <v/>
      </c>
      <c r="AJ86" s="53" t="str">
        <f t="shared" si="66"/>
        <v/>
      </c>
      <c r="AK86" s="53" t="str">
        <f t="shared" si="67"/>
        <v/>
      </c>
      <c r="AL86" s="53" t="str">
        <f t="shared" si="68"/>
        <v/>
      </c>
      <c r="AM86" s="24" t="str">
        <f t="shared" si="69"/>
        <v/>
      </c>
      <c r="AN86" s="24" t="str">
        <f t="shared" si="70"/>
        <v/>
      </c>
      <c r="AO86" s="24" t="str">
        <f t="shared" si="71"/>
        <v/>
      </c>
      <c r="AP86" s="24" t="str">
        <f t="shared" si="72"/>
        <v/>
      </c>
      <c r="AQ86" s="53" t="str">
        <f t="shared" si="73"/>
        <v/>
      </c>
      <c r="AR86" s="53" t="str">
        <f t="shared" si="74"/>
        <v/>
      </c>
      <c r="AS86" s="53" t="str">
        <f t="shared" si="75"/>
        <v/>
      </c>
      <c r="AT86" s="53" t="str">
        <f t="shared" si="76"/>
        <v/>
      </c>
      <c r="AU86" s="24" t="str">
        <f t="shared" si="77"/>
        <v/>
      </c>
      <c r="AV86" s="24" t="str">
        <f t="shared" si="78"/>
        <v/>
      </c>
      <c r="AW86" s="24" t="str">
        <f t="shared" si="79"/>
        <v>N</v>
      </c>
      <c r="AX86" s="24" t="str">
        <f t="shared" si="80"/>
        <v>N</v>
      </c>
      <c r="AY86" s="24" t="str">
        <f t="shared" si="81"/>
        <v>N</v>
      </c>
      <c r="AZ86" s="24" t="str">
        <f t="shared" si="82"/>
        <v>Y</v>
      </c>
      <c r="BA86" s="24">
        <f t="shared" si="83"/>
        <v>1</v>
      </c>
      <c r="BB86" s="24"/>
      <c r="BC86" s="24"/>
      <c r="BD86" s="24"/>
      <c r="BE86" s="24"/>
      <c r="BF86" s="24"/>
    </row>
    <row r="87" spans="1:58" x14ac:dyDescent="0.25">
      <c r="A87" s="3"/>
      <c r="B87" s="25">
        <v>80</v>
      </c>
      <c r="C87" s="25">
        <f t="shared" si="56"/>
        <v>-1</v>
      </c>
      <c r="D87" s="25">
        <v>81</v>
      </c>
      <c r="E87" s="32" t="s">
        <v>169</v>
      </c>
      <c r="F87" s="129" t="s">
        <v>111</v>
      </c>
      <c r="G87" s="126">
        <f t="shared" si="57"/>
        <v>41</v>
      </c>
      <c r="H87" s="53">
        <f t="shared" si="58"/>
        <v>36</v>
      </c>
      <c r="I87" s="35">
        <f t="shared" si="59"/>
        <v>0</v>
      </c>
      <c r="J87" s="54">
        <f t="shared" si="60"/>
        <v>5</v>
      </c>
      <c r="K87" s="54" t="str">
        <f t="shared" si="61"/>
        <v>N</v>
      </c>
      <c r="L87" s="26"/>
      <c r="M87" s="26">
        <v>5</v>
      </c>
      <c r="N87" s="25">
        <v>36</v>
      </c>
      <c r="O87" s="25"/>
      <c r="P87" s="25"/>
      <c r="Q87" s="25"/>
      <c r="R87" s="25"/>
      <c r="S87" s="25"/>
      <c r="T87" s="45"/>
      <c r="U87" s="45"/>
      <c r="V87" s="25"/>
      <c r="W87" s="25"/>
      <c r="X87" s="25"/>
      <c r="Y87" s="25"/>
      <c r="Z87" s="25"/>
      <c r="AA87" s="25"/>
      <c r="AB87" s="25"/>
      <c r="AC87" s="25"/>
      <c r="AD87" s="55"/>
      <c r="AE87" s="118"/>
      <c r="AF87" s="53">
        <f t="shared" si="62"/>
        <v>36</v>
      </c>
      <c r="AG87" s="53" t="str">
        <f t="shared" si="63"/>
        <v/>
      </c>
      <c r="AH87" s="53" t="str">
        <f t="shared" si="64"/>
        <v/>
      </c>
      <c r="AI87" s="53" t="str">
        <f t="shared" si="65"/>
        <v/>
      </c>
      <c r="AJ87" s="53" t="str">
        <f t="shared" si="66"/>
        <v/>
      </c>
      <c r="AK87" s="53" t="str">
        <f t="shared" si="67"/>
        <v/>
      </c>
      <c r="AL87" s="53" t="str">
        <f t="shared" si="68"/>
        <v/>
      </c>
      <c r="AM87" s="24">
        <f t="shared" si="69"/>
        <v>36</v>
      </c>
      <c r="AN87" s="24" t="str">
        <f t="shared" si="70"/>
        <v/>
      </c>
      <c r="AO87" s="24" t="str">
        <f t="shared" si="71"/>
        <v/>
      </c>
      <c r="AP87" s="24" t="str">
        <f t="shared" si="72"/>
        <v/>
      </c>
      <c r="AQ87" s="53" t="str">
        <f t="shared" si="73"/>
        <v/>
      </c>
      <c r="AR87" s="53" t="str">
        <f t="shared" si="74"/>
        <v/>
      </c>
      <c r="AS87" s="53" t="str">
        <f t="shared" si="75"/>
        <v/>
      </c>
      <c r="AT87" s="53" t="str">
        <f t="shared" si="76"/>
        <v/>
      </c>
      <c r="AU87" s="24" t="str">
        <f t="shared" si="77"/>
        <v/>
      </c>
      <c r="AV87" s="24" t="str">
        <f t="shared" si="78"/>
        <v/>
      </c>
      <c r="AW87" s="24" t="str">
        <f t="shared" si="79"/>
        <v>Y</v>
      </c>
      <c r="AX87" s="24" t="str">
        <f t="shared" si="80"/>
        <v>N</v>
      </c>
      <c r="AY87" s="24" t="str">
        <f t="shared" si="81"/>
        <v>N</v>
      </c>
      <c r="AZ87" s="24" t="str">
        <f t="shared" si="82"/>
        <v>Y</v>
      </c>
      <c r="BA87" s="24">
        <f t="shared" si="83"/>
        <v>2</v>
      </c>
      <c r="BB87" s="24"/>
      <c r="BC87" s="24"/>
      <c r="BD87" s="24"/>
      <c r="BE87" s="24"/>
      <c r="BF87" s="24"/>
    </row>
    <row r="88" spans="1:58" x14ac:dyDescent="0.25">
      <c r="A88" s="3"/>
      <c r="B88" s="25">
        <v>86</v>
      </c>
      <c r="C88" s="25">
        <f t="shared" si="56"/>
        <v>4</v>
      </c>
      <c r="D88" s="25">
        <v>82</v>
      </c>
      <c r="E88" s="34" t="s">
        <v>232</v>
      </c>
      <c r="F88" s="128" t="s">
        <v>300</v>
      </c>
      <c r="G88" s="126">
        <f t="shared" si="57"/>
        <v>41</v>
      </c>
      <c r="H88" s="53">
        <f t="shared" si="58"/>
        <v>26</v>
      </c>
      <c r="I88" s="35">
        <f t="shared" si="59"/>
        <v>0</v>
      </c>
      <c r="J88" s="54">
        <f t="shared" si="60"/>
        <v>15</v>
      </c>
      <c r="K88" s="54" t="str">
        <f t="shared" si="61"/>
        <v>N</v>
      </c>
      <c r="L88" s="31"/>
      <c r="M88" s="25"/>
      <c r="N88" s="25"/>
      <c r="O88" s="25"/>
      <c r="P88" s="25"/>
      <c r="Q88" s="25"/>
      <c r="R88" s="25"/>
      <c r="S88" s="30"/>
      <c r="T88" s="45">
        <v>26</v>
      </c>
      <c r="U88" s="45">
        <v>5</v>
      </c>
      <c r="V88" s="25"/>
      <c r="W88" s="25">
        <v>10</v>
      </c>
      <c r="X88" s="25"/>
      <c r="Y88" s="25"/>
      <c r="Z88" s="25"/>
      <c r="AA88" s="25"/>
      <c r="AB88" s="25"/>
      <c r="AC88" s="25"/>
      <c r="AD88" s="55"/>
      <c r="AE88" s="118"/>
      <c r="AF88" s="53" t="str">
        <f t="shared" si="62"/>
        <v/>
      </c>
      <c r="AG88" s="53" t="str">
        <f t="shared" si="63"/>
        <v/>
      </c>
      <c r="AH88" s="53">
        <f t="shared" si="64"/>
        <v>26</v>
      </c>
      <c r="AI88" s="53" t="str">
        <f t="shared" si="65"/>
        <v/>
      </c>
      <c r="AJ88" s="53" t="str">
        <f t="shared" si="66"/>
        <v/>
      </c>
      <c r="AK88" s="53" t="str">
        <f t="shared" si="67"/>
        <v/>
      </c>
      <c r="AL88" s="53" t="str">
        <f t="shared" si="68"/>
        <v/>
      </c>
      <c r="AM88" s="24">
        <f t="shared" si="69"/>
        <v>26</v>
      </c>
      <c r="AN88" s="24" t="str">
        <f t="shared" si="70"/>
        <v/>
      </c>
      <c r="AO88" s="24" t="str">
        <f t="shared" si="71"/>
        <v/>
      </c>
      <c r="AP88" s="24" t="str">
        <f t="shared" si="72"/>
        <v/>
      </c>
      <c r="AQ88" s="53" t="str">
        <f t="shared" si="73"/>
        <v/>
      </c>
      <c r="AR88" s="53" t="str">
        <f t="shared" si="74"/>
        <v/>
      </c>
      <c r="AS88" s="53" t="str">
        <f t="shared" si="75"/>
        <v/>
      </c>
      <c r="AT88" s="53" t="str">
        <f t="shared" si="76"/>
        <v/>
      </c>
      <c r="AU88" s="24" t="str">
        <f t="shared" si="77"/>
        <v/>
      </c>
      <c r="AV88" s="24" t="str">
        <f t="shared" si="78"/>
        <v/>
      </c>
      <c r="AW88" s="24" t="str">
        <f t="shared" si="79"/>
        <v>Y</v>
      </c>
      <c r="AX88" s="24" t="str">
        <f t="shared" si="80"/>
        <v>N</v>
      </c>
      <c r="AY88" s="24" t="str">
        <f t="shared" si="81"/>
        <v>N</v>
      </c>
      <c r="AZ88" s="24" t="str">
        <f t="shared" si="82"/>
        <v>Y</v>
      </c>
      <c r="BA88" s="24">
        <f t="shared" si="83"/>
        <v>2</v>
      </c>
      <c r="BB88" s="24"/>
      <c r="BC88" s="24"/>
      <c r="BD88" s="24"/>
      <c r="BE88" s="24"/>
      <c r="BF88" s="24"/>
    </row>
    <row r="89" spans="1:58" x14ac:dyDescent="0.25">
      <c r="B89" s="25">
        <v>81</v>
      </c>
      <c r="C89" s="25">
        <f t="shared" si="56"/>
        <v>-2</v>
      </c>
      <c r="D89" s="25">
        <v>83</v>
      </c>
      <c r="E89" s="33" t="s">
        <v>296</v>
      </c>
      <c r="F89" s="127" t="s">
        <v>297</v>
      </c>
      <c r="G89" s="126">
        <f t="shared" si="57"/>
        <v>40</v>
      </c>
      <c r="H89" s="53">
        <f t="shared" si="58"/>
        <v>40</v>
      </c>
      <c r="I89" s="35">
        <f t="shared" si="59"/>
        <v>0</v>
      </c>
      <c r="J89" s="54">
        <f t="shared" si="60"/>
        <v>0</v>
      </c>
      <c r="K89" s="54" t="str">
        <f t="shared" si="61"/>
        <v>N</v>
      </c>
      <c r="L89" s="24"/>
      <c r="M89" s="25"/>
      <c r="N89" s="25"/>
      <c r="O89" s="25"/>
      <c r="P89" s="25"/>
      <c r="Q89" s="25"/>
      <c r="R89" s="25"/>
      <c r="S89" s="24"/>
      <c r="T89" s="45">
        <v>40</v>
      </c>
      <c r="U89" s="45"/>
      <c r="V89" s="24"/>
      <c r="W89" s="25"/>
      <c r="X89" s="25"/>
      <c r="Y89" s="25"/>
      <c r="Z89" s="25"/>
      <c r="AA89" s="25"/>
      <c r="AB89" s="25"/>
      <c r="AC89" s="25"/>
      <c r="AD89" s="55"/>
      <c r="AE89" s="118"/>
      <c r="AF89" s="53" t="str">
        <f t="shared" si="62"/>
        <v/>
      </c>
      <c r="AG89" s="53" t="str">
        <f t="shared" si="63"/>
        <v/>
      </c>
      <c r="AH89" s="53">
        <f t="shared" si="64"/>
        <v>40</v>
      </c>
      <c r="AI89" s="53" t="str">
        <f t="shared" si="65"/>
        <v/>
      </c>
      <c r="AJ89" s="53" t="str">
        <f t="shared" si="66"/>
        <v/>
      </c>
      <c r="AK89" s="53" t="str">
        <f t="shared" si="67"/>
        <v/>
      </c>
      <c r="AL89" s="53" t="str">
        <f t="shared" si="68"/>
        <v/>
      </c>
      <c r="AM89" s="24">
        <f t="shared" si="69"/>
        <v>40</v>
      </c>
      <c r="AN89" s="24" t="str">
        <f t="shared" si="70"/>
        <v/>
      </c>
      <c r="AO89" s="24" t="str">
        <f t="shared" si="71"/>
        <v/>
      </c>
      <c r="AP89" s="24" t="str">
        <f t="shared" si="72"/>
        <v/>
      </c>
      <c r="AQ89" s="53" t="str">
        <f t="shared" si="73"/>
        <v/>
      </c>
      <c r="AR89" s="53" t="str">
        <f t="shared" si="74"/>
        <v/>
      </c>
      <c r="AS89" s="53" t="str">
        <f t="shared" si="75"/>
        <v/>
      </c>
      <c r="AT89" s="53" t="str">
        <f t="shared" si="76"/>
        <v/>
      </c>
      <c r="AU89" s="24" t="str">
        <f t="shared" si="77"/>
        <v/>
      </c>
      <c r="AV89" s="24" t="str">
        <f t="shared" si="78"/>
        <v/>
      </c>
      <c r="AW89" s="24" t="str">
        <f t="shared" si="79"/>
        <v>Y</v>
      </c>
      <c r="AX89" s="24" t="str">
        <f t="shared" si="80"/>
        <v>N</v>
      </c>
      <c r="AY89" s="24" t="str">
        <f t="shared" si="81"/>
        <v>N</v>
      </c>
      <c r="AZ89" s="24" t="str">
        <f t="shared" si="82"/>
        <v>N</v>
      </c>
      <c r="BA89" s="24">
        <f t="shared" si="83"/>
        <v>1</v>
      </c>
      <c r="BB89" s="24"/>
      <c r="BC89" s="24"/>
      <c r="BD89" s="24"/>
      <c r="BE89" s="24"/>
      <c r="BF89" s="24"/>
    </row>
    <row r="90" spans="1:58" x14ac:dyDescent="0.25">
      <c r="B90" s="25">
        <v>82</v>
      </c>
      <c r="C90" s="25">
        <f t="shared" si="56"/>
        <v>-2</v>
      </c>
      <c r="D90" s="25">
        <v>84</v>
      </c>
      <c r="E90" s="32" t="s">
        <v>218</v>
      </c>
      <c r="F90" s="129" t="s">
        <v>219</v>
      </c>
      <c r="G90" s="126">
        <f t="shared" si="57"/>
        <v>38</v>
      </c>
      <c r="H90" s="53">
        <f t="shared" si="58"/>
        <v>38</v>
      </c>
      <c r="I90" s="35">
        <f t="shared" si="59"/>
        <v>0</v>
      </c>
      <c r="J90" s="54">
        <f t="shared" si="60"/>
        <v>0</v>
      </c>
      <c r="K90" s="54" t="str">
        <f t="shared" si="61"/>
        <v>N</v>
      </c>
      <c r="L90" s="26"/>
      <c r="M90" s="25"/>
      <c r="N90" s="26">
        <v>38</v>
      </c>
      <c r="O90" s="26"/>
      <c r="P90" s="26"/>
      <c r="Q90" s="25"/>
      <c r="R90" s="26"/>
      <c r="S90" s="30"/>
      <c r="T90" s="45"/>
      <c r="U90" s="45"/>
      <c r="V90" s="25"/>
      <c r="W90" s="25"/>
      <c r="X90" s="26"/>
      <c r="Y90" s="25"/>
      <c r="Z90" s="25"/>
      <c r="AA90" s="25"/>
      <c r="AB90" s="26"/>
      <c r="AC90" s="26"/>
      <c r="AD90" s="55"/>
      <c r="AE90" s="118"/>
      <c r="AF90" s="53">
        <f t="shared" si="62"/>
        <v>38</v>
      </c>
      <c r="AG90" s="53" t="str">
        <f t="shared" si="63"/>
        <v/>
      </c>
      <c r="AH90" s="53" t="str">
        <f t="shared" si="64"/>
        <v/>
      </c>
      <c r="AI90" s="53" t="str">
        <f t="shared" si="65"/>
        <v/>
      </c>
      <c r="AJ90" s="53" t="str">
        <f t="shared" si="66"/>
        <v/>
      </c>
      <c r="AK90" s="53" t="str">
        <f t="shared" si="67"/>
        <v/>
      </c>
      <c r="AL90" s="53" t="str">
        <f t="shared" si="68"/>
        <v/>
      </c>
      <c r="AM90" s="24">
        <f t="shared" si="69"/>
        <v>38</v>
      </c>
      <c r="AN90" s="24" t="str">
        <f t="shared" si="70"/>
        <v/>
      </c>
      <c r="AO90" s="24" t="str">
        <f t="shared" si="71"/>
        <v/>
      </c>
      <c r="AP90" s="24" t="str">
        <f t="shared" si="72"/>
        <v/>
      </c>
      <c r="AQ90" s="53" t="str">
        <f t="shared" si="73"/>
        <v/>
      </c>
      <c r="AR90" s="53" t="str">
        <f t="shared" si="74"/>
        <v/>
      </c>
      <c r="AS90" s="53" t="str">
        <f t="shared" si="75"/>
        <v/>
      </c>
      <c r="AT90" s="53" t="str">
        <f t="shared" si="76"/>
        <v/>
      </c>
      <c r="AU90" s="24" t="str">
        <f t="shared" si="77"/>
        <v/>
      </c>
      <c r="AV90" s="24" t="str">
        <f t="shared" si="78"/>
        <v/>
      </c>
      <c r="AW90" s="24" t="str">
        <f t="shared" si="79"/>
        <v>Y</v>
      </c>
      <c r="AX90" s="24" t="str">
        <f t="shared" si="80"/>
        <v>N</v>
      </c>
      <c r="AY90" s="24" t="str">
        <f t="shared" si="81"/>
        <v>N</v>
      </c>
      <c r="AZ90" s="24" t="str">
        <f t="shared" si="82"/>
        <v>N</v>
      </c>
      <c r="BA90" s="24">
        <f t="shared" si="83"/>
        <v>1</v>
      </c>
      <c r="BB90" s="24"/>
      <c r="BC90" s="24"/>
      <c r="BD90" s="24"/>
      <c r="BE90" s="24"/>
      <c r="BF90" s="24"/>
    </row>
    <row r="91" spans="1:58" x14ac:dyDescent="0.25">
      <c r="B91" s="25">
        <v>83</v>
      </c>
      <c r="C91" s="25">
        <f t="shared" si="56"/>
        <v>-2</v>
      </c>
      <c r="D91" s="25">
        <v>85</v>
      </c>
      <c r="E91" s="34" t="s">
        <v>298</v>
      </c>
      <c r="F91" s="128" t="s">
        <v>160</v>
      </c>
      <c r="G91" s="126">
        <f t="shared" si="57"/>
        <v>32</v>
      </c>
      <c r="H91" s="53">
        <f t="shared" si="58"/>
        <v>32</v>
      </c>
      <c r="I91" s="35">
        <f t="shared" si="59"/>
        <v>0</v>
      </c>
      <c r="J91" s="54">
        <f t="shared" si="60"/>
        <v>0</v>
      </c>
      <c r="K91" s="54" t="str">
        <f t="shared" si="61"/>
        <v>N</v>
      </c>
      <c r="L91" s="24"/>
      <c r="M91" s="25"/>
      <c r="N91" s="25"/>
      <c r="O91" s="25"/>
      <c r="P91" s="25"/>
      <c r="Q91" s="25"/>
      <c r="R91" s="25"/>
      <c r="S91" s="30"/>
      <c r="T91" s="45">
        <v>32</v>
      </c>
      <c r="U91" s="45"/>
      <c r="V91" s="25"/>
      <c r="W91" s="25"/>
      <c r="X91" s="25"/>
      <c r="Y91" s="25"/>
      <c r="Z91" s="25"/>
      <c r="AA91" s="25"/>
      <c r="AB91" s="25"/>
      <c r="AC91" s="25"/>
      <c r="AD91" s="55"/>
      <c r="AE91" s="118"/>
      <c r="AF91" s="53" t="str">
        <f t="shared" si="62"/>
        <v/>
      </c>
      <c r="AG91" s="53" t="str">
        <f t="shared" si="63"/>
        <v/>
      </c>
      <c r="AH91" s="53">
        <f t="shared" si="64"/>
        <v>32</v>
      </c>
      <c r="AI91" s="53" t="str">
        <f t="shared" si="65"/>
        <v/>
      </c>
      <c r="AJ91" s="53" t="str">
        <f t="shared" si="66"/>
        <v/>
      </c>
      <c r="AK91" s="53" t="str">
        <f t="shared" si="67"/>
        <v/>
      </c>
      <c r="AL91" s="53" t="str">
        <f t="shared" si="68"/>
        <v/>
      </c>
      <c r="AM91" s="24">
        <f t="shared" si="69"/>
        <v>32</v>
      </c>
      <c r="AN91" s="24" t="str">
        <f t="shared" si="70"/>
        <v/>
      </c>
      <c r="AO91" s="24" t="str">
        <f t="shared" si="71"/>
        <v/>
      </c>
      <c r="AP91" s="24" t="str">
        <f t="shared" si="72"/>
        <v/>
      </c>
      <c r="AQ91" s="53" t="str">
        <f t="shared" si="73"/>
        <v/>
      </c>
      <c r="AR91" s="53" t="str">
        <f t="shared" si="74"/>
        <v/>
      </c>
      <c r="AS91" s="53" t="str">
        <f t="shared" si="75"/>
        <v/>
      </c>
      <c r="AT91" s="53" t="str">
        <f t="shared" si="76"/>
        <v/>
      </c>
      <c r="AU91" s="24" t="str">
        <f t="shared" si="77"/>
        <v/>
      </c>
      <c r="AV91" s="24" t="str">
        <f t="shared" si="78"/>
        <v/>
      </c>
      <c r="AW91" s="24" t="str">
        <f t="shared" si="79"/>
        <v>Y</v>
      </c>
      <c r="AX91" s="24" t="str">
        <f t="shared" si="80"/>
        <v>N</v>
      </c>
      <c r="AY91" s="24" t="str">
        <f t="shared" si="81"/>
        <v>N</v>
      </c>
      <c r="AZ91" s="24" t="str">
        <f t="shared" si="82"/>
        <v>N</v>
      </c>
      <c r="BA91" s="24">
        <f t="shared" si="83"/>
        <v>1</v>
      </c>
      <c r="BB91" s="24"/>
      <c r="BC91" s="24"/>
      <c r="BD91" s="24"/>
      <c r="BE91" s="24"/>
      <c r="BF91" s="24"/>
    </row>
    <row r="92" spans="1:58" x14ac:dyDescent="0.25">
      <c r="B92" s="25">
        <v>84</v>
      </c>
      <c r="C92" s="25">
        <f t="shared" si="56"/>
        <v>-2</v>
      </c>
      <c r="D92" s="25">
        <v>86</v>
      </c>
      <c r="E92" s="34" t="s">
        <v>167</v>
      </c>
      <c r="F92" s="128" t="s">
        <v>168</v>
      </c>
      <c r="G92" s="126">
        <f t="shared" si="57"/>
        <v>32</v>
      </c>
      <c r="H92" s="53">
        <f t="shared" si="58"/>
        <v>20</v>
      </c>
      <c r="I92" s="35">
        <f t="shared" si="59"/>
        <v>7</v>
      </c>
      <c r="J92" s="54">
        <f t="shared" si="60"/>
        <v>5</v>
      </c>
      <c r="K92" s="54" t="str">
        <f t="shared" si="61"/>
        <v>N</v>
      </c>
      <c r="L92" s="26"/>
      <c r="M92" s="26">
        <v>5</v>
      </c>
      <c r="N92" s="25">
        <v>20</v>
      </c>
      <c r="O92" s="25"/>
      <c r="P92" s="25">
        <v>7</v>
      </c>
      <c r="Q92" s="26"/>
      <c r="R92" s="25"/>
      <c r="S92" s="27"/>
      <c r="T92" s="44"/>
      <c r="U92" s="44"/>
      <c r="V92" s="26"/>
      <c r="W92" s="26"/>
      <c r="X92" s="25"/>
      <c r="Y92" s="26"/>
      <c r="Z92" s="26"/>
      <c r="AA92" s="26"/>
      <c r="AB92" s="25"/>
      <c r="AC92" s="25"/>
      <c r="AD92" s="54"/>
      <c r="AE92" s="117"/>
      <c r="AF92" s="53">
        <f t="shared" si="62"/>
        <v>20</v>
      </c>
      <c r="AG92" s="53" t="str">
        <f t="shared" si="63"/>
        <v/>
      </c>
      <c r="AH92" s="53" t="str">
        <f t="shared" si="64"/>
        <v/>
      </c>
      <c r="AI92" s="53" t="str">
        <f t="shared" si="65"/>
        <v/>
      </c>
      <c r="AJ92" s="53" t="str">
        <f t="shared" si="66"/>
        <v/>
      </c>
      <c r="AK92" s="53" t="str">
        <f t="shared" si="67"/>
        <v/>
      </c>
      <c r="AL92" s="53" t="str">
        <f t="shared" si="68"/>
        <v/>
      </c>
      <c r="AM92" s="24">
        <f t="shared" si="69"/>
        <v>20</v>
      </c>
      <c r="AN92" s="24" t="str">
        <f t="shared" si="70"/>
        <v/>
      </c>
      <c r="AO92" s="24" t="str">
        <f t="shared" si="71"/>
        <v/>
      </c>
      <c r="AP92" s="24" t="str">
        <f t="shared" si="72"/>
        <v/>
      </c>
      <c r="AQ92" s="53">
        <f t="shared" si="73"/>
        <v>7</v>
      </c>
      <c r="AR92" s="53" t="str">
        <f t="shared" si="74"/>
        <v/>
      </c>
      <c r="AS92" s="53" t="str">
        <f t="shared" si="75"/>
        <v/>
      </c>
      <c r="AT92" s="53" t="str">
        <f t="shared" si="76"/>
        <v/>
      </c>
      <c r="AU92" s="24">
        <f t="shared" si="77"/>
        <v>7</v>
      </c>
      <c r="AV92" s="24" t="str">
        <f t="shared" si="78"/>
        <v/>
      </c>
      <c r="AW92" s="24" t="str">
        <f t="shared" si="79"/>
        <v>Y</v>
      </c>
      <c r="AX92" s="24" t="str">
        <f t="shared" si="80"/>
        <v>Y</v>
      </c>
      <c r="AY92" s="24" t="str">
        <f t="shared" si="81"/>
        <v>N</v>
      </c>
      <c r="AZ92" s="24" t="str">
        <f t="shared" si="82"/>
        <v>Y</v>
      </c>
      <c r="BA92" s="24">
        <f t="shared" si="83"/>
        <v>3</v>
      </c>
      <c r="BB92" s="24"/>
      <c r="BC92" s="24"/>
      <c r="BD92" s="24"/>
      <c r="BE92" s="24"/>
      <c r="BF92" s="24"/>
    </row>
    <row r="93" spans="1:58" x14ac:dyDescent="0.25">
      <c r="B93" s="25">
        <v>85</v>
      </c>
      <c r="C93" s="25">
        <f t="shared" si="56"/>
        <v>-2</v>
      </c>
      <c r="D93" s="25">
        <v>87</v>
      </c>
      <c r="E93" s="34" t="s">
        <v>242</v>
      </c>
      <c r="F93" s="128" t="s">
        <v>176</v>
      </c>
      <c r="G93" s="126">
        <f t="shared" si="57"/>
        <v>31</v>
      </c>
      <c r="H93" s="53">
        <f t="shared" si="58"/>
        <v>31</v>
      </c>
      <c r="I93" s="35">
        <f t="shared" si="59"/>
        <v>0</v>
      </c>
      <c r="J93" s="54">
        <f t="shared" si="60"/>
        <v>0</v>
      </c>
      <c r="K93" s="54" t="str">
        <f t="shared" si="61"/>
        <v>N</v>
      </c>
      <c r="L93" s="31"/>
      <c r="M93" s="25"/>
      <c r="N93" s="25"/>
      <c r="O93" s="25"/>
      <c r="P93" s="25"/>
      <c r="Q93" s="25"/>
      <c r="R93" s="25"/>
      <c r="S93" s="30"/>
      <c r="T93" s="45">
        <v>31</v>
      </c>
      <c r="U93" s="45"/>
      <c r="V93" s="25"/>
      <c r="W93" s="25"/>
      <c r="X93" s="25"/>
      <c r="Y93" s="25"/>
      <c r="Z93" s="25"/>
      <c r="AA93" s="25"/>
      <c r="AB93" s="25"/>
      <c r="AC93" s="25"/>
      <c r="AD93" s="55"/>
      <c r="AE93" s="118"/>
      <c r="AF93" s="53" t="str">
        <f t="shared" si="62"/>
        <v/>
      </c>
      <c r="AG93" s="53" t="str">
        <f t="shared" si="63"/>
        <v/>
      </c>
      <c r="AH93" s="53">
        <f t="shared" si="64"/>
        <v>31</v>
      </c>
      <c r="AI93" s="53" t="str">
        <f t="shared" si="65"/>
        <v/>
      </c>
      <c r="AJ93" s="53" t="str">
        <f t="shared" si="66"/>
        <v/>
      </c>
      <c r="AK93" s="53" t="str">
        <f t="shared" si="67"/>
        <v/>
      </c>
      <c r="AL93" s="53" t="str">
        <f t="shared" si="68"/>
        <v/>
      </c>
      <c r="AM93" s="24">
        <f t="shared" si="69"/>
        <v>31</v>
      </c>
      <c r="AN93" s="24" t="str">
        <f t="shared" si="70"/>
        <v/>
      </c>
      <c r="AO93" s="24" t="str">
        <f t="shared" si="71"/>
        <v/>
      </c>
      <c r="AP93" s="24" t="str">
        <f t="shared" si="72"/>
        <v/>
      </c>
      <c r="AQ93" s="53" t="str">
        <f t="shared" si="73"/>
        <v/>
      </c>
      <c r="AR93" s="53" t="str">
        <f t="shared" si="74"/>
        <v/>
      </c>
      <c r="AS93" s="53" t="str">
        <f t="shared" si="75"/>
        <v/>
      </c>
      <c r="AT93" s="53" t="str">
        <f t="shared" si="76"/>
        <v/>
      </c>
      <c r="AU93" s="24" t="str">
        <f t="shared" si="77"/>
        <v/>
      </c>
      <c r="AV93" s="24" t="str">
        <f t="shared" si="78"/>
        <v/>
      </c>
      <c r="AW93" s="24" t="str">
        <f t="shared" si="79"/>
        <v>Y</v>
      </c>
      <c r="AX93" s="24" t="str">
        <f t="shared" si="80"/>
        <v>N</v>
      </c>
      <c r="AY93" s="24" t="str">
        <f t="shared" si="81"/>
        <v>N</v>
      </c>
      <c r="AZ93" s="24" t="str">
        <f t="shared" si="82"/>
        <v>N</v>
      </c>
      <c r="BA93" s="24">
        <f t="shared" si="83"/>
        <v>1</v>
      </c>
      <c r="BB93" s="24"/>
      <c r="BC93" s="24"/>
      <c r="BD93" s="24"/>
      <c r="BE93" s="24"/>
      <c r="BF93" s="24"/>
    </row>
    <row r="94" spans="1:58" x14ac:dyDescent="0.25">
      <c r="B94" s="25">
        <v>87</v>
      </c>
      <c r="C94" s="25">
        <f t="shared" si="56"/>
        <v>-1</v>
      </c>
      <c r="D94" s="25">
        <v>88</v>
      </c>
      <c r="E94" s="33" t="s">
        <v>89</v>
      </c>
      <c r="F94" s="127" t="s">
        <v>111</v>
      </c>
      <c r="G94" s="126">
        <f t="shared" si="57"/>
        <v>30</v>
      </c>
      <c r="H94" s="53">
        <f t="shared" si="58"/>
        <v>0</v>
      </c>
      <c r="I94" s="35">
        <f t="shared" si="59"/>
        <v>0</v>
      </c>
      <c r="J94" s="54">
        <f t="shared" si="60"/>
        <v>30</v>
      </c>
      <c r="K94" s="54" t="str">
        <f t="shared" si="61"/>
        <v>N</v>
      </c>
      <c r="L94" s="26">
        <v>5</v>
      </c>
      <c r="M94" s="26">
        <v>10</v>
      </c>
      <c r="N94" s="25"/>
      <c r="O94" s="25"/>
      <c r="P94" s="25"/>
      <c r="Q94" s="26"/>
      <c r="R94" s="25"/>
      <c r="S94" s="27">
        <v>15</v>
      </c>
      <c r="T94" s="44"/>
      <c r="U94" s="44"/>
      <c r="V94" s="26"/>
      <c r="W94" s="26"/>
      <c r="X94" s="25"/>
      <c r="Y94" s="26"/>
      <c r="Z94" s="26"/>
      <c r="AA94" s="26"/>
      <c r="AB94" s="25"/>
      <c r="AC94" s="25"/>
      <c r="AD94" s="54"/>
      <c r="AE94" s="117"/>
      <c r="AF94" s="53" t="str">
        <f t="shared" si="62"/>
        <v/>
      </c>
      <c r="AG94" s="53" t="str">
        <f t="shared" si="63"/>
        <v/>
      </c>
      <c r="AH94" s="53" t="str">
        <f t="shared" si="64"/>
        <v/>
      </c>
      <c r="AI94" s="53" t="str">
        <f t="shared" si="65"/>
        <v/>
      </c>
      <c r="AJ94" s="53" t="str">
        <f t="shared" si="66"/>
        <v/>
      </c>
      <c r="AK94" s="53" t="str">
        <f t="shared" si="67"/>
        <v/>
      </c>
      <c r="AL94" s="53" t="str">
        <f t="shared" si="68"/>
        <v/>
      </c>
      <c r="AM94" s="24" t="str">
        <f t="shared" si="69"/>
        <v/>
      </c>
      <c r="AN94" s="24" t="str">
        <f t="shared" si="70"/>
        <v/>
      </c>
      <c r="AO94" s="24" t="str">
        <f t="shared" si="71"/>
        <v/>
      </c>
      <c r="AP94" s="24" t="str">
        <f t="shared" si="72"/>
        <v/>
      </c>
      <c r="AQ94" s="53" t="str">
        <f t="shared" si="73"/>
        <v/>
      </c>
      <c r="AR94" s="53" t="str">
        <f t="shared" si="74"/>
        <v/>
      </c>
      <c r="AS94" s="53" t="str">
        <f t="shared" si="75"/>
        <v/>
      </c>
      <c r="AT94" s="53" t="str">
        <f t="shared" si="76"/>
        <v/>
      </c>
      <c r="AU94" s="24" t="str">
        <f t="shared" si="77"/>
        <v/>
      </c>
      <c r="AV94" s="24" t="str">
        <f t="shared" si="78"/>
        <v/>
      </c>
      <c r="AW94" s="24" t="str">
        <f t="shared" si="79"/>
        <v>N</v>
      </c>
      <c r="AX94" s="24" t="str">
        <f t="shared" si="80"/>
        <v>N</v>
      </c>
      <c r="AY94" s="24" t="str">
        <f t="shared" si="81"/>
        <v>N</v>
      </c>
      <c r="AZ94" s="24" t="str">
        <f t="shared" si="82"/>
        <v>Y</v>
      </c>
      <c r="BA94" s="24">
        <f t="shared" si="83"/>
        <v>1</v>
      </c>
      <c r="BB94" s="24"/>
      <c r="BC94" s="24"/>
      <c r="BD94" s="24"/>
      <c r="BE94" s="24"/>
      <c r="BF94" s="24"/>
    </row>
    <row r="95" spans="1:58" x14ac:dyDescent="0.25">
      <c r="B95" s="25">
        <v>89</v>
      </c>
      <c r="C95" s="25">
        <f t="shared" si="56"/>
        <v>0</v>
      </c>
      <c r="D95" s="25">
        <v>89</v>
      </c>
      <c r="E95" s="32" t="s">
        <v>170</v>
      </c>
      <c r="F95" s="129" t="s">
        <v>171</v>
      </c>
      <c r="G95" s="126">
        <f t="shared" si="57"/>
        <v>30</v>
      </c>
      <c r="H95" s="53">
        <f t="shared" si="58"/>
        <v>25</v>
      </c>
      <c r="I95" s="35">
        <f t="shared" si="59"/>
        <v>0</v>
      </c>
      <c r="J95" s="54">
        <f t="shared" si="60"/>
        <v>5</v>
      </c>
      <c r="K95" s="54" t="str">
        <f t="shared" si="61"/>
        <v>N</v>
      </c>
      <c r="L95" s="26"/>
      <c r="M95" s="26">
        <v>5</v>
      </c>
      <c r="N95" s="26">
        <v>25</v>
      </c>
      <c r="O95" s="26"/>
      <c r="P95" s="26"/>
      <c r="Q95" s="25"/>
      <c r="R95" s="26"/>
      <c r="S95" s="30"/>
      <c r="T95" s="45"/>
      <c r="U95" s="45"/>
      <c r="V95" s="25"/>
      <c r="W95" s="25"/>
      <c r="X95" s="26"/>
      <c r="Y95" s="25"/>
      <c r="Z95" s="25"/>
      <c r="AA95" s="25"/>
      <c r="AB95" s="26"/>
      <c r="AC95" s="26"/>
      <c r="AD95" s="55"/>
      <c r="AE95" s="118"/>
      <c r="AF95" s="53">
        <f t="shared" si="62"/>
        <v>25</v>
      </c>
      <c r="AG95" s="53" t="str">
        <f t="shared" si="63"/>
        <v/>
      </c>
      <c r="AH95" s="53" t="str">
        <f t="shared" si="64"/>
        <v/>
      </c>
      <c r="AI95" s="53" t="str">
        <f t="shared" si="65"/>
        <v/>
      </c>
      <c r="AJ95" s="53" t="str">
        <f t="shared" si="66"/>
        <v/>
      </c>
      <c r="AK95" s="53" t="str">
        <f t="shared" si="67"/>
        <v/>
      </c>
      <c r="AL95" s="53" t="str">
        <f t="shared" si="68"/>
        <v/>
      </c>
      <c r="AM95" s="24">
        <f t="shared" si="69"/>
        <v>25</v>
      </c>
      <c r="AN95" s="24" t="str">
        <f t="shared" si="70"/>
        <v/>
      </c>
      <c r="AO95" s="24" t="str">
        <f t="shared" si="71"/>
        <v/>
      </c>
      <c r="AP95" s="24" t="str">
        <f t="shared" si="72"/>
        <v/>
      </c>
      <c r="AQ95" s="53" t="str">
        <f t="shared" si="73"/>
        <v/>
      </c>
      <c r="AR95" s="53" t="str">
        <f t="shared" si="74"/>
        <v/>
      </c>
      <c r="AS95" s="53" t="str">
        <f t="shared" si="75"/>
        <v/>
      </c>
      <c r="AT95" s="53" t="str">
        <f t="shared" si="76"/>
        <v/>
      </c>
      <c r="AU95" s="24" t="str">
        <f t="shared" si="77"/>
        <v/>
      </c>
      <c r="AV95" s="24" t="str">
        <f t="shared" si="78"/>
        <v/>
      </c>
      <c r="AW95" s="24" t="str">
        <f t="shared" si="79"/>
        <v>Y</v>
      </c>
      <c r="AX95" s="24" t="str">
        <f t="shared" si="80"/>
        <v>N</v>
      </c>
      <c r="AY95" s="24" t="str">
        <f t="shared" si="81"/>
        <v>N</v>
      </c>
      <c r="AZ95" s="24" t="str">
        <f t="shared" si="82"/>
        <v>Y</v>
      </c>
      <c r="BA95" s="24">
        <f t="shared" si="83"/>
        <v>2</v>
      </c>
      <c r="BB95" s="24"/>
      <c r="BC95" s="24"/>
      <c r="BD95" s="24"/>
      <c r="BE95" s="24"/>
      <c r="BF95" s="24"/>
    </row>
    <row r="96" spans="1:58" x14ac:dyDescent="0.25">
      <c r="B96" s="25">
        <v>95</v>
      </c>
      <c r="C96" s="25">
        <f t="shared" si="56"/>
        <v>5</v>
      </c>
      <c r="D96" s="25">
        <v>90</v>
      </c>
      <c r="E96" s="32" t="s">
        <v>149</v>
      </c>
      <c r="F96" s="129" t="s">
        <v>104</v>
      </c>
      <c r="G96" s="126">
        <f t="shared" si="57"/>
        <v>30</v>
      </c>
      <c r="H96" s="53">
        <f t="shared" si="58"/>
        <v>0</v>
      </c>
      <c r="I96" s="35">
        <f t="shared" si="59"/>
        <v>0</v>
      </c>
      <c r="J96" s="54">
        <f t="shared" si="60"/>
        <v>30</v>
      </c>
      <c r="K96" s="54" t="str">
        <f t="shared" si="61"/>
        <v>N</v>
      </c>
      <c r="L96" s="26"/>
      <c r="M96" s="26">
        <v>5</v>
      </c>
      <c r="N96" s="25"/>
      <c r="O96" s="25"/>
      <c r="P96" s="25"/>
      <c r="Q96" s="26">
        <v>10</v>
      </c>
      <c r="R96" s="25"/>
      <c r="S96" s="27"/>
      <c r="T96" s="44"/>
      <c r="U96" s="44"/>
      <c r="V96" s="26"/>
      <c r="W96" s="26">
        <v>15</v>
      </c>
      <c r="X96" s="25"/>
      <c r="Y96" s="26"/>
      <c r="Z96" s="26"/>
      <c r="AA96" s="26"/>
      <c r="AB96" s="25"/>
      <c r="AC96" s="25"/>
      <c r="AD96" s="54"/>
      <c r="AE96" s="117"/>
      <c r="AF96" s="53" t="str">
        <f t="shared" si="62"/>
        <v/>
      </c>
      <c r="AG96" s="53" t="str">
        <f t="shared" si="63"/>
        <v/>
      </c>
      <c r="AH96" s="53" t="str">
        <f t="shared" si="64"/>
        <v/>
      </c>
      <c r="AI96" s="53" t="str">
        <f t="shared" si="65"/>
        <v/>
      </c>
      <c r="AJ96" s="53" t="str">
        <f t="shared" si="66"/>
        <v/>
      </c>
      <c r="AK96" s="53" t="str">
        <f t="shared" si="67"/>
        <v/>
      </c>
      <c r="AL96" s="53" t="str">
        <f t="shared" si="68"/>
        <v/>
      </c>
      <c r="AM96" s="24" t="str">
        <f t="shared" si="69"/>
        <v/>
      </c>
      <c r="AN96" s="24" t="str">
        <f t="shared" si="70"/>
        <v/>
      </c>
      <c r="AO96" s="24" t="str">
        <f t="shared" si="71"/>
        <v/>
      </c>
      <c r="AP96" s="24" t="str">
        <f t="shared" si="72"/>
        <v/>
      </c>
      <c r="AQ96" s="53" t="str">
        <f t="shared" si="73"/>
        <v/>
      </c>
      <c r="AR96" s="53" t="str">
        <f t="shared" si="74"/>
        <v/>
      </c>
      <c r="AS96" s="53" t="str">
        <f t="shared" si="75"/>
        <v/>
      </c>
      <c r="AT96" s="53" t="str">
        <f t="shared" si="76"/>
        <v/>
      </c>
      <c r="AU96" s="24" t="str">
        <f t="shared" si="77"/>
        <v/>
      </c>
      <c r="AV96" s="24" t="str">
        <f t="shared" si="78"/>
        <v/>
      </c>
      <c r="AW96" s="24" t="str">
        <f t="shared" si="79"/>
        <v>N</v>
      </c>
      <c r="AX96" s="24" t="str">
        <f t="shared" si="80"/>
        <v>N</v>
      </c>
      <c r="AY96" s="24" t="str">
        <f t="shared" si="81"/>
        <v>N</v>
      </c>
      <c r="AZ96" s="24" t="str">
        <f t="shared" si="82"/>
        <v>Y</v>
      </c>
      <c r="BA96" s="24">
        <f t="shared" si="83"/>
        <v>1</v>
      </c>
      <c r="BB96" s="24"/>
      <c r="BC96" s="24"/>
      <c r="BD96" s="24"/>
      <c r="BE96" s="24"/>
      <c r="BF96" s="24"/>
    </row>
    <row r="97" spans="2:58" x14ac:dyDescent="0.25">
      <c r="B97" s="25">
        <v>96</v>
      </c>
      <c r="C97" s="25">
        <f t="shared" si="56"/>
        <v>5</v>
      </c>
      <c r="D97" s="25">
        <v>91</v>
      </c>
      <c r="E97" s="32" t="s">
        <v>134</v>
      </c>
      <c r="F97" s="129" t="s">
        <v>122</v>
      </c>
      <c r="G97" s="126">
        <f t="shared" si="57"/>
        <v>30</v>
      </c>
      <c r="H97" s="53">
        <f t="shared" si="58"/>
        <v>0</v>
      </c>
      <c r="I97" s="35">
        <f t="shared" si="59"/>
        <v>0</v>
      </c>
      <c r="J97" s="54">
        <f t="shared" si="60"/>
        <v>30</v>
      </c>
      <c r="K97" s="54" t="str">
        <f t="shared" si="61"/>
        <v>N</v>
      </c>
      <c r="L97" s="26">
        <v>5</v>
      </c>
      <c r="M97" s="26"/>
      <c r="N97" s="26"/>
      <c r="O97" s="26"/>
      <c r="P97" s="26"/>
      <c r="Q97" s="26"/>
      <c r="R97" s="26"/>
      <c r="S97" s="27">
        <v>10</v>
      </c>
      <c r="T97" s="44"/>
      <c r="U97" s="44"/>
      <c r="V97" s="26"/>
      <c r="W97" s="26">
        <v>15</v>
      </c>
      <c r="X97" s="26"/>
      <c r="Y97" s="26"/>
      <c r="Z97" s="26"/>
      <c r="AA97" s="26"/>
      <c r="AB97" s="26"/>
      <c r="AC97" s="26"/>
      <c r="AD97" s="54"/>
      <c r="AE97" s="117"/>
      <c r="AF97" s="53" t="str">
        <f t="shared" si="62"/>
        <v/>
      </c>
      <c r="AG97" s="53" t="str">
        <f t="shared" si="63"/>
        <v/>
      </c>
      <c r="AH97" s="53" t="str">
        <f t="shared" si="64"/>
        <v/>
      </c>
      <c r="AI97" s="53" t="str">
        <f t="shared" si="65"/>
        <v/>
      </c>
      <c r="AJ97" s="53" t="str">
        <f t="shared" si="66"/>
        <v/>
      </c>
      <c r="AK97" s="53" t="str">
        <f t="shared" si="67"/>
        <v/>
      </c>
      <c r="AL97" s="53" t="str">
        <f t="shared" si="68"/>
        <v/>
      </c>
      <c r="AM97" s="24" t="str">
        <f t="shared" si="69"/>
        <v/>
      </c>
      <c r="AN97" s="24" t="str">
        <f t="shared" si="70"/>
        <v/>
      </c>
      <c r="AO97" s="24" t="str">
        <f t="shared" si="71"/>
        <v/>
      </c>
      <c r="AP97" s="24" t="str">
        <f t="shared" si="72"/>
        <v/>
      </c>
      <c r="AQ97" s="53" t="str">
        <f t="shared" si="73"/>
        <v/>
      </c>
      <c r="AR97" s="53" t="str">
        <f t="shared" si="74"/>
        <v/>
      </c>
      <c r="AS97" s="53" t="str">
        <f t="shared" si="75"/>
        <v/>
      </c>
      <c r="AT97" s="53" t="str">
        <f t="shared" si="76"/>
        <v/>
      </c>
      <c r="AU97" s="24" t="str">
        <f t="shared" si="77"/>
        <v/>
      </c>
      <c r="AV97" s="24" t="str">
        <f t="shared" si="78"/>
        <v/>
      </c>
      <c r="AW97" s="24" t="str">
        <f t="shared" si="79"/>
        <v>N</v>
      </c>
      <c r="AX97" s="24" t="str">
        <f t="shared" si="80"/>
        <v>N</v>
      </c>
      <c r="AY97" s="24" t="str">
        <f t="shared" si="81"/>
        <v>N</v>
      </c>
      <c r="AZ97" s="24" t="str">
        <f t="shared" si="82"/>
        <v>Y</v>
      </c>
      <c r="BA97" s="24">
        <f t="shared" si="83"/>
        <v>1</v>
      </c>
      <c r="BB97" s="24"/>
      <c r="BC97" s="24"/>
      <c r="BD97" s="24"/>
      <c r="BE97" s="24"/>
      <c r="BF97" s="24"/>
    </row>
    <row r="98" spans="2:58" x14ac:dyDescent="0.25">
      <c r="B98" s="25">
        <v>99</v>
      </c>
      <c r="C98" s="25">
        <f t="shared" si="56"/>
        <v>7</v>
      </c>
      <c r="D98" s="25">
        <v>92</v>
      </c>
      <c r="E98" s="34" t="s">
        <v>150</v>
      </c>
      <c r="F98" s="128" t="s">
        <v>104</v>
      </c>
      <c r="G98" s="126">
        <f t="shared" si="57"/>
        <v>30</v>
      </c>
      <c r="H98" s="53">
        <f t="shared" si="58"/>
        <v>0</v>
      </c>
      <c r="I98" s="35">
        <f t="shared" si="59"/>
        <v>0</v>
      </c>
      <c r="J98" s="54">
        <f t="shared" si="60"/>
        <v>30</v>
      </c>
      <c r="K98" s="54" t="str">
        <f t="shared" si="61"/>
        <v>N</v>
      </c>
      <c r="L98" s="26"/>
      <c r="M98" s="26">
        <v>5</v>
      </c>
      <c r="N98" s="25"/>
      <c r="O98" s="25"/>
      <c r="P98" s="25"/>
      <c r="Q98" s="25">
        <v>10</v>
      </c>
      <c r="R98" s="25"/>
      <c r="S98" s="27"/>
      <c r="T98" s="44"/>
      <c r="U98" s="44"/>
      <c r="V98" s="26"/>
      <c r="W98" s="26">
        <v>15</v>
      </c>
      <c r="X98" s="25"/>
      <c r="Y98" s="26"/>
      <c r="Z98" s="26"/>
      <c r="AA98" s="26"/>
      <c r="AB98" s="25"/>
      <c r="AC98" s="25"/>
      <c r="AD98" s="54"/>
      <c r="AE98" s="117"/>
      <c r="AF98" s="53" t="str">
        <f t="shared" si="62"/>
        <v/>
      </c>
      <c r="AG98" s="53" t="str">
        <f t="shared" si="63"/>
        <v/>
      </c>
      <c r="AH98" s="53" t="str">
        <f t="shared" si="64"/>
        <v/>
      </c>
      <c r="AI98" s="53" t="str">
        <f t="shared" si="65"/>
        <v/>
      </c>
      <c r="AJ98" s="53" t="str">
        <f t="shared" si="66"/>
        <v/>
      </c>
      <c r="AK98" s="53" t="str">
        <f t="shared" si="67"/>
        <v/>
      </c>
      <c r="AL98" s="53" t="str">
        <f t="shared" si="68"/>
        <v/>
      </c>
      <c r="AM98" s="24" t="str">
        <f t="shared" si="69"/>
        <v/>
      </c>
      <c r="AN98" s="24" t="str">
        <f t="shared" si="70"/>
        <v/>
      </c>
      <c r="AO98" s="24" t="str">
        <f t="shared" si="71"/>
        <v/>
      </c>
      <c r="AP98" s="24" t="str">
        <f t="shared" si="72"/>
        <v/>
      </c>
      <c r="AQ98" s="53" t="str">
        <f t="shared" si="73"/>
        <v/>
      </c>
      <c r="AR98" s="53" t="str">
        <f t="shared" si="74"/>
        <v/>
      </c>
      <c r="AS98" s="53" t="str">
        <f t="shared" si="75"/>
        <v/>
      </c>
      <c r="AT98" s="53" t="str">
        <f t="shared" si="76"/>
        <v/>
      </c>
      <c r="AU98" s="24" t="str">
        <f t="shared" si="77"/>
        <v/>
      </c>
      <c r="AV98" s="24" t="str">
        <f t="shared" si="78"/>
        <v/>
      </c>
      <c r="AW98" s="24" t="str">
        <f t="shared" si="79"/>
        <v>N</v>
      </c>
      <c r="AX98" s="24" t="str">
        <f t="shared" si="80"/>
        <v>N</v>
      </c>
      <c r="AY98" s="24" t="str">
        <f t="shared" si="81"/>
        <v>N</v>
      </c>
      <c r="AZ98" s="24" t="str">
        <f t="shared" si="82"/>
        <v>Y</v>
      </c>
      <c r="BA98" s="24">
        <f t="shared" si="83"/>
        <v>1</v>
      </c>
      <c r="BB98" s="24"/>
      <c r="BC98" s="24"/>
      <c r="BD98" s="24"/>
      <c r="BE98" s="24"/>
      <c r="BF98" s="24"/>
    </row>
    <row r="99" spans="2:58" x14ac:dyDescent="0.25">
      <c r="B99" s="25">
        <v>100</v>
      </c>
      <c r="C99" s="25">
        <f t="shared" si="56"/>
        <v>7</v>
      </c>
      <c r="D99" s="25">
        <v>93</v>
      </c>
      <c r="E99" s="32" t="s">
        <v>142</v>
      </c>
      <c r="F99" s="129" t="s">
        <v>112</v>
      </c>
      <c r="G99" s="126">
        <f t="shared" si="57"/>
        <v>30</v>
      </c>
      <c r="H99" s="53">
        <f t="shared" si="58"/>
        <v>0</v>
      </c>
      <c r="I99" s="35">
        <f t="shared" si="59"/>
        <v>0</v>
      </c>
      <c r="J99" s="54">
        <f t="shared" si="60"/>
        <v>30</v>
      </c>
      <c r="K99" s="54" t="str">
        <f t="shared" si="61"/>
        <v>N</v>
      </c>
      <c r="L99" s="26">
        <v>5</v>
      </c>
      <c r="M99" s="26">
        <v>10</v>
      </c>
      <c r="N99" s="26"/>
      <c r="O99" s="26"/>
      <c r="P99" s="26"/>
      <c r="Q99" s="25"/>
      <c r="R99" s="26"/>
      <c r="S99" s="30"/>
      <c r="T99" s="45"/>
      <c r="U99" s="45"/>
      <c r="V99" s="25"/>
      <c r="W99" s="25">
        <v>15</v>
      </c>
      <c r="X99" s="26"/>
      <c r="Y99" s="25"/>
      <c r="Z99" s="25"/>
      <c r="AA99" s="25"/>
      <c r="AB99" s="26"/>
      <c r="AC99" s="26"/>
      <c r="AD99" s="55"/>
      <c r="AE99" s="118"/>
      <c r="AF99" s="53" t="str">
        <f t="shared" si="62"/>
        <v/>
      </c>
      <c r="AG99" s="53" t="str">
        <f t="shared" si="63"/>
        <v/>
      </c>
      <c r="AH99" s="53" t="str">
        <f t="shared" si="64"/>
        <v/>
      </c>
      <c r="AI99" s="53" t="str">
        <f t="shared" si="65"/>
        <v/>
      </c>
      <c r="AJ99" s="53" t="str">
        <f t="shared" si="66"/>
        <v/>
      </c>
      <c r="AK99" s="53" t="str">
        <f t="shared" si="67"/>
        <v/>
      </c>
      <c r="AL99" s="53" t="str">
        <f t="shared" si="68"/>
        <v/>
      </c>
      <c r="AM99" s="24" t="str">
        <f t="shared" si="69"/>
        <v/>
      </c>
      <c r="AN99" s="24" t="str">
        <f t="shared" si="70"/>
        <v/>
      </c>
      <c r="AO99" s="24" t="str">
        <f t="shared" si="71"/>
        <v/>
      </c>
      <c r="AP99" s="24" t="str">
        <f t="shared" si="72"/>
        <v/>
      </c>
      <c r="AQ99" s="53" t="str">
        <f t="shared" si="73"/>
        <v/>
      </c>
      <c r="AR99" s="53" t="str">
        <f t="shared" si="74"/>
        <v/>
      </c>
      <c r="AS99" s="53" t="str">
        <f t="shared" si="75"/>
        <v/>
      </c>
      <c r="AT99" s="53" t="str">
        <f t="shared" si="76"/>
        <v/>
      </c>
      <c r="AU99" s="24" t="str">
        <f t="shared" si="77"/>
        <v/>
      </c>
      <c r="AV99" s="24" t="str">
        <f t="shared" si="78"/>
        <v/>
      </c>
      <c r="AW99" s="24" t="str">
        <f t="shared" si="79"/>
        <v>N</v>
      </c>
      <c r="AX99" s="24" t="str">
        <f t="shared" si="80"/>
        <v>N</v>
      </c>
      <c r="AY99" s="24" t="str">
        <f t="shared" si="81"/>
        <v>N</v>
      </c>
      <c r="AZ99" s="24" t="str">
        <f t="shared" si="82"/>
        <v>Y</v>
      </c>
      <c r="BA99" s="24">
        <f t="shared" si="83"/>
        <v>1</v>
      </c>
      <c r="BB99" s="24"/>
      <c r="BC99" s="24"/>
      <c r="BD99" s="24"/>
      <c r="BE99" s="24"/>
      <c r="BF99" s="24"/>
    </row>
    <row r="100" spans="2:58" x14ac:dyDescent="0.25">
      <c r="B100" s="25">
        <v>102</v>
      </c>
      <c r="C100" s="25">
        <f t="shared" si="56"/>
        <v>8</v>
      </c>
      <c r="D100" s="25">
        <v>94</v>
      </c>
      <c r="E100" s="32" t="s">
        <v>271</v>
      </c>
      <c r="F100" s="129" t="s">
        <v>272</v>
      </c>
      <c r="G100" s="126">
        <f t="shared" si="57"/>
        <v>30</v>
      </c>
      <c r="H100" s="53">
        <f t="shared" si="58"/>
        <v>0</v>
      </c>
      <c r="I100" s="35">
        <f t="shared" si="59"/>
        <v>0</v>
      </c>
      <c r="J100" s="54">
        <f t="shared" si="60"/>
        <v>30</v>
      </c>
      <c r="K100" s="54" t="str">
        <f t="shared" si="61"/>
        <v>N</v>
      </c>
      <c r="L100" s="57"/>
      <c r="M100" s="26"/>
      <c r="N100" s="26"/>
      <c r="O100" s="26"/>
      <c r="P100" s="26"/>
      <c r="Q100" s="26">
        <v>5</v>
      </c>
      <c r="R100" s="26"/>
      <c r="S100" s="27">
        <v>10</v>
      </c>
      <c r="T100" s="44"/>
      <c r="U100" s="44"/>
      <c r="V100" s="25"/>
      <c r="W100" s="26">
        <v>15</v>
      </c>
      <c r="X100" s="26"/>
      <c r="Y100" s="26"/>
      <c r="Z100" s="26"/>
      <c r="AA100" s="26"/>
      <c r="AB100" s="26"/>
      <c r="AC100" s="26"/>
      <c r="AD100" s="54"/>
      <c r="AE100" s="117"/>
      <c r="AF100" s="53" t="str">
        <f t="shared" si="62"/>
        <v/>
      </c>
      <c r="AG100" s="53" t="str">
        <f t="shared" si="63"/>
        <v/>
      </c>
      <c r="AH100" s="53" t="str">
        <f t="shared" si="64"/>
        <v/>
      </c>
      <c r="AI100" s="53" t="str">
        <f t="shared" si="65"/>
        <v/>
      </c>
      <c r="AJ100" s="53" t="str">
        <f t="shared" si="66"/>
        <v/>
      </c>
      <c r="AK100" s="53" t="str">
        <f t="shared" si="67"/>
        <v/>
      </c>
      <c r="AL100" s="53" t="str">
        <f t="shared" si="68"/>
        <v/>
      </c>
      <c r="AM100" s="24" t="str">
        <f t="shared" si="69"/>
        <v/>
      </c>
      <c r="AN100" s="24" t="str">
        <f t="shared" si="70"/>
        <v/>
      </c>
      <c r="AO100" s="24" t="str">
        <f t="shared" si="71"/>
        <v/>
      </c>
      <c r="AP100" s="24" t="str">
        <f t="shared" si="72"/>
        <v/>
      </c>
      <c r="AQ100" s="53" t="str">
        <f t="shared" si="73"/>
        <v/>
      </c>
      <c r="AR100" s="53" t="str">
        <f t="shared" si="74"/>
        <v/>
      </c>
      <c r="AS100" s="53" t="str">
        <f t="shared" si="75"/>
        <v/>
      </c>
      <c r="AT100" s="53" t="str">
        <f t="shared" si="76"/>
        <v/>
      </c>
      <c r="AU100" s="24" t="str">
        <f t="shared" si="77"/>
        <v/>
      </c>
      <c r="AV100" s="24" t="str">
        <f t="shared" si="78"/>
        <v/>
      </c>
      <c r="AW100" s="24" t="str">
        <f t="shared" si="79"/>
        <v>N</v>
      </c>
      <c r="AX100" s="24" t="str">
        <f t="shared" si="80"/>
        <v>N</v>
      </c>
      <c r="AY100" s="24" t="str">
        <f t="shared" si="81"/>
        <v>N</v>
      </c>
      <c r="AZ100" s="24" t="str">
        <f t="shared" si="82"/>
        <v>Y</v>
      </c>
      <c r="BA100" s="24">
        <f t="shared" si="83"/>
        <v>1</v>
      </c>
      <c r="BB100" s="24"/>
      <c r="BC100" s="24"/>
      <c r="BD100" s="24"/>
      <c r="BE100" s="24"/>
      <c r="BF100" s="24"/>
    </row>
    <row r="101" spans="2:58" x14ac:dyDescent="0.25">
      <c r="B101" s="25">
        <v>90</v>
      </c>
      <c r="C101" s="25">
        <f t="shared" si="56"/>
        <v>-5</v>
      </c>
      <c r="D101" s="25">
        <v>95</v>
      </c>
      <c r="E101" s="34" t="s">
        <v>133</v>
      </c>
      <c r="F101" s="128" t="s">
        <v>299</v>
      </c>
      <c r="G101" s="126">
        <f t="shared" si="57"/>
        <v>27</v>
      </c>
      <c r="H101" s="53">
        <f t="shared" si="58"/>
        <v>27</v>
      </c>
      <c r="I101" s="35">
        <f t="shared" si="59"/>
        <v>0</v>
      </c>
      <c r="J101" s="54">
        <f t="shared" si="60"/>
        <v>0</v>
      </c>
      <c r="K101" s="54" t="str">
        <f t="shared" si="61"/>
        <v>N</v>
      </c>
      <c r="L101" s="31"/>
      <c r="M101" s="25"/>
      <c r="N101" s="25"/>
      <c r="O101" s="25"/>
      <c r="P101" s="25"/>
      <c r="Q101" s="25"/>
      <c r="R101" s="25"/>
      <c r="S101" s="30"/>
      <c r="T101" s="45">
        <v>27</v>
      </c>
      <c r="U101" s="45"/>
      <c r="V101" s="25"/>
      <c r="W101" s="25"/>
      <c r="X101" s="25"/>
      <c r="Y101" s="25"/>
      <c r="Z101" s="25"/>
      <c r="AA101" s="25"/>
      <c r="AB101" s="25"/>
      <c r="AC101" s="25"/>
      <c r="AD101" s="55"/>
      <c r="AE101" s="118"/>
      <c r="AF101" s="53" t="str">
        <f t="shared" si="62"/>
        <v/>
      </c>
      <c r="AG101" s="53" t="str">
        <f t="shared" si="63"/>
        <v/>
      </c>
      <c r="AH101" s="53">
        <f t="shared" si="64"/>
        <v>27</v>
      </c>
      <c r="AI101" s="53" t="str">
        <f t="shared" si="65"/>
        <v/>
      </c>
      <c r="AJ101" s="53" t="str">
        <f t="shared" si="66"/>
        <v/>
      </c>
      <c r="AK101" s="53" t="str">
        <f t="shared" si="67"/>
        <v/>
      </c>
      <c r="AL101" s="53" t="str">
        <f t="shared" si="68"/>
        <v/>
      </c>
      <c r="AM101" s="24">
        <f t="shared" si="69"/>
        <v>27</v>
      </c>
      <c r="AN101" s="24" t="str">
        <f t="shared" si="70"/>
        <v/>
      </c>
      <c r="AO101" s="24" t="str">
        <f t="shared" si="71"/>
        <v/>
      </c>
      <c r="AP101" s="24" t="str">
        <f t="shared" si="72"/>
        <v/>
      </c>
      <c r="AQ101" s="53" t="str">
        <f t="shared" si="73"/>
        <v/>
      </c>
      <c r="AR101" s="53" t="str">
        <f t="shared" si="74"/>
        <v/>
      </c>
      <c r="AS101" s="53" t="str">
        <f t="shared" si="75"/>
        <v/>
      </c>
      <c r="AT101" s="53" t="str">
        <f t="shared" si="76"/>
        <v/>
      </c>
      <c r="AU101" s="24" t="str">
        <f t="shared" si="77"/>
        <v/>
      </c>
      <c r="AV101" s="24" t="str">
        <f t="shared" si="78"/>
        <v/>
      </c>
      <c r="AW101" s="24" t="str">
        <f t="shared" si="79"/>
        <v>Y</v>
      </c>
      <c r="AX101" s="24" t="str">
        <f t="shared" si="80"/>
        <v>N</v>
      </c>
      <c r="AY101" s="24" t="str">
        <f t="shared" si="81"/>
        <v>N</v>
      </c>
      <c r="AZ101" s="24" t="str">
        <f t="shared" si="82"/>
        <v>N</v>
      </c>
      <c r="BA101" s="24">
        <f t="shared" si="83"/>
        <v>1</v>
      </c>
      <c r="BB101" s="24"/>
      <c r="BC101" s="24"/>
      <c r="BD101" s="24"/>
      <c r="BE101" s="24"/>
      <c r="BF101" s="24"/>
    </row>
    <row r="102" spans="2:58" x14ac:dyDescent="0.25">
      <c r="B102" s="25">
        <v>91</v>
      </c>
      <c r="C102" s="25">
        <f t="shared" si="56"/>
        <v>-5</v>
      </c>
      <c r="D102" s="25">
        <v>96</v>
      </c>
      <c r="E102" s="33" t="s">
        <v>147</v>
      </c>
      <c r="F102" s="130" t="s">
        <v>301</v>
      </c>
      <c r="G102" s="126">
        <f t="shared" si="57"/>
        <v>24</v>
      </c>
      <c r="H102" s="53">
        <f t="shared" si="58"/>
        <v>24</v>
      </c>
      <c r="I102" s="35">
        <f t="shared" si="59"/>
        <v>0</v>
      </c>
      <c r="J102" s="54">
        <f t="shared" si="60"/>
        <v>0</v>
      </c>
      <c r="K102" s="54" t="str">
        <f t="shared" si="61"/>
        <v>N</v>
      </c>
      <c r="L102" s="24"/>
      <c r="M102" s="25"/>
      <c r="N102" s="25"/>
      <c r="O102" s="25"/>
      <c r="P102" s="25"/>
      <c r="Q102" s="25"/>
      <c r="R102" s="25"/>
      <c r="S102" s="30"/>
      <c r="T102" s="45">
        <v>24</v>
      </c>
      <c r="U102" s="45"/>
      <c r="V102" s="25"/>
      <c r="W102" s="25"/>
      <c r="X102" s="25"/>
      <c r="Y102" s="25"/>
      <c r="Z102" s="25"/>
      <c r="AA102" s="25"/>
      <c r="AB102" s="25"/>
      <c r="AC102" s="25"/>
      <c r="AD102" s="55"/>
      <c r="AE102" s="118"/>
      <c r="AF102" s="53" t="str">
        <f t="shared" si="62"/>
        <v/>
      </c>
      <c r="AG102" s="53" t="str">
        <f t="shared" si="63"/>
        <v/>
      </c>
      <c r="AH102" s="53">
        <f t="shared" si="64"/>
        <v>24</v>
      </c>
      <c r="AI102" s="53" t="str">
        <f t="shared" si="65"/>
        <v/>
      </c>
      <c r="AJ102" s="53" t="str">
        <f t="shared" si="66"/>
        <v/>
      </c>
      <c r="AK102" s="53" t="str">
        <f t="shared" si="67"/>
        <v/>
      </c>
      <c r="AL102" s="53" t="str">
        <f t="shared" si="68"/>
        <v/>
      </c>
      <c r="AM102" s="24">
        <f t="shared" si="69"/>
        <v>24</v>
      </c>
      <c r="AN102" s="24" t="str">
        <f t="shared" si="70"/>
        <v/>
      </c>
      <c r="AO102" s="24" t="str">
        <f t="shared" si="71"/>
        <v/>
      </c>
      <c r="AP102" s="24" t="str">
        <f t="shared" si="72"/>
        <v/>
      </c>
      <c r="AQ102" s="53" t="str">
        <f t="shared" si="73"/>
        <v/>
      </c>
      <c r="AR102" s="53" t="str">
        <f t="shared" si="74"/>
        <v/>
      </c>
      <c r="AS102" s="53" t="str">
        <f t="shared" si="75"/>
        <v/>
      </c>
      <c r="AT102" s="53" t="str">
        <f t="shared" si="76"/>
        <v/>
      </c>
      <c r="AU102" s="24" t="str">
        <f t="shared" si="77"/>
        <v/>
      </c>
      <c r="AV102" s="24" t="str">
        <f t="shared" si="78"/>
        <v/>
      </c>
      <c r="AW102" s="24" t="str">
        <f t="shared" si="79"/>
        <v>Y</v>
      </c>
      <c r="AX102" s="24" t="str">
        <f t="shared" si="80"/>
        <v>N</v>
      </c>
      <c r="AY102" s="24" t="str">
        <f t="shared" si="81"/>
        <v>N</v>
      </c>
      <c r="AZ102" s="24" t="str">
        <f t="shared" si="82"/>
        <v>N</v>
      </c>
      <c r="BA102" s="24">
        <f t="shared" si="83"/>
        <v>1</v>
      </c>
      <c r="BB102" s="24"/>
      <c r="BC102" s="24"/>
      <c r="BD102" s="24"/>
      <c r="BE102" s="24"/>
      <c r="BF102" s="24"/>
    </row>
    <row r="103" spans="2:58" x14ac:dyDescent="0.25">
      <c r="B103" s="25">
        <v>92</v>
      </c>
      <c r="C103" s="25">
        <f t="shared" ref="C103:C117" si="84">B103-D103</f>
        <v>-5</v>
      </c>
      <c r="D103" s="25">
        <v>97</v>
      </c>
      <c r="E103" s="32" t="s">
        <v>225</v>
      </c>
      <c r="F103" s="129" t="s">
        <v>226</v>
      </c>
      <c r="G103" s="126">
        <f t="shared" ref="G103:G134" si="85">H103+J103+I103</f>
        <v>23</v>
      </c>
      <c r="H103" s="53">
        <f t="shared" ref="H103:H129" si="86">SUM(AM103:AP103)</f>
        <v>23</v>
      </c>
      <c r="I103" s="35">
        <f t="shared" ref="I103:I129" si="87">SUM(AU103:AV103)</f>
        <v>0</v>
      </c>
      <c r="J103" s="54">
        <f t="shared" ref="J103:J129" si="88">L103+M103+Q103+S103+U103+W103+AA103+AC103</f>
        <v>0</v>
      </c>
      <c r="K103" s="54" t="str">
        <f t="shared" ref="K103:K129" si="89">IF(BA103=4,"Y","N")</f>
        <v>N</v>
      </c>
      <c r="L103" s="29"/>
      <c r="M103" s="26"/>
      <c r="N103" s="26">
        <v>23</v>
      </c>
      <c r="O103" s="26"/>
      <c r="P103" s="26"/>
      <c r="Q103" s="26"/>
      <c r="R103" s="26"/>
      <c r="S103" s="27"/>
      <c r="T103" s="44"/>
      <c r="U103" s="44"/>
      <c r="V103" s="26"/>
      <c r="W103" s="26"/>
      <c r="X103" s="26"/>
      <c r="Y103" s="26"/>
      <c r="Z103" s="26"/>
      <c r="AA103" s="26"/>
      <c r="AB103" s="26"/>
      <c r="AC103" s="26"/>
      <c r="AD103" s="54"/>
      <c r="AE103" s="117"/>
      <c r="AF103" s="53">
        <f t="shared" ref="AF103:AF129" si="90">IF(N103="","",N103)</f>
        <v>23</v>
      </c>
      <c r="AG103" s="53" t="str">
        <f t="shared" ref="AG103:AG129" si="91">IF(O103="","",O103)</f>
        <v/>
      </c>
      <c r="AH103" s="53" t="str">
        <f t="shared" ref="AH103:AH129" si="92">IF(T103="","",T103)</f>
        <v/>
      </c>
      <c r="AI103" s="53" t="str">
        <f t="shared" ref="AI103:AI129" si="93">IF(AD103="","",AD103)</f>
        <v/>
      </c>
      <c r="AJ103" s="53" t="str">
        <f t="shared" ref="AJ103:AJ129" si="94">IF(Y103="","",Y103)</f>
        <v/>
      </c>
      <c r="AK103" s="53" t="str">
        <f t="shared" ref="AK103:AK129" si="95">IF(Z103="","",Z103)</f>
        <v/>
      </c>
      <c r="AL103" s="53" t="str">
        <f t="shared" ref="AL103:AL129" si="96">IF(V103="","",V103)</f>
        <v/>
      </c>
      <c r="AM103" s="24">
        <f t="shared" ref="AM103:AM134" si="97">IF(COUNT(AF103:AL103)&gt;=1,(LARGE(AF103:AL103,1)),"")</f>
        <v>23</v>
      </c>
      <c r="AN103" s="24" t="str">
        <f t="shared" ref="AN103:AN129" si="98">IF(COUNT(AF103:AL103)&gt;=2,(LARGE(AF103:AL103,2)),"")</f>
        <v/>
      </c>
      <c r="AO103" s="24" t="str">
        <f t="shared" ref="AO103:AO129" si="99">IF(COUNT(AF103:AL103)&gt;=3,(LARGE(AF103:AL103,3)),"")</f>
        <v/>
      </c>
      <c r="AP103" s="24" t="str">
        <f t="shared" ref="AP103:AP129" si="100">IF(COUNT(AF103:AL103)&gt;=4,(LARGE(AF103:AL103,4)),"")</f>
        <v/>
      </c>
      <c r="AQ103" s="53" t="str">
        <f t="shared" ref="AQ103:AQ129" si="101">IF(P103="","",P103)</f>
        <v/>
      </c>
      <c r="AR103" s="53" t="str">
        <f t="shared" ref="AR103:AR129" si="102">IF(R103="","",R103)</f>
        <v/>
      </c>
      <c r="AS103" s="53" t="str">
        <f t="shared" ref="AS103:AS129" si="103">IF(X103="","",X103)</f>
        <v/>
      </c>
      <c r="AT103" s="53" t="str">
        <f t="shared" ref="AT103:AT129" si="104">IF(AB103="","",AB103)</f>
        <v/>
      </c>
      <c r="AU103" s="24" t="str">
        <f t="shared" ref="AU103:AU134" si="105">IF(COUNT(AQ103:AT103)&gt;=1,(LARGE(AQ103:AT103,1)),"")</f>
        <v/>
      </c>
      <c r="AV103" s="24" t="str">
        <f t="shared" ref="AV103:AV129" si="106">IF(COUNT(AQ103:AT103)&gt;=2,(LARGE(AQ103:AT103,2)),"")</f>
        <v/>
      </c>
      <c r="AW103" s="24" t="str">
        <f t="shared" ref="AW103:AW129" si="107">IF(AM103="","N","Y")</f>
        <v>Y</v>
      </c>
      <c r="AX103" s="24" t="str">
        <f t="shared" ref="AX103:AX129" si="108">IF(AU103="","N","Y")</f>
        <v>N</v>
      </c>
      <c r="AY103" s="24" t="str">
        <f t="shared" ref="AY103:AY129" si="109">IF(AV103="","N","Y")</f>
        <v>N</v>
      </c>
      <c r="AZ103" s="24" t="str">
        <f t="shared" ref="AZ103:AZ129" si="110">IF(J103&gt;4,"Y","N")</f>
        <v>N</v>
      </c>
      <c r="BA103" s="24">
        <f t="shared" ref="BA103:BA134" si="111">COUNTIF(AW103:AZ103,"Y")</f>
        <v>1</v>
      </c>
      <c r="BB103" s="24"/>
      <c r="BC103" s="24"/>
      <c r="BD103" s="24"/>
      <c r="BE103" s="24"/>
      <c r="BF103" s="24"/>
    </row>
    <row r="104" spans="2:58" x14ac:dyDescent="0.25">
      <c r="B104" s="25">
        <v>93</v>
      </c>
      <c r="C104" s="25">
        <f t="shared" si="84"/>
        <v>-5</v>
      </c>
      <c r="D104" s="25">
        <v>98</v>
      </c>
      <c r="E104" s="33" t="s">
        <v>137</v>
      </c>
      <c r="F104" s="130" t="s">
        <v>113</v>
      </c>
      <c r="G104" s="126">
        <f t="shared" si="85"/>
        <v>20</v>
      </c>
      <c r="H104" s="53">
        <f t="shared" si="86"/>
        <v>20</v>
      </c>
      <c r="I104" s="35">
        <f t="shared" si="87"/>
        <v>0</v>
      </c>
      <c r="J104" s="54">
        <f t="shared" si="88"/>
        <v>0</v>
      </c>
      <c r="K104" s="54" t="str">
        <f t="shared" si="89"/>
        <v>N</v>
      </c>
      <c r="L104" s="24"/>
      <c r="M104" s="25"/>
      <c r="N104" s="25">
        <v>20</v>
      </c>
      <c r="O104" s="25"/>
      <c r="P104" s="25"/>
      <c r="Q104" s="25"/>
      <c r="R104" s="25"/>
      <c r="S104" s="28"/>
      <c r="T104" s="45"/>
      <c r="U104" s="45"/>
      <c r="V104" s="25"/>
      <c r="W104" s="25"/>
      <c r="X104" s="25"/>
      <c r="Y104" s="25"/>
      <c r="Z104" s="25"/>
      <c r="AA104" s="25"/>
      <c r="AB104" s="25"/>
      <c r="AC104" s="25"/>
      <c r="AD104" s="55"/>
      <c r="AE104" s="118"/>
      <c r="AF104" s="53">
        <f t="shared" si="90"/>
        <v>20</v>
      </c>
      <c r="AG104" s="53" t="str">
        <f t="shared" si="91"/>
        <v/>
      </c>
      <c r="AH104" s="53" t="str">
        <f t="shared" si="92"/>
        <v/>
      </c>
      <c r="AI104" s="53" t="str">
        <f t="shared" si="93"/>
        <v/>
      </c>
      <c r="AJ104" s="53" t="str">
        <f t="shared" si="94"/>
        <v/>
      </c>
      <c r="AK104" s="53" t="str">
        <f t="shared" si="95"/>
        <v/>
      </c>
      <c r="AL104" s="53" t="str">
        <f t="shared" si="96"/>
        <v/>
      </c>
      <c r="AM104" s="24">
        <f t="shared" si="97"/>
        <v>20</v>
      </c>
      <c r="AN104" s="24" t="str">
        <f t="shared" si="98"/>
        <v/>
      </c>
      <c r="AO104" s="24" t="str">
        <f t="shared" si="99"/>
        <v/>
      </c>
      <c r="AP104" s="24" t="str">
        <f t="shared" si="100"/>
        <v/>
      </c>
      <c r="AQ104" s="53" t="str">
        <f t="shared" si="101"/>
        <v/>
      </c>
      <c r="AR104" s="53" t="str">
        <f t="shared" si="102"/>
        <v/>
      </c>
      <c r="AS104" s="53" t="str">
        <f t="shared" si="103"/>
        <v/>
      </c>
      <c r="AT104" s="53" t="str">
        <f t="shared" si="104"/>
        <v/>
      </c>
      <c r="AU104" s="24" t="str">
        <f t="shared" si="105"/>
        <v/>
      </c>
      <c r="AV104" s="24" t="str">
        <f t="shared" si="106"/>
        <v/>
      </c>
      <c r="AW104" s="24" t="str">
        <f t="shared" si="107"/>
        <v>Y</v>
      </c>
      <c r="AX104" s="24" t="str">
        <f t="shared" si="108"/>
        <v>N</v>
      </c>
      <c r="AY104" s="24" t="str">
        <f t="shared" si="109"/>
        <v>N</v>
      </c>
      <c r="AZ104" s="24" t="str">
        <f t="shared" si="110"/>
        <v>N</v>
      </c>
      <c r="BA104" s="24">
        <f t="shared" si="111"/>
        <v>1</v>
      </c>
      <c r="BB104" s="24"/>
      <c r="BC104" s="24"/>
      <c r="BD104" s="24"/>
      <c r="BE104" s="24"/>
      <c r="BF104" s="24"/>
    </row>
    <row r="105" spans="2:58" x14ac:dyDescent="0.25">
      <c r="B105" s="25">
        <v>94</v>
      </c>
      <c r="C105" s="25">
        <f t="shared" si="84"/>
        <v>-5</v>
      </c>
      <c r="D105" s="25">
        <v>99</v>
      </c>
      <c r="E105" s="33" t="s">
        <v>279</v>
      </c>
      <c r="F105" s="130" t="s">
        <v>285</v>
      </c>
      <c r="G105" s="126">
        <f t="shared" si="85"/>
        <v>18</v>
      </c>
      <c r="H105" s="53">
        <f t="shared" si="86"/>
        <v>0</v>
      </c>
      <c r="I105" s="35">
        <f t="shared" si="87"/>
        <v>13</v>
      </c>
      <c r="J105" s="54">
        <f t="shared" si="88"/>
        <v>5</v>
      </c>
      <c r="K105" s="54" t="str">
        <f t="shared" si="89"/>
        <v>N</v>
      </c>
      <c r="L105" s="24"/>
      <c r="M105" s="25"/>
      <c r="N105" s="25"/>
      <c r="O105" s="25"/>
      <c r="P105" s="25"/>
      <c r="Q105" s="25"/>
      <c r="R105" s="25">
        <v>13</v>
      </c>
      <c r="S105" s="30"/>
      <c r="T105" s="45"/>
      <c r="U105" s="45">
        <v>5</v>
      </c>
      <c r="V105" s="25"/>
      <c r="W105" s="25"/>
      <c r="X105" s="25"/>
      <c r="Y105" s="25"/>
      <c r="Z105" s="25"/>
      <c r="AA105" s="25"/>
      <c r="AB105" s="25"/>
      <c r="AC105" s="25"/>
      <c r="AD105" s="55"/>
      <c r="AE105" s="118"/>
      <c r="AF105" s="53" t="str">
        <f t="shared" si="90"/>
        <v/>
      </c>
      <c r="AG105" s="53" t="str">
        <f t="shared" si="91"/>
        <v/>
      </c>
      <c r="AH105" s="53" t="str">
        <f t="shared" si="92"/>
        <v/>
      </c>
      <c r="AI105" s="53" t="str">
        <f t="shared" si="93"/>
        <v/>
      </c>
      <c r="AJ105" s="53" t="str">
        <f t="shared" si="94"/>
        <v/>
      </c>
      <c r="AK105" s="53" t="str">
        <f t="shared" si="95"/>
        <v/>
      </c>
      <c r="AL105" s="53" t="str">
        <f t="shared" si="96"/>
        <v/>
      </c>
      <c r="AM105" s="24" t="str">
        <f t="shared" si="97"/>
        <v/>
      </c>
      <c r="AN105" s="24" t="str">
        <f t="shared" si="98"/>
        <v/>
      </c>
      <c r="AO105" s="24" t="str">
        <f t="shared" si="99"/>
        <v/>
      </c>
      <c r="AP105" s="24" t="str">
        <f t="shared" si="100"/>
        <v/>
      </c>
      <c r="AQ105" s="53" t="str">
        <f t="shared" si="101"/>
        <v/>
      </c>
      <c r="AR105" s="53">
        <f t="shared" si="102"/>
        <v>13</v>
      </c>
      <c r="AS105" s="53" t="str">
        <f t="shared" si="103"/>
        <v/>
      </c>
      <c r="AT105" s="53" t="str">
        <f t="shared" si="104"/>
        <v/>
      </c>
      <c r="AU105" s="24">
        <f t="shared" si="105"/>
        <v>13</v>
      </c>
      <c r="AV105" s="24" t="str">
        <f t="shared" si="106"/>
        <v/>
      </c>
      <c r="AW105" s="24" t="str">
        <f t="shared" si="107"/>
        <v>N</v>
      </c>
      <c r="AX105" s="24" t="str">
        <f t="shared" si="108"/>
        <v>Y</v>
      </c>
      <c r="AY105" s="24" t="str">
        <f t="shared" si="109"/>
        <v>N</v>
      </c>
      <c r="AZ105" s="24" t="str">
        <f t="shared" si="110"/>
        <v>Y</v>
      </c>
      <c r="BA105" s="24">
        <f t="shared" si="111"/>
        <v>2</v>
      </c>
      <c r="BB105" s="24"/>
      <c r="BC105" s="24"/>
      <c r="BD105" s="24"/>
      <c r="BE105" s="24"/>
      <c r="BF105" s="24"/>
    </row>
    <row r="106" spans="2:58" x14ac:dyDescent="0.25">
      <c r="B106" s="25">
        <v>97</v>
      </c>
      <c r="C106" s="25">
        <f t="shared" si="84"/>
        <v>-3</v>
      </c>
      <c r="D106" s="25">
        <v>100</v>
      </c>
      <c r="E106" s="34" t="s">
        <v>273</v>
      </c>
      <c r="F106" s="128" t="s">
        <v>238</v>
      </c>
      <c r="G106" s="126">
        <f t="shared" si="85"/>
        <v>15</v>
      </c>
      <c r="H106" s="53">
        <f t="shared" si="86"/>
        <v>0</v>
      </c>
      <c r="I106" s="35">
        <f t="shared" si="87"/>
        <v>0</v>
      </c>
      <c r="J106" s="54">
        <f t="shared" si="88"/>
        <v>15</v>
      </c>
      <c r="K106" s="54" t="str">
        <f t="shared" si="89"/>
        <v>N</v>
      </c>
      <c r="L106" s="31"/>
      <c r="M106" s="25"/>
      <c r="N106" s="25"/>
      <c r="O106" s="25"/>
      <c r="P106" s="25"/>
      <c r="Q106" s="25">
        <v>5</v>
      </c>
      <c r="R106" s="25"/>
      <c r="S106" s="30">
        <v>10</v>
      </c>
      <c r="T106" s="45"/>
      <c r="U106" s="45"/>
      <c r="V106" s="25"/>
      <c r="W106" s="25"/>
      <c r="X106" s="25"/>
      <c r="Y106" s="25"/>
      <c r="Z106" s="25"/>
      <c r="AA106" s="25"/>
      <c r="AB106" s="25"/>
      <c r="AC106" s="25"/>
      <c r="AD106" s="55"/>
      <c r="AE106" s="118"/>
      <c r="AF106" s="53" t="str">
        <f t="shared" si="90"/>
        <v/>
      </c>
      <c r="AG106" s="53" t="str">
        <f t="shared" si="91"/>
        <v/>
      </c>
      <c r="AH106" s="53" t="str">
        <f t="shared" si="92"/>
        <v/>
      </c>
      <c r="AI106" s="53" t="str">
        <f t="shared" si="93"/>
        <v/>
      </c>
      <c r="AJ106" s="53" t="str">
        <f t="shared" si="94"/>
        <v/>
      </c>
      <c r="AK106" s="53" t="str">
        <f t="shared" si="95"/>
        <v/>
      </c>
      <c r="AL106" s="53" t="str">
        <f t="shared" si="96"/>
        <v/>
      </c>
      <c r="AM106" s="24" t="str">
        <f t="shared" si="97"/>
        <v/>
      </c>
      <c r="AN106" s="24" t="str">
        <f t="shared" si="98"/>
        <v/>
      </c>
      <c r="AO106" s="24" t="str">
        <f t="shared" si="99"/>
        <v/>
      </c>
      <c r="AP106" s="24" t="str">
        <f t="shared" si="100"/>
        <v/>
      </c>
      <c r="AQ106" s="53" t="str">
        <f t="shared" si="101"/>
        <v/>
      </c>
      <c r="AR106" s="53" t="str">
        <f t="shared" si="102"/>
        <v/>
      </c>
      <c r="AS106" s="53" t="str">
        <f t="shared" si="103"/>
        <v/>
      </c>
      <c r="AT106" s="53" t="str">
        <f t="shared" si="104"/>
        <v/>
      </c>
      <c r="AU106" s="24" t="str">
        <f t="shared" si="105"/>
        <v/>
      </c>
      <c r="AV106" s="24" t="str">
        <f t="shared" si="106"/>
        <v/>
      </c>
      <c r="AW106" s="24" t="str">
        <f t="shared" si="107"/>
        <v>N</v>
      </c>
      <c r="AX106" s="24" t="str">
        <f t="shared" si="108"/>
        <v>N</v>
      </c>
      <c r="AY106" s="24" t="str">
        <f t="shared" si="109"/>
        <v>N</v>
      </c>
      <c r="AZ106" s="24" t="str">
        <f t="shared" si="110"/>
        <v>Y</v>
      </c>
      <c r="BA106" s="24">
        <f t="shared" si="111"/>
        <v>1</v>
      </c>
      <c r="BB106" s="24"/>
      <c r="BC106" s="24"/>
      <c r="BD106" s="24"/>
      <c r="BE106" s="24"/>
      <c r="BF106" s="24"/>
    </row>
    <row r="107" spans="2:58" x14ac:dyDescent="0.25">
      <c r="B107" s="25">
        <v>98</v>
      </c>
      <c r="C107" s="25">
        <f t="shared" si="84"/>
        <v>-3</v>
      </c>
      <c r="D107" s="25">
        <v>101</v>
      </c>
      <c r="E107" s="34" t="s">
        <v>274</v>
      </c>
      <c r="F107" s="128" t="s">
        <v>275</v>
      </c>
      <c r="G107" s="126">
        <f t="shared" si="85"/>
        <v>15</v>
      </c>
      <c r="H107" s="53">
        <f t="shared" si="86"/>
        <v>0</v>
      </c>
      <c r="I107" s="35">
        <f t="shared" si="87"/>
        <v>0</v>
      </c>
      <c r="J107" s="54">
        <f t="shared" si="88"/>
        <v>15</v>
      </c>
      <c r="K107" s="54" t="str">
        <f t="shared" si="89"/>
        <v>N</v>
      </c>
      <c r="L107" s="31"/>
      <c r="M107" s="25"/>
      <c r="N107" s="26"/>
      <c r="O107" s="26"/>
      <c r="P107" s="26"/>
      <c r="Q107" s="25">
        <v>5</v>
      </c>
      <c r="R107" s="26"/>
      <c r="S107" s="30">
        <v>10</v>
      </c>
      <c r="T107" s="45"/>
      <c r="U107" s="45"/>
      <c r="V107" s="25"/>
      <c r="W107" s="25"/>
      <c r="X107" s="26"/>
      <c r="Y107" s="25"/>
      <c r="Z107" s="25"/>
      <c r="AA107" s="25"/>
      <c r="AB107" s="26"/>
      <c r="AC107" s="26"/>
      <c r="AD107" s="55"/>
      <c r="AE107" s="118"/>
      <c r="AF107" s="53" t="str">
        <f t="shared" si="90"/>
        <v/>
      </c>
      <c r="AG107" s="53" t="str">
        <f t="shared" si="91"/>
        <v/>
      </c>
      <c r="AH107" s="53" t="str">
        <f t="shared" si="92"/>
        <v/>
      </c>
      <c r="AI107" s="53" t="str">
        <f t="shared" si="93"/>
        <v/>
      </c>
      <c r="AJ107" s="53" t="str">
        <f t="shared" si="94"/>
        <v/>
      </c>
      <c r="AK107" s="53" t="str">
        <f t="shared" si="95"/>
        <v/>
      </c>
      <c r="AL107" s="53" t="str">
        <f t="shared" si="96"/>
        <v/>
      </c>
      <c r="AM107" s="24" t="str">
        <f t="shared" si="97"/>
        <v/>
      </c>
      <c r="AN107" s="24" t="str">
        <f t="shared" si="98"/>
        <v/>
      </c>
      <c r="AO107" s="24" t="str">
        <f t="shared" si="99"/>
        <v/>
      </c>
      <c r="AP107" s="24" t="str">
        <f t="shared" si="100"/>
        <v/>
      </c>
      <c r="AQ107" s="53" t="str">
        <f t="shared" si="101"/>
        <v/>
      </c>
      <c r="AR107" s="53" t="str">
        <f t="shared" si="102"/>
        <v/>
      </c>
      <c r="AS107" s="53" t="str">
        <f t="shared" si="103"/>
        <v/>
      </c>
      <c r="AT107" s="53" t="str">
        <f t="shared" si="104"/>
        <v/>
      </c>
      <c r="AU107" s="24" t="str">
        <f t="shared" si="105"/>
        <v/>
      </c>
      <c r="AV107" s="24" t="str">
        <f t="shared" si="106"/>
        <v/>
      </c>
      <c r="AW107" s="24" t="str">
        <f t="shared" si="107"/>
        <v>N</v>
      </c>
      <c r="AX107" s="24" t="str">
        <f t="shared" si="108"/>
        <v>N</v>
      </c>
      <c r="AY107" s="24" t="str">
        <f t="shared" si="109"/>
        <v>N</v>
      </c>
      <c r="AZ107" s="24" t="str">
        <f t="shared" si="110"/>
        <v>Y</v>
      </c>
      <c r="BA107" s="24">
        <f t="shared" si="111"/>
        <v>1</v>
      </c>
      <c r="BB107" s="24"/>
      <c r="BC107" s="24"/>
      <c r="BD107" s="24"/>
      <c r="BE107" s="24"/>
      <c r="BF107" s="24"/>
    </row>
    <row r="108" spans="2:58" x14ac:dyDescent="0.25">
      <c r="B108" s="25">
        <v>101</v>
      </c>
      <c r="C108" s="25">
        <f t="shared" si="84"/>
        <v>-1</v>
      </c>
      <c r="D108" s="25">
        <v>102</v>
      </c>
      <c r="E108" s="34" t="s">
        <v>165</v>
      </c>
      <c r="F108" s="128" t="s">
        <v>276</v>
      </c>
      <c r="G108" s="126">
        <f t="shared" si="85"/>
        <v>15</v>
      </c>
      <c r="H108" s="53">
        <f t="shared" si="86"/>
        <v>0</v>
      </c>
      <c r="I108" s="35">
        <f t="shared" si="87"/>
        <v>0</v>
      </c>
      <c r="J108" s="54">
        <f t="shared" si="88"/>
        <v>15</v>
      </c>
      <c r="K108" s="54" t="str">
        <f t="shared" si="89"/>
        <v>N</v>
      </c>
      <c r="L108" s="31"/>
      <c r="M108" s="25"/>
      <c r="N108" s="25"/>
      <c r="O108" s="25"/>
      <c r="P108" s="25"/>
      <c r="Q108" s="25">
        <v>5</v>
      </c>
      <c r="R108" s="25"/>
      <c r="S108" s="30">
        <v>10</v>
      </c>
      <c r="T108" s="45"/>
      <c r="U108" s="45"/>
      <c r="V108" s="25"/>
      <c r="W108" s="25"/>
      <c r="X108" s="25"/>
      <c r="Y108" s="25"/>
      <c r="Z108" s="25"/>
      <c r="AA108" s="25"/>
      <c r="AB108" s="25"/>
      <c r="AC108" s="25"/>
      <c r="AD108" s="55"/>
      <c r="AE108" s="118"/>
      <c r="AF108" s="53" t="str">
        <f t="shared" si="90"/>
        <v/>
      </c>
      <c r="AG108" s="53" t="str">
        <f t="shared" si="91"/>
        <v/>
      </c>
      <c r="AH108" s="53" t="str">
        <f t="shared" si="92"/>
        <v/>
      </c>
      <c r="AI108" s="53" t="str">
        <f t="shared" si="93"/>
        <v/>
      </c>
      <c r="AJ108" s="53" t="str">
        <f t="shared" si="94"/>
        <v/>
      </c>
      <c r="AK108" s="53" t="str">
        <f t="shared" si="95"/>
        <v/>
      </c>
      <c r="AL108" s="53" t="str">
        <f t="shared" si="96"/>
        <v/>
      </c>
      <c r="AM108" s="24" t="str">
        <f t="shared" si="97"/>
        <v/>
      </c>
      <c r="AN108" s="24" t="str">
        <f t="shared" si="98"/>
        <v/>
      </c>
      <c r="AO108" s="24" t="str">
        <f t="shared" si="99"/>
        <v/>
      </c>
      <c r="AP108" s="24" t="str">
        <f t="shared" si="100"/>
        <v/>
      </c>
      <c r="AQ108" s="53" t="str">
        <f t="shared" si="101"/>
        <v/>
      </c>
      <c r="AR108" s="53" t="str">
        <f t="shared" si="102"/>
        <v/>
      </c>
      <c r="AS108" s="53" t="str">
        <f t="shared" si="103"/>
        <v/>
      </c>
      <c r="AT108" s="53" t="str">
        <f t="shared" si="104"/>
        <v/>
      </c>
      <c r="AU108" s="24" t="str">
        <f t="shared" si="105"/>
        <v/>
      </c>
      <c r="AV108" s="24" t="str">
        <f t="shared" si="106"/>
        <v/>
      </c>
      <c r="AW108" s="24" t="str">
        <f t="shared" si="107"/>
        <v>N</v>
      </c>
      <c r="AX108" s="24" t="str">
        <f t="shared" si="108"/>
        <v>N</v>
      </c>
      <c r="AY108" s="24" t="str">
        <f t="shared" si="109"/>
        <v>N</v>
      </c>
      <c r="AZ108" s="24" t="str">
        <f t="shared" si="110"/>
        <v>Y</v>
      </c>
      <c r="BA108" s="24">
        <f t="shared" si="111"/>
        <v>1</v>
      </c>
      <c r="BB108" s="24"/>
      <c r="BC108" s="24"/>
      <c r="BD108" s="24"/>
      <c r="BE108" s="24"/>
      <c r="BF108" s="24"/>
    </row>
    <row r="109" spans="2:58" x14ac:dyDescent="0.25">
      <c r="B109" s="25">
        <v>103</v>
      </c>
      <c r="C109" s="25">
        <f t="shared" si="84"/>
        <v>0</v>
      </c>
      <c r="D109" s="25">
        <v>103</v>
      </c>
      <c r="E109" s="34" t="s">
        <v>90</v>
      </c>
      <c r="F109" s="128" t="s">
        <v>91</v>
      </c>
      <c r="G109" s="126">
        <f t="shared" si="85"/>
        <v>15</v>
      </c>
      <c r="H109" s="53">
        <f t="shared" si="86"/>
        <v>0</v>
      </c>
      <c r="I109" s="35">
        <f t="shared" si="87"/>
        <v>0</v>
      </c>
      <c r="J109" s="54">
        <f t="shared" si="88"/>
        <v>15</v>
      </c>
      <c r="K109" s="54" t="str">
        <f t="shared" si="89"/>
        <v>N</v>
      </c>
      <c r="L109" s="26">
        <v>5</v>
      </c>
      <c r="M109" s="25"/>
      <c r="N109" s="26"/>
      <c r="O109" s="26"/>
      <c r="P109" s="26"/>
      <c r="Q109" s="25"/>
      <c r="R109" s="26"/>
      <c r="S109" s="30"/>
      <c r="T109" s="45"/>
      <c r="U109" s="45">
        <v>10</v>
      </c>
      <c r="V109" s="25"/>
      <c r="W109" s="25"/>
      <c r="X109" s="26"/>
      <c r="Y109" s="25"/>
      <c r="Z109" s="25"/>
      <c r="AA109" s="25"/>
      <c r="AB109" s="26"/>
      <c r="AC109" s="26"/>
      <c r="AD109" s="55"/>
      <c r="AE109" s="118"/>
      <c r="AF109" s="53" t="str">
        <f t="shared" si="90"/>
        <v/>
      </c>
      <c r="AG109" s="53" t="str">
        <f t="shared" si="91"/>
        <v/>
      </c>
      <c r="AH109" s="53" t="str">
        <f t="shared" si="92"/>
        <v/>
      </c>
      <c r="AI109" s="53" t="str">
        <f t="shared" si="93"/>
        <v/>
      </c>
      <c r="AJ109" s="53" t="str">
        <f t="shared" si="94"/>
        <v/>
      </c>
      <c r="AK109" s="53" t="str">
        <f t="shared" si="95"/>
        <v/>
      </c>
      <c r="AL109" s="53" t="str">
        <f t="shared" si="96"/>
        <v/>
      </c>
      <c r="AM109" s="24" t="str">
        <f t="shared" si="97"/>
        <v/>
      </c>
      <c r="AN109" s="24" t="str">
        <f t="shared" si="98"/>
        <v/>
      </c>
      <c r="AO109" s="24" t="str">
        <f t="shared" si="99"/>
        <v/>
      </c>
      <c r="AP109" s="24" t="str">
        <f t="shared" si="100"/>
        <v/>
      </c>
      <c r="AQ109" s="53" t="str">
        <f t="shared" si="101"/>
        <v/>
      </c>
      <c r="AR109" s="53" t="str">
        <f t="shared" si="102"/>
        <v/>
      </c>
      <c r="AS109" s="53" t="str">
        <f t="shared" si="103"/>
        <v/>
      </c>
      <c r="AT109" s="53" t="str">
        <f t="shared" si="104"/>
        <v/>
      </c>
      <c r="AU109" s="24" t="str">
        <f t="shared" si="105"/>
        <v/>
      </c>
      <c r="AV109" s="24" t="str">
        <f t="shared" si="106"/>
        <v/>
      </c>
      <c r="AW109" s="24" t="str">
        <f t="shared" si="107"/>
        <v>N</v>
      </c>
      <c r="AX109" s="24" t="str">
        <f t="shared" si="108"/>
        <v>N</v>
      </c>
      <c r="AY109" s="24" t="str">
        <f t="shared" si="109"/>
        <v>N</v>
      </c>
      <c r="AZ109" s="24" t="str">
        <f t="shared" si="110"/>
        <v>Y</v>
      </c>
      <c r="BA109" s="24">
        <f t="shared" si="111"/>
        <v>1</v>
      </c>
      <c r="BB109" s="24"/>
      <c r="BC109" s="24"/>
      <c r="BD109" s="24"/>
      <c r="BE109" s="24"/>
      <c r="BF109" s="24"/>
    </row>
    <row r="110" spans="2:58" x14ac:dyDescent="0.25">
      <c r="B110" s="25">
        <v>104</v>
      </c>
      <c r="C110" s="25">
        <f t="shared" si="84"/>
        <v>0</v>
      </c>
      <c r="D110" s="25">
        <v>104</v>
      </c>
      <c r="E110" s="32" t="s">
        <v>99</v>
      </c>
      <c r="F110" s="129" t="s">
        <v>238</v>
      </c>
      <c r="G110" s="126">
        <f t="shared" si="85"/>
        <v>15</v>
      </c>
      <c r="H110" s="53">
        <f t="shared" si="86"/>
        <v>0</v>
      </c>
      <c r="I110" s="35">
        <f t="shared" si="87"/>
        <v>0</v>
      </c>
      <c r="J110" s="54">
        <f t="shared" si="88"/>
        <v>15</v>
      </c>
      <c r="K110" s="54" t="str">
        <f t="shared" si="89"/>
        <v>N</v>
      </c>
      <c r="L110" s="29"/>
      <c r="M110" s="26"/>
      <c r="N110" s="26"/>
      <c r="O110" s="26"/>
      <c r="P110" s="26"/>
      <c r="Q110" s="26">
        <v>5</v>
      </c>
      <c r="R110" s="26"/>
      <c r="S110" s="27">
        <v>10</v>
      </c>
      <c r="T110" s="44"/>
      <c r="U110" s="44"/>
      <c r="V110" s="25"/>
      <c r="W110" s="26"/>
      <c r="X110" s="26"/>
      <c r="Y110" s="26"/>
      <c r="Z110" s="26"/>
      <c r="AA110" s="26"/>
      <c r="AB110" s="26"/>
      <c r="AC110" s="26"/>
      <c r="AD110" s="54"/>
      <c r="AE110" s="117"/>
      <c r="AF110" s="53" t="str">
        <f t="shared" si="90"/>
        <v/>
      </c>
      <c r="AG110" s="53" t="str">
        <f t="shared" si="91"/>
        <v/>
      </c>
      <c r="AH110" s="53" t="str">
        <f t="shared" si="92"/>
        <v/>
      </c>
      <c r="AI110" s="53" t="str">
        <f t="shared" si="93"/>
        <v/>
      </c>
      <c r="AJ110" s="53" t="str">
        <f t="shared" si="94"/>
        <v/>
      </c>
      <c r="AK110" s="53" t="str">
        <f t="shared" si="95"/>
        <v/>
      </c>
      <c r="AL110" s="53" t="str">
        <f t="shared" si="96"/>
        <v/>
      </c>
      <c r="AM110" s="24" t="str">
        <f t="shared" si="97"/>
        <v/>
      </c>
      <c r="AN110" s="24" t="str">
        <f t="shared" si="98"/>
        <v/>
      </c>
      <c r="AO110" s="24" t="str">
        <f t="shared" si="99"/>
        <v/>
      </c>
      <c r="AP110" s="24" t="str">
        <f t="shared" si="100"/>
        <v/>
      </c>
      <c r="AQ110" s="53" t="str">
        <f t="shared" si="101"/>
        <v/>
      </c>
      <c r="AR110" s="53" t="str">
        <f t="shared" si="102"/>
        <v/>
      </c>
      <c r="AS110" s="53" t="str">
        <f t="shared" si="103"/>
        <v/>
      </c>
      <c r="AT110" s="53" t="str">
        <f t="shared" si="104"/>
        <v/>
      </c>
      <c r="AU110" s="24" t="str">
        <f t="shared" si="105"/>
        <v/>
      </c>
      <c r="AV110" s="24" t="str">
        <f t="shared" si="106"/>
        <v/>
      </c>
      <c r="AW110" s="24" t="str">
        <f t="shared" si="107"/>
        <v>N</v>
      </c>
      <c r="AX110" s="24" t="str">
        <f t="shared" si="108"/>
        <v>N</v>
      </c>
      <c r="AY110" s="24" t="str">
        <f t="shared" si="109"/>
        <v>N</v>
      </c>
      <c r="AZ110" s="24" t="str">
        <f t="shared" si="110"/>
        <v>Y</v>
      </c>
      <c r="BA110" s="24">
        <f t="shared" si="111"/>
        <v>1</v>
      </c>
      <c r="BB110" s="24"/>
      <c r="BC110" s="24"/>
      <c r="BD110" s="24"/>
      <c r="BE110" s="24"/>
      <c r="BF110" s="24"/>
    </row>
    <row r="111" spans="2:58" x14ac:dyDescent="0.25">
      <c r="B111" s="25">
        <v>108</v>
      </c>
      <c r="C111" s="25">
        <f t="shared" si="84"/>
        <v>3</v>
      </c>
      <c r="D111" s="25">
        <v>105</v>
      </c>
      <c r="E111" s="34" t="s">
        <v>165</v>
      </c>
      <c r="F111" s="128" t="s">
        <v>166</v>
      </c>
      <c r="G111" s="126">
        <f t="shared" si="85"/>
        <v>15</v>
      </c>
      <c r="H111" s="53">
        <f t="shared" si="86"/>
        <v>0</v>
      </c>
      <c r="I111" s="35">
        <f t="shared" si="87"/>
        <v>0</v>
      </c>
      <c r="J111" s="54">
        <f t="shared" si="88"/>
        <v>15</v>
      </c>
      <c r="K111" s="54" t="str">
        <f t="shared" si="89"/>
        <v>N</v>
      </c>
      <c r="L111" s="31"/>
      <c r="M111" s="26">
        <v>5</v>
      </c>
      <c r="N111" s="25"/>
      <c r="O111" s="25"/>
      <c r="P111" s="25"/>
      <c r="Q111" s="25"/>
      <c r="R111" s="25"/>
      <c r="S111" s="30"/>
      <c r="T111" s="45"/>
      <c r="U111" s="45"/>
      <c r="V111" s="25"/>
      <c r="W111" s="25">
        <v>10</v>
      </c>
      <c r="X111" s="25"/>
      <c r="Y111" s="25"/>
      <c r="Z111" s="25"/>
      <c r="AA111" s="25"/>
      <c r="AB111" s="25"/>
      <c r="AC111" s="25"/>
      <c r="AD111" s="55"/>
      <c r="AE111" s="118"/>
      <c r="AF111" s="53" t="str">
        <f t="shared" si="90"/>
        <v/>
      </c>
      <c r="AG111" s="53" t="str">
        <f t="shared" si="91"/>
        <v/>
      </c>
      <c r="AH111" s="53" t="str">
        <f t="shared" si="92"/>
        <v/>
      </c>
      <c r="AI111" s="53" t="str">
        <f t="shared" si="93"/>
        <v/>
      </c>
      <c r="AJ111" s="53" t="str">
        <f t="shared" si="94"/>
        <v/>
      </c>
      <c r="AK111" s="53" t="str">
        <f t="shared" si="95"/>
        <v/>
      </c>
      <c r="AL111" s="53" t="str">
        <f t="shared" si="96"/>
        <v/>
      </c>
      <c r="AM111" s="24" t="str">
        <f t="shared" si="97"/>
        <v/>
      </c>
      <c r="AN111" s="24" t="str">
        <f t="shared" si="98"/>
        <v/>
      </c>
      <c r="AO111" s="24" t="str">
        <f t="shared" si="99"/>
        <v/>
      </c>
      <c r="AP111" s="24" t="str">
        <f t="shared" si="100"/>
        <v/>
      </c>
      <c r="AQ111" s="53" t="str">
        <f t="shared" si="101"/>
        <v/>
      </c>
      <c r="AR111" s="53" t="str">
        <f t="shared" si="102"/>
        <v/>
      </c>
      <c r="AS111" s="53" t="str">
        <f t="shared" si="103"/>
        <v/>
      </c>
      <c r="AT111" s="53" t="str">
        <f t="shared" si="104"/>
        <v/>
      </c>
      <c r="AU111" s="24" t="str">
        <f t="shared" si="105"/>
        <v/>
      </c>
      <c r="AV111" s="24" t="str">
        <f t="shared" si="106"/>
        <v/>
      </c>
      <c r="AW111" s="24" t="str">
        <f t="shared" si="107"/>
        <v>N</v>
      </c>
      <c r="AX111" s="24" t="str">
        <f t="shared" si="108"/>
        <v>N</v>
      </c>
      <c r="AY111" s="24" t="str">
        <f t="shared" si="109"/>
        <v>N</v>
      </c>
      <c r="AZ111" s="24" t="str">
        <f t="shared" si="110"/>
        <v>Y</v>
      </c>
      <c r="BA111" s="24">
        <f t="shared" si="111"/>
        <v>1</v>
      </c>
      <c r="BB111" s="24"/>
      <c r="BC111" s="24"/>
      <c r="BD111" s="24"/>
      <c r="BE111" s="24"/>
      <c r="BF111" s="24"/>
    </row>
    <row r="112" spans="2:58" x14ac:dyDescent="0.25">
      <c r="B112" s="25">
        <v>105</v>
      </c>
      <c r="C112" s="25">
        <f t="shared" si="84"/>
        <v>-1</v>
      </c>
      <c r="D112" s="25">
        <v>106</v>
      </c>
      <c r="E112" s="33" t="s">
        <v>164</v>
      </c>
      <c r="F112" s="127" t="s">
        <v>157</v>
      </c>
      <c r="G112" s="126">
        <f t="shared" si="85"/>
        <v>12</v>
      </c>
      <c r="H112" s="53">
        <f t="shared" si="86"/>
        <v>0</v>
      </c>
      <c r="I112" s="35">
        <f t="shared" si="87"/>
        <v>7</v>
      </c>
      <c r="J112" s="54">
        <f t="shared" si="88"/>
        <v>5</v>
      </c>
      <c r="K112" s="54" t="str">
        <f t="shared" si="89"/>
        <v>N</v>
      </c>
      <c r="L112" s="25"/>
      <c r="M112" s="26">
        <v>5</v>
      </c>
      <c r="N112" s="25"/>
      <c r="O112" s="25"/>
      <c r="P112" s="25"/>
      <c r="Q112" s="25"/>
      <c r="R112" s="25">
        <v>7</v>
      </c>
      <c r="S112" s="30"/>
      <c r="T112" s="45"/>
      <c r="U112" s="45"/>
      <c r="V112" s="25"/>
      <c r="W112" s="25"/>
      <c r="X112" s="25"/>
      <c r="Y112" s="25"/>
      <c r="Z112" s="25"/>
      <c r="AA112" s="25"/>
      <c r="AB112" s="25"/>
      <c r="AC112" s="25"/>
      <c r="AD112" s="55"/>
      <c r="AE112" s="118"/>
      <c r="AF112" s="53" t="str">
        <f t="shared" si="90"/>
        <v/>
      </c>
      <c r="AG112" s="53" t="str">
        <f t="shared" si="91"/>
        <v/>
      </c>
      <c r="AH112" s="53" t="str">
        <f t="shared" si="92"/>
        <v/>
      </c>
      <c r="AI112" s="53" t="str">
        <f t="shared" si="93"/>
        <v/>
      </c>
      <c r="AJ112" s="53" t="str">
        <f t="shared" si="94"/>
        <v/>
      </c>
      <c r="AK112" s="53" t="str">
        <f t="shared" si="95"/>
        <v/>
      </c>
      <c r="AL112" s="53" t="str">
        <f t="shared" si="96"/>
        <v/>
      </c>
      <c r="AM112" s="24" t="str">
        <f t="shared" si="97"/>
        <v/>
      </c>
      <c r="AN112" s="24" t="str">
        <f t="shared" si="98"/>
        <v/>
      </c>
      <c r="AO112" s="24" t="str">
        <f t="shared" si="99"/>
        <v/>
      </c>
      <c r="AP112" s="24" t="str">
        <f t="shared" si="100"/>
        <v/>
      </c>
      <c r="AQ112" s="53" t="str">
        <f t="shared" si="101"/>
        <v/>
      </c>
      <c r="AR112" s="53">
        <f t="shared" si="102"/>
        <v>7</v>
      </c>
      <c r="AS112" s="53" t="str">
        <f t="shared" si="103"/>
        <v/>
      </c>
      <c r="AT112" s="53" t="str">
        <f t="shared" si="104"/>
        <v/>
      </c>
      <c r="AU112" s="24">
        <f t="shared" si="105"/>
        <v>7</v>
      </c>
      <c r="AV112" s="24" t="str">
        <f t="shared" si="106"/>
        <v/>
      </c>
      <c r="AW112" s="24" t="str">
        <f t="shared" si="107"/>
        <v>N</v>
      </c>
      <c r="AX112" s="24" t="str">
        <f t="shared" si="108"/>
        <v>Y</v>
      </c>
      <c r="AY112" s="24" t="str">
        <f t="shared" si="109"/>
        <v>N</v>
      </c>
      <c r="AZ112" s="24" t="str">
        <f t="shared" si="110"/>
        <v>Y</v>
      </c>
      <c r="BA112" s="24">
        <f t="shared" si="111"/>
        <v>2</v>
      </c>
      <c r="BB112" s="24"/>
      <c r="BC112" s="24"/>
      <c r="BD112" s="24"/>
      <c r="BE112" s="24"/>
      <c r="BF112" s="24"/>
    </row>
    <row r="113" spans="2:58" x14ac:dyDescent="0.25">
      <c r="B113" s="25">
        <v>106</v>
      </c>
      <c r="C113" s="25">
        <f t="shared" si="84"/>
        <v>-1</v>
      </c>
      <c r="D113" s="25">
        <v>107</v>
      </c>
      <c r="E113" s="33" t="s">
        <v>290</v>
      </c>
      <c r="F113" s="130" t="s">
        <v>287</v>
      </c>
      <c r="G113" s="126">
        <f t="shared" si="85"/>
        <v>5</v>
      </c>
      <c r="H113" s="53">
        <f t="shared" si="86"/>
        <v>0</v>
      </c>
      <c r="I113" s="35">
        <f t="shared" si="87"/>
        <v>0</v>
      </c>
      <c r="J113" s="54">
        <f t="shared" si="88"/>
        <v>5</v>
      </c>
      <c r="K113" s="54" t="str">
        <f t="shared" si="89"/>
        <v>N</v>
      </c>
      <c r="L113" s="24"/>
      <c r="M113" s="25"/>
      <c r="N113" s="25"/>
      <c r="O113" s="25"/>
      <c r="P113" s="25"/>
      <c r="Q113" s="25"/>
      <c r="R113" s="25"/>
      <c r="S113" s="30">
        <v>5</v>
      </c>
      <c r="T113" s="45"/>
      <c r="U113" s="45"/>
      <c r="V113" s="25"/>
      <c r="W113" s="25"/>
      <c r="X113" s="25"/>
      <c r="Y113" s="25"/>
      <c r="Z113" s="25"/>
      <c r="AA113" s="25"/>
      <c r="AB113" s="25"/>
      <c r="AC113" s="25"/>
      <c r="AD113" s="55"/>
      <c r="AE113" s="118"/>
      <c r="AF113" s="53" t="str">
        <f t="shared" si="90"/>
        <v/>
      </c>
      <c r="AG113" s="53" t="str">
        <f t="shared" si="91"/>
        <v/>
      </c>
      <c r="AH113" s="53" t="str">
        <f t="shared" si="92"/>
        <v/>
      </c>
      <c r="AI113" s="53" t="str">
        <f t="shared" si="93"/>
        <v/>
      </c>
      <c r="AJ113" s="53" t="str">
        <f t="shared" si="94"/>
        <v/>
      </c>
      <c r="AK113" s="53" t="str">
        <f t="shared" si="95"/>
        <v/>
      </c>
      <c r="AL113" s="53" t="str">
        <f t="shared" si="96"/>
        <v/>
      </c>
      <c r="AM113" s="24" t="str">
        <f t="shared" si="97"/>
        <v/>
      </c>
      <c r="AN113" s="24" t="str">
        <f t="shared" si="98"/>
        <v/>
      </c>
      <c r="AO113" s="24" t="str">
        <f t="shared" si="99"/>
        <v/>
      </c>
      <c r="AP113" s="24" t="str">
        <f t="shared" si="100"/>
        <v/>
      </c>
      <c r="AQ113" s="53" t="str">
        <f t="shared" si="101"/>
        <v/>
      </c>
      <c r="AR113" s="53" t="str">
        <f t="shared" si="102"/>
        <v/>
      </c>
      <c r="AS113" s="53" t="str">
        <f t="shared" si="103"/>
        <v/>
      </c>
      <c r="AT113" s="53" t="str">
        <f t="shared" si="104"/>
        <v/>
      </c>
      <c r="AU113" s="24" t="str">
        <f t="shared" si="105"/>
        <v/>
      </c>
      <c r="AV113" s="24" t="str">
        <f t="shared" si="106"/>
        <v/>
      </c>
      <c r="AW113" s="24" t="str">
        <f t="shared" si="107"/>
        <v>N</v>
      </c>
      <c r="AX113" s="24" t="str">
        <f t="shared" si="108"/>
        <v>N</v>
      </c>
      <c r="AY113" s="24" t="str">
        <f t="shared" si="109"/>
        <v>N</v>
      </c>
      <c r="AZ113" s="24" t="str">
        <f t="shared" si="110"/>
        <v>Y</v>
      </c>
      <c r="BA113" s="24">
        <f t="shared" si="111"/>
        <v>1</v>
      </c>
      <c r="BB113" s="24"/>
      <c r="BC113" s="24"/>
      <c r="BD113" s="24"/>
      <c r="BE113" s="24"/>
      <c r="BF113" s="24"/>
    </row>
    <row r="114" spans="2:58" x14ac:dyDescent="0.25">
      <c r="B114" s="25">
        <v>107</v>
      </c>
      <c r="C114" s="25">
        <f t="shared" si="84"/>
        <v>-1</v>
      </c>
      <c r="D114" s="25">
        <v>108</v>
      </c>
      <c r="E114" s="32" t="s">
        <v>151</v>
      </c>
      <c r="F114" s="129" t="s">
        <v>152</v>
      </c>
      <c r="G114" s="126">
        <f t="shared" si="85"/>
        <v>5</v>
      </c>
      <c r="H114" s="53">
        <f t="shared" si="86"/>
        <v>0</v>
      </c>
      <c r="I114" s="35">
        <f t="shared" si="87"/>
        <v>0</v>
      </c>
      <c r="J114" s="54">
        <f t="shared" si="88"/>
        <v>5</v>
      </c>
      <c r="K114" s="54" t="str">
        <f t="shared" si="89"/>
        <v>N</v>
      </c>
      <c r="L114" s="29"/>
      <c r="M114" s="26">
        <v>5</v>
      </c>
      <c r="N114" s="26"/>
      <c r="O114" s="26"/>
      <c r="P114" s="26"/>
      <c r="Q114" s="26"/>
      <c r="R114" s="26"/>
      <c r="S114" s="27"/>
      <c r="T114" s="44"/>
      <c r="U114" s="44"/>
      <c r="V114" s="25"/>
      <c r="W114" s="26"/>
      <c r="X114" s="26"/>
      <c r="Y114" s="26"/>
      <c r="Z114" s="26"/>
      <c r="AA114" s="26"/>
      <c r="AB114" s="26"/>
      <c r="AC114" s="26"/>
      <c r="AD114" s="54"/>
      <c r="AE114" s="117"/>
      <c r="AF114" s="53" t="str">
        <f t="shared" si="90"/>
        <v/>
      </c>
      <c r="AG114" s="53" t="str">
        <f t="shared" si="91"/>
        <v/>
      </c>
      <c r="AH114" s="53" t="str">
        <f t="shared" si="92"/>
        <v/>
      </c>
      <c r="AI114" s="53" t="str">
        <f t="shared" si="93"/>
        <v/>
      </c>
      <c r="AJ114" s="53" t="str">
        <f t="shared" si="94"/>
        <v/>
      </c>
      <c r="AK114" s="53" t="str">
        <f t="shared" si="95"/>
        <v/>
      </c>
      <c r="AL114" s="53" t="str">
        <f t="shared" si="96"/>
        <v/>
      </c>
      <c r="AM114" s="24" t="str">
        <f t="shared" si="97"/>
        <v/>
      </c>
      <c r="AN114" s="24" t="str">
        <f t="shared" si="98"/>
        <v/>
      </c>
      <c r="AO114" s="24" t="str">
        <f t="shared" si="99"/>
        <v/>
      </c>
      <c r="AP114" s="24" t="str">
        <f t="shared" si="100"/>
        <v/>
      </c>
      <c r="AQ114" s="53" t="str">
        <f t="shared" si="101"/>
        <v/>
      </c>
      <c r="AR114" s="53" t="str">
        <f t="shared" si="102"/>
        <v/>
      </c>
      <c r="AS114" s="53" t="str">
        <f t="shared" si="103"/>
        <v/>
      </c>
      <c r="AT114" s="53" t="str">
        <f t="shared" si="104"/>
        <v/>
      </c>
      <c r="AU114" s="24" t="str">
        <f t="shared" si="105"/>
        <v/>
      </c>
      <c r="AV114" s="24" t="str">
        <f t="shared" si="106"/>
        <v/>
      </c>
      <c r="AW114" s="24" t="str">
        <f t="shared" si="107"/>
        <v>N</v>
      </c>
      <c r="AX114" s="24" t="str">
        <f t="shared" si="108"/>
        <v>N</v>
      </c>
      <c r="AY114" s="24" t="str">
        <f t="shared" si="109"/>
        <v>N</v>
      </c>
      <c r="AZ114" s="24" t="str">
        <f t="shared" si="110"/>
        <v>Y</v>
      </c>
      <c r="BA114" s="24">
        <f t="shared" si="111"/>
        <v>1</v>
      </c>
      <c r="BB114" s="24"/>
      <c r="BC114" s="24"/>
      <c r="BD114" s="24"/>
      <c r="BE114" s="24"/>
      <c r="BF114" s="24"/>
    </row>
    <row r="115" spans="2:58" x14ac:dyDescent="0.25">
      <c r="B115" s="25">
        <v>109</v>
      </c>
      <c r="C115" s="25">
        <f t="shared" si="84"/>
        <v>0</v>
      </c>
      <c r="D115" s="25">
        <v>109</v>
      </c>
      <c r="E115" s="32" t="s">
        <v>153</v>
      </c>
      <c r="F115" s="129" t="s">
        <v>154</v>
      </c>
      <c r="G115" s="126">
        <f t="shared" si="85"/>
        <v>5</v>
      </c>
      <c r="H115" s="53">
        <f t="shared" si="86"/>
        <v>0</v>
      </c>
      <c r="I115" s="35">
        <f t="shared" si="87"/>
        <v>0</v>
      </c>
      <c r="J115" s="54">
        <f t="shared" si="88"/>
        <v>5</v>
      </c>
      <c r="K115" s="54" t="str">
        <f t="shared" si="89"/>
        <v>N</v>
      </c>
      <c r="L115" s="26"/>
      <c r="M115" s="26">
        <v>5</v>
      </c>
      <c r="N115" s="26"/>
      <c r="O115" s="26"/>
      <c r="P115" s="26"/>
      <c r="Q115" s="25"/>
      <c r="R115" s="26"/>
      <c r="S115" s="30"/>
      <c r="T115" s="45"/>
      <c r="U115" s="45"/>
      <c r="V115" s="25"/>
      <c r="W115" s="25"/>
      <c r="X115" s="26"/>
      <c r="Y115" s="25"/>
      <c r="Z115" s="25"/>
      <c r="AA115" s="25"/>
      <c r="AB115" s="26"/>
      <c r="AC115" s="26"/>
      <c r="AD115" s="55"/>
      <c r="AE115" s="118"/>
      <c r="AF115" s="53" t="str">
        <f t="shared" si="90"/>
        <v/>
      </c>
      <c r="AG115" s="53" t="str">
        <f t="shared" si="91"/>
        <v/>
      </c>
      <c r="AH115" s="53" t="str">
        <f t="shared" si="92"/>
        <v/>
      </c>
      <c r="AI115" s="53" t="str">
        <f t="shared" si="93"/>
        <v/>
      </c>
      <c r="AJ115" s="53" t="str">
        <f t="shared" si="94"/>
        <v/>
      </c>
      <c r="AK115" s="53" t="str">
        <f t="shared" si="95"/>
        <v/>
      </c>
      <c r="AL115" s="53" t="str">
        <f t="shared" si="96"/>
        <v/>
      </c>
      <c r="AM115" s="24" t="str">
        <f t="shared" si="97"/>
        <v/>
      </c>
      <c r="AN115" s="24" t="str">
        <f t="shared" si="98"/>
        <v/>
      </c>
      <c r="AO115" s="24" t="str">
        <f t="shared" si="99"/>
        <v/>
      </c>
      <c r="AP115" s="24" t="str">
        <f t="shared" si="100"/>
        <v/>
      </c>
      <c r="AQ115" s="53" t="str">
        <f t="shared" si="101"/>
        <v/>
      </c>
      <c r="AR115" s="53" t="str">
        <f t="shared" si="102"/>
        <v/>
      </c>
      <c r="AS115" s="53" t="str">
        <f t="shared" si="103"/>
        <v/>
      </c>
      <c r="AT115" s="53" t="str">
        <f t="shared" si="104"/>
        <v/>
      </c>
      <c r="AU115" s="24" t="str">
        <f t="shared" si="105"/>
        <v/>
      </c>
      <c r="AV115" s="24" t="str">
        <f t="shared" si="106"/>
        <v/>
      </c>
      <c r="AW115" s="24" t="str">
        <f t="shared" si="107"/>
        <v>N</v>
      </c>
      <c r="AX115" s="24" t="str">
        <f t="shared" si="108"/>
        <v>N</v>
      </c>
      <c r="AY115" s="24" t="str">
        <f t="shared" si="109"/>
        <v>N</v>
      </c>
      <c r="AZ115" s="24" t="str">
        <f t="shared" si="110"/>
        <v>Y</v>
      </c>
      <c r="BA115" s="24">
        <f t="shared" si="111"/>
        <v>1</v>
      </c>
      <c r="BB115" s="24"/>
      <c r="BC115" s="24"/>
      <c r="BD115" s="24"/>
      <c r="BE115" s="24"/>
      <c r="BF115" s="24"/>
    </row>
    <row r="116" spans="2:58" x14ac:dyDescent="0.25">
      <c r="B116" s="25">
        <v>110</v>
      </c>
      <c r="C116" s="25">
        <f t="shared" si="84"/>
        <v>0</v>
      </c>
      <c r="D116" s="25">
        <v>110</v>
      </c>
      <c r="E116" s="33" t="s">
        <v>158</v>
      </c>
      <c r="F116" s="127" t="s">
        <v>113</v>
      </c>
      <c r="G116" s="126">
        <f t="shared" si="85"/>
        <v>5</v>
      </c>
      <c r="H116" s="53">
        <f t="shared" si="86"/>
        <v>0</v>
      </c>
      <c r="I116" s="35">
        <f t="shared" si="87"/>
        <v>0</v>
      </c>
      <c r="J116" s="54">
        <f t="shared" si="88"/>
        <v>5</v>
      </c>
      <c r="K116" s="54" t="str">
        <f t="shared" si="89"/>
        <v>N</v>
      </c>
      <c r="L116" s="24"/>
      <c r="M116" s="26">
        <v>5</v>
      </c>
      <c r="N116" s="25"/>
      <c r="O116" s="25"/>
      <c r="P116" s="25"/>
      <c r="Q116" s="25"/>
      <c r="R116" s="25"/>
      <c r="S116" s="27"/>
      <c r="T116" s="45"/>
      <c r="U116" s="45"/>
      <c r="V116" s="25"/>
      <c r="W116" s="25"/>
      <c r="X116" s="25"/>
      <c r="Y116" s="25"/>
      <c r="Z116" s="25"/>
      <c r="AA116" s="25"/>
      <c r="AB116" s="25"/>
      <c r="AC116" s="25"/>
      <c r="AD116" s="55"/>
      <c r="AE116" s="118"/>
      <c r="AF116" s="53" t="str">
        <f t="shared" si="90"/>
        <v/>
      </c>
      <c r="AG116" s="53" t="str">
        <f t="shared" si="91"/>
        <v/>
      </c>
      <c r="AH116" s="53" t="str">
        <f t="shared" si="92"/>
        <v/>
      </c>
      <c r="AI116" s="53" t="str">
        <f t="shared" si="93"/>
        <v/>
      </c>
      <c r="AJ116" s="53" t="str">
        <f t="shared" si="94"/>
        <v/>
      </c>
      <c r="AK116" s="53" t="str">
        <f t="shared" si="95"/>
        <v/>
      </c>
      <c r="AL116" s="53" t="str">
        <f t="shared" si="96"/>
        <v/>
      </c>
      <c r="AM116" s="24" t="str">
        <f t="shared" si="97"/>
        <v/>
      </c>
      <c r="AN116" s="24" t="str">
        <f t="shared" si="98"/>
        <v/>
      </c>
      <c r="AO116" s="24" t="str">
        <f t="shared" si="99"/>
        <v/>
      </c>
      <c r="AP116" s="24" t="str">
        <f t="shared" si="100"/>
        <v/>
      </c>
      <c r="AQ116" s="53" t="str">
        <f t="shared" si="101"/>
        <v/>
      </c>
      <c r="AR116" s="53" t="str">
        <f t="shared" si="102"/>
        <v/>
      </c>
      <c r="AS116" s="53" t="str">
        <f t="shared" si="103"/>
        <v/>
      </c>
      <c r="AT116" s="53" t="str">
        <f t="shared" si="104"/>
        <v/>
      </c>
      <c r="AU116" s="24" t="str">
        <f t="shared" si="105"/>
        <v/>
      </c>
      <c r="AV116" s="24" t="str">
        <f t="shared" si="106"/>
        <v/>
      </c>
      <c r="AW116" s="24" t="str">
        <f t="shared" si="107"/>
        <v>N</v>
      </c>
      <c r="AX116" s="24" t="str">
        <f t="shared" si="108"/>
        <v>N</v>
      </c>
      <c r="AY116" s="24" t="str">
        <f t="shared" si="109"/>
        <v>N</v>
      </c>
      <c r="AZ116" s="24" t="str">
        <f t="shared" si="110"/>
        <v>Y</v>
      </c>
      <c r="BA116" s="24">
        <f t="shared" si="111"/>
        <v>1</v>
      </c>
      <c r="BB116" s="24"/>
      <c r="BC116" s="24"/>
      <c r="BD116" s="24"/>
      <c r="BE116" s="24"/>
      <c r="BF116" s="24"/>
    </row>
    <row r="117" spans="2:58" x14ac:dyDescent="0.25">
      <c r="B117" s="25">
        <v>111</v>
      </c>
      <c r="C117" s="25">
        <f t="shared" si="84"/>
        <v>0</v>
      </c>
      <c r="D117" s="25">
        <v>111</v>
      </c>
      <c r="E117" s="32" t="s">
        <v>139</v>
      </c>
      <c r="F117" s="129" t="s">
        <v>109</v>
      </c>
      <c r="G117" s="126">
        <f t="shared" si="85"/>
        <v>5</v>
      </c>
      <c r="H117" s="53">
        <f t="shared" si="86"/>
        <v>0</v>
      </c>
      <c r="I117" s="35">
        <f t="shared" si="87"/>
        <v>0</v>
      </c>
      <c r="J117" s="54">
        <f t="shared" si="88"/>
        <v>5</v>
      </c>
      <c r="K117" s="54" t="str">
        <f t="shared" si="89"/>
        <v>N</v>
      </c>
      <c r="L117" s="26">
        <v>5</v>
      </c>
      <c r="M117" s="26"/>
      <c r="N117" s="26"/>
      <c r="O117" s="26"/>
      <c r="P117" s="26"/>
      <c r="Q117" s="26"/>
      <c r="R117" s="26"/>
      <c r="S117" s="27"/>
      <c r="T117" s="44"/>
      <c r="U117" s="44"/>
      <c r="V117" s="26"/>
      <c r="W117" s="26"/>
      <c r="X117" s="26"/>
      <c r="Y117" s="26"/>
      <c r="Z117" s="26"/>
      <c r="AA117" s="26"/>
      <c r="AB117" s="26"/>
      <c r="AC117" s="26"/>
      <c r="AD117" s="54"/>
      <c r="AE117" s="117"/>
      <c r="AF117" s="53" t="str">
        <f t="shared" si="90"/>
        <v/>
      </c>
      <c r="AG117" s="53" t="str">
        <f t="shared" si="91"/>
        <v/>
      </c>
      <c r="AH117" s="53" t="str">
        <f t="shared" si="92"/>
        <v/>
      </c>
      <c r="AI117" s="53" t="str">
        <f t="shared" si="93"/>
        <v/>
      </c>
      <c r="AJ117" s="53" t="str">
        <f t="shared" si="94"/>
        <v/>
      </c>
      <c r="AK117" s="53" t="str">
        <f t="shared" si="95"/>
        <v/>
      </c>
      <c r="AL117" s="53" t="str">
        <f t="shared" si="96"/>
        <v/>
      </c>
      <c r="AM117" s="24" t="str">
        <f t="shared" si="97"/>
        <v/>
      </c>
      <c r="AN117" s="24" t="str">
        <f t="shared" si="98"/>
        <v/>
      </c>
      <c r="AO117" s="24" t="str">
        <f t="shared" si="99"/>
        <v/>
      </c>
      <c r="AP117" s="24" t="str">
        <f t="shared" si="100"/>
        <v/>
      </c>
      <c r="AQ117" s="53" t="str">
        <f t="shared" si="101"/>
        <v/>
      </c>
      <c r="AR117" s="53" t="str">
        <f t="shared" si="102"/>
        <v/>
      </c>
      <c r="AS117" s="53" t="str">
        <f t="shared" si="103"/>
        <v/>
      </c>
      <c r="AT117" s="53" t="str">
        <f t="shared" si="104"/>
        <v/>
      </c>
      <c r="AU117" s="24" t="str">
        <f t="shared" si="105"/>
        <v/>
      </c>
      <c r="AV117" s="24" t="str">
        <f t="shared" si="106"/>
        <v/>
      </c>
      <c r="AW117" s="24" t="str">
        <f t="shared" si="107"/>
        <v>N</v>
      </c>
      <c r="AX117" s="24" t="str">
        <f t="shared" si="108"/>
        <v>N</v>
      </c>
      <c r="AY117" s="24" t="str">
        <f t="shared" si="109"/>
        <v>N</v>
      </c>
      <c r="AZ117" s="24" t="str">
        <f t="shared" si="110"/>
        <v>Y</v>
      </c>
      <c r="BA117" s="24">
        <f t="shared" si="111"/>
        <v>1</v>
      </c>
      <c r="BB117" s="24"/>
      <c r="BC117" s="24"/>
      <c r="BD117" s="24"/>
      <c r="BE117" s="24"/>
      <c r="BF117" s="24"/>
    </row>
    <row r="118" spans="2:58" x14ac:dyDescent="0.25">
      <c r="B118" s="25">
        <v>112</v>
      </c>
      <c r="C118" s="25">
        <f t="shared" ref="C118:C121" si="112">B118-D118</f>
        <v>0</v>
      </c>
      <c r="D118" s="25">
        <v>112</v>
      </c>
      <c r="E118" s="34" t="s">
        <v>159</v>
      </c>
      <c r="F118" s="128" t="s">
        <v>160</v>
      </c>
      <c r="G118" s="126">
        <f t="shared" si="85"/>
        <v>5</v>
      </c>
      <c r="H118" s="53">
        <f t="shared" si="86"/>
        <v>0</v>
      </c>
      <c r="I118" s="35">
        <f t="shared" si="87"/>
        <v>0</v>
      </c>
      <c r="J118" s="54">
        <f t="shared" si="88"/>
        <v>5</v>
      </c>
      <c r="K118" s="54" t="str">
        <f t="shared" si="89"/>
        <v>N</v>
      </c>
      <c r="L118" s="24"/>
      <c r="M118" s="26">
        <v>5</v>
      </c>
      <c r="N118" s="25"/>
      <c r="O118" s="25"/>
      <c r="P118" s="25"/>
      <c r="Q118" s="25"/>
      <c r="R118" s="25"/>
      <c r="S118" s="30"/>
      <c r="T118" s="45"/>
      <c r="U118" s="45"/>
      <c r="V118" s="25"/>
      <c r="W118" s="25"/>
      <c r="X118" s="25"/>
      <c r="Y118" s="25"/>
      <c r="Z118" s="25"/>
      <c r="AA118" s="25"/>
      <c r="AB118" s="25"/>
      <c r="AC118" s="25"/>
      <c r="AD118" s="55"/>
      <c r="AE118" s="118"/>
      <c r="AF118" s="53" t="str">
        <f t="shared" si="90"/>
        <v/>
      </c>
      <c r="AG118" s="53" t="str">
        <f t="shared" si="91"/>
        <v/>
      </c>
      <c r="AH118" s="53" t="str">
        <f t="shared" si="92"/>
        <v/>
      </c>
      <c r="AI118" s="53" t="str">
        <f t="shared" si="93"/>
        <v/>
      </c>
      <c r="AJ118" s="53" t="str">
        <f t="shared" si="94"/>
        <v/>
      </c>
      <c r="AK118" s="53" t="str">
        <f t="shared" si="95"/>
        <v/>
      </c>
      <c r="AL118" s="53" t="str">
        <f t="shared" si="96"/>
        <v/>
      </c>
      <c r="AM118" s="24" t="str">
        <f t="shared" si="97"/>
        <v/>
      </c>
      <c r="AN118" s="24" t="str">
        <f t="shared" si="98"/>
        <v/>
      </c>
      <c r="AO118" s="24" t="str">
        <f t="shared" si="99"/>
        <v/>
      </c>
      <c r="AP118" s="24" t="str">
        <f t="shared" si="100"/>
        <v/>
      </c>
      <c r="AQ118" s="53" t="str">
        <f t="shared" si="101"/>
        <v/>
      </c>
      <c r="AR118" s="53" t="str">
        <f t="shared" si="102"/>
        <v/>
      </c>
      <c r="AS118" s="53" t="str">
        <f t="shared" si="103"/>
        <v/>
      </c>
      <c r="AT118" s="53" t="str">
        <f t="shared" si="104"/>
        <v/>
      </c>
      <c r="AU118" s="24" t="str">
        <f t="shared" si="105"/>
        <v/>
      </c>
      <c r="AV118" s="24" t="str">
        <f t="shared" si="106"/>
        <v/>
      </c>
      <c r="AW118" s="24" t="str">
        <f t="shared" si="107"/>
        <v>N</v>
      </c>
      <c r="AX118" s="24" t="str">
        <f t="shared" si="108"/>
        <v>N</v>
      </c>
      <c r="AY118" s="24" t="str">
        <f t="shared" si="109"/>
        <v>N</v>
      </c>
      <c r="AZ118" s="24" t="str">
        <f t="shared" si="110"/>
        <v>Y</v>
      </c>
      <c r="BA118" s="24">
        <f t="shared" si="111"/>
        <v>1</v>
      </c>
      <c r="BB118" s="24"/>
      <c r="BC118" s="24"/>
      <c r="BD118" s="24"/>
      <c r="BE118" s="24"/>
      <c r="BF118" s="24"/>
    </row>
    <row r="119" spans="2:58" x14ac:dyDescent="0.25">
      <c r="B119" s="25">
        <v>113</v>
      </c>
      <c r="C119" s="25">
        <f t="shared" si="112"/>
        <v>0</v>
      </c>
      <c r="D119" s="25">
        <v>113</v>
      </c>
      <c r="E119" s="32" t="s">
        <v>99</v>
      </c>
      <c r="F119" s="129" t="s">
        <v>155</v>
      </c>
      <c r="G119" s="126">
        <f t="shared" si="85"/>
        <v>5</v>
      </c>
      <c r="H119" s="53">
        <f t="shared" si="86"/>
        <v>0</v>
      </c>
      <c r="I119" s="35">
        <f t="shared" si="87"/>
        <v>0</v>
      </c>
      <c r="J119" s="54">
        <f t="shared" si="88"/>
        <v>5</v>
      </c>
      <c r="K119" s="54" t="str">
        <f t="shared" si="89"/>
        <v>N</v>
      </c>
      <c r="L119" s="57"/>
      <c r="M119" s="26">
        <v>5</v>
      </c>
      <c r="N119" s="26"/>
      <c r="O119" s="26"/>
      <c r="P119" s="26"/>
      <c r="Q119" s="25"/>
      <c r="R119" s="26"/>
      <c r="S119" s="30"/>
      <c r="T119" s="45"/>
      <c r="U119" s="45"/>
      <c r="V119" s="25"/>
      <c r="W119" s="25"/>
      <c r="X119" s="26"/>
      <c r="Y119" s="25"/>
      <c r="Z119" s="25"/>
      <c r="AA119" s="25"/>
      <c r="AB119" s="26"/>
      <c r="AC119" s="26"/>
      <c r="AD119" s="55"/>
      <c r="AE119" s="118"/>
      <c r="AF119" s="53" t="str">
        <f t="shared" si="90"/>
        <v/>
      </c>
      <c r="AG119" s="53" t="str">
        <f t="shared" si="91"/>
        <v/>
      </c>
      <c r="AH119" s="53" t="str">
        <f t="shared" si="92"/>
        <v/>
      </c>
      <c r="AI119" s="53" t="str">
        <f t="shared" si="93"/>
        <v/>
      </c>
      <c r="AJ119" s="53" t="str">
        <f t="shared" si="94"/>
        <v/>
      </c>
      <c r="AK119" s="53" t="str">
        <f t="shared" si="95"/>
        <v/>
      </c>
      <c r="AL119" s="53" t="str">
        <f t="shared" si="96"/>
        <v/>
      </c>
      <c r="AM119" s="24" t="str">
        <f t="shared" si="97"/>
        <v/>
      </c>
      <c r="AN119" s="24" t="str">
        <f t="shared" si="98"/>
        <v/>
      </c>
      <c r="AO119" s="24" t="str">
        <f t="shared" si="99"/>
        <v/>
      </c>
      <c r="AP119" s="24" t="str">
        <f t="shared" si="100"/>
        <v/>
      </c>
      <c r="AQ119" s="53" t="str">
        <f t="shared" si="101"/>
        <v/>
      </c>
      <c r="AR119" s="53" t="str">
        <f t="shared" si="102"/>
        <v/>
      </c>
      <c r="AS119" s="53" t="str">
        <f t="shared" si="103"/>
        <v/>
      </c>
      <c r="AT119" s="53" t="str">
        <f t="shared" si="104"/>
        <v/>
      </c>
      <c r="AU119" s="24" t="str">
        <f t="shared" si="105"/>
        <v/>
      </c>
      <c r="AV119" s="24" t="str">
        <f t="shared" si="106"/>
        <v/>
      </c>
      <c r="AW119" s="24" t="str">
        <f t="shared" si="107"/>
        <v>N</v>
      </c>
      <c r="AX119" s="24" t="str">
        <f t="shared" si="108"/>
        <v>N</v>
      </c>
      <c r="AY119" s="24" t="str">
        <f t="shared" si="109"/>
        <v>N</v>
      </c>
      <c r="AZ119" s="24" t="str">
        <f t="shared" si="110"/>
        <v>Y</v>
      </c>
      <c r="BA119" s="24">
        <f t="shared" si="111"/>
        <v>1</v>
      </c>
      <c r="BB119" s="24"/>
      <c r="BC119" s="24"/>
      <c r="BD119" s="24"/>
      <c r="BE119" s="24"/>
      <c r="BF119" s="24"/>
    </row>
    <row r="120" spans="2:58" x14ac:dyDescent="0.25">
      <c r="B120" s="25">
        <v>114</v>
      </c>
      <c r="C120" s="25">
        <f t="shared" si="112"/>
        <v>0</v>
      </c>
      <c r="D120" s="25">
        <v>114</v>
      </c>
      <c r="E120" s="33" t="s">
        <v>281</v>
      </c>
      <c r="F120" s="130" t="s">
        <v>282</v>
      </c>
      <c r="G120" s="126">
        <f t="shared" si="85"/>
        <v>0</v>
      </c>
      <c r="H120" s="53">
        <f t="shared" si="86"/>
        <v>0</v>
      </c>
      <c r="I120" s="35">
        <f t="shared" si="87"/>
        <v>0</v>
      </c>
      <c r="J120" s="54">
        <f t="shared" si="88"/>
        <v>0</v>
      </c>
      <c r="K120" s="54" t="str">
        <f t="shared" si="89"/>
        <v>N</v>
      </c>
      <c r="L120" s="24"/>
      <c r="M120" s="25"/>
      <c r="N120" s="25"/>
      <c r="O120" s="25"/>
      <c r="P120" s="25"/>
      <c r="Q120" s="25"/>
      <c r="R120" s="25">
        <v>0</v>
      </c>
      <c r="S120" s="30"/>
      <c r="T120" s="45"/>
      <c r="U120" s="45"/>
      <c r="V120" s="25"/>
      <c r="W120" s="25"/>
      <c r="X120" s="25"/>
      <c r="Y120" s="25"/>
      <c r="Z120" s="25"/>
      <c r="AA120" s="25"/>
      <c r="AB120" s="25"/>
      <c r="AC120" s="25"/>
      <c r="AD120" s="55"/>
      <c r="AE120" s="118"/>
      <c r="AF120" s="53" t="str">
        <f t="shared" si="90"/>
        <v/>
      </c>
      <c r="AG120" s="53" t="str">
        <f t="shared" si="91"/>
        <v/>
      </c>
      <c r="AH120" s="53" t="str">
        <f t="shared" si="92"/>
        <v/>
      </c>
      <c r="AI120" s="53" t="str">
        <f t="shared" si="93"/>
        <v/>
      </c>
      <c r="AJ120" s="53" t="str">
        <f t="shared" si="94"/>
        <v/>
      </c>
      <c r="AK120" s="53" t="str">
        <f t="shared" si="95"/>
        <v/>
      </c>
      <c r="AL120" s="53" t="str">
        <f t="shared" si="96"/>
        <v/>
      </c>
      <c r="AM120" s="24" t="str">
        <f t="shared" si="97"/>
        <v/>
      </c>
      <c r="AN120" s="24" t="str">
        <f t="shared" si="98"/>
        <v/>
      </c>
      <c r="AO120" s="24" t="str">
        <f t="shared" si="99"/>
        <v/>
      </c>
      <c r="AP120" s="24" t="str">
        <f t="shared" si="100"/>
        <v/>
      </c>
      <c r="AQ120" s="53" t="str">
        <f t="shared" si="101"/>
        <v/>
      </c>
      <c r="AR120" s="53">
        <f t="shared" si="102"/>
        <v>0</v>
      </c>
      <c r="AS120" s="53" t="str">
        <f t="shared" si="103"/>
        <v/>
      </c>
      <c r="AT120" s="53" t="str">
        <f t="shared" si="104"/>
        <v/>
      </c>
      <c r="AU120" s="24">
        <f t="shared" si="105"/>
        <v>0</v>
      </c>
      <c r="AV120" s="24" t="str">
        <f t="shared" si="106"/>
        <v/>
      </c>
      <c r="AW120" s="24" t="str">
        <f t="shared" si="107"/>
        <v>N</v>
      </c>
      <c r="AX120" s="24" t="str">
        <f t="shared" si="108"/>
        <v>Y</v>
      </c>
      <c r="AY120" s="24" t="str">
        <f t="shared" si="109"/>
        <v>N</v>
      </c>
      <c r="AZ120" s="24" t="str">
        <f t="shared" si="110"/>
        <v>N</v>
      </c>
      <c r="BA120" s="24">
        <f t="shared" si="111"/>
        <v>1</v>
      </c>
      <c r="BB120" s="24"/>
      <c r="BC120" s="24"/>
      <c r="BD120" s="24"/>
      <c r="BE120" s="24"/>
      <c r="BF120" s="24"/>
    </row>
    <row r="121" spans="2:58" x14ac:dyDescent="0.25">
      <c r="B121" s="25">
        <v>115</v>
      </c>
      <c r="C121" s="25">
        <f t="shared" si="112"/>
        <v>0</v>
      </c>
      <c r="D121" s="25">
        <v>115</v>
      </c>
      <c r="E121" s="33"/>
      <c r="F121" s="130"/>
      <c r="G121" s="126">
        <f t="shared" si="85"/>
        <v>0</v>
      </c>
      <c r="H121" s="53">
        <f t="shared" si="86"/>
        <v>0</v>
      </c>
      <c r="I121" s="35">
        <f t="shared" si="87"/>
        <v>0</v>
      </c>
      <c r="J121" s="54">
        <f t="shared" si="88"/>
        <v>0</v>
      </c>
      <c r="K121" s="54" t="str">
        <f t="shared" si="89"/>
        <v>N</v>
      </c>
      <c r="L121" s="24"/>
      <c r="M121" s="25"/>
      <c r="N121" s="25"/>
      <c r="O121" s="25"/>
      <c r="P121" s="25"/>
      <c r="Q121" s="25"/>
      <c r="R121" s="25"/>
      <c r="S121" s="30"/>
      <c r="T121" s="45"/>
      <c r="U121" s="45"/>
      <c r="V121" s="25"/>
      <c r="W121" s="25"/>
      <c r="X121" s="25"/>
      <c r="Y121" s="25"/>
      <c r="Z121" s="25"/>
      <c r="AA121" s="25"/>
      <c r="AB121" s="25"/>
      <c r="AC121" s="25"/>
      <c r="AD121" s="55"/>
      <c r="AE121" s="118"/>
      <c r="AF121" s="53" t="str">
        <f t="shared" si="90"/>
        <v/>
      </c>
      <c r="AG121" s="53" t="str">
        <f t="shared" si="91"/>
        <v/>
      </c>
      <c r="AH121" s="53" t="str">
        <f t="shared" si="92"/>
        <v/>
      </c>
      <c r="AI121" s="53" t="str">
        <f t="shared" si="93"/>
        <v/>
      </c>
      <c r="AJ121" s="53" t="str">
        <f t="shared" si="94"/>
        <v/>
      </c>
      <c r="AK121" s="53" t="str">
        <f t="shared" si="95"/>
        <v/>
      </c>
      <c r="AL121" s="53" t="str">
        <f t="shared" si="96"/>
        <v/>
      </c>
      <c r="AM121" s="24" t="str">
        <f t="shared" si="97"/>
        <v/>
      </c>
      <c r="AN121" s="24" t="str">
        <f t="shared" si="98"/>
        <v/>
      </c>
      <c r="AO121" s="24" t="str">
        <f t="shared" si="99"/>
        <v/>
      </c>
      <c r="AP121" s="24" t="str">
        <f t="shared" si="100"/>
        <v/>
      </c>
      <c r="AQ121" s="53" t="str">
        <f t="shared" si="101"/>
        <v/>
      </c>
      <c r="AR121" s="53" t="str">
        <f t="shared" si="102"/>
        <v/>
      </c>
      <c r="AS121" s="53" t="str">
        <f t="shared" si="103"/>
        <v/>
      </c>
      <c r="AT121" s="53" t="str">
        <f t="shared" si="104"/>
        <v/>
      </c>
      <c r="AU121" s="24" t="str">
        <f t="shared" si="105"/>
        <v/>
      </c>
      <c r="AV121" s="24" t="str">
        <f t="shared" si="106"/>
        <v/>
      </c>
      <c r="AW121" s="24" t="str">
        <f t="shared" si="107"/>
        <v>N</v>
      </c>
      <c r="AX121" s="24" t="str">
        <f t="shared" si="108"/>
        <v>N</v>
      </c>
      <c r="AY121" s="24" t="str">
        <f t="shared" si="109"/>
        <v>N</v>
      </c>
      <c r="AZ121" s="24" t="str">
        <f t="shared" si="110"/>
        <v>N</v>
      </c>
      <c r="BA121" s="24">
        <f t="shared" si="111"/>
        <v>0</v>
      </c>
      <c r="BB121" s="24"/>
      <c r="BC121" s="24"/>
      <c r="BD121" s="24"/>
      <c r="BE121" s="24"/>
      <c r="BF121" s="24"/>
    </row>
    <row r="122" spans="2:58" x14ac:dyDescent="0.25">
      <c r="B122" s="25">
        <v>116</v>
      </c>
      <c r="C122" s="25">
        <f t="shared" ref="C122:C129" si="113">B122-D122</f>
        <v>0</v>
      </c>
      <c r="D122" s="25">
        <v>116</v>
      </c>
      <c r="E122" s="33"/>
      <c r="F122" s="130"/>
      <c r="G122" s="126">
        <f t="shared" si="85"/>
        <v>0</v>
      </c>
      <c r="H122" s="53">
        <f t="shared" si="86"/>
        <v>0</v>
      </c>
      <c r="I122" s="35">
        <f t="shared" si="87"/>
        <v>0</v>
      </c>
      <c r="J122" s="54">
        <f t="shared" si="88"/>
        <v>0</v>
      </c>
      <c r="K122" s="54" t="str">
        <f t="shared" si="89"/>
        <v>N</v>
      </c>
      <c r="L122" s="24"/>
      <c r="M122" s="25"/>
      <c r="N122" s="25"/>
      <c r="O122" s="25"/>
      <c r="P122" s="25"/>
      <c r="Q122" s="25"/>
      <c r="R122" s="25"/>
      <c r="S122" s="30"/>
      <c r="T122" s="45"/>
      <c r="U122" s="45"/>
      <c r="V122" s="25"/>
      <c r="W122" s="25"/>
      <c r="X122" s="25"/>
      <c r="Y122" s="25"/>
      <c r="Z122" s="25"/>
      <c r="AA122" s="25"/>
      <c r="AB122" s="25"/>
      <c r="AC122" s="25"/>
      <c r="AD122" s="55"/>
      <c r="AE122" s="118"/>
      <c r="AF122" s="53" t="str">
        <f t="shared" si="90"/>
        <v/>
      </c>
      <c r="AG122" s="53" t="str">
        <f t="shared" si="91"/>
        <v/>
      </c>
      <c r="AH122" s="53" t="str">
        <f t="shared" si="92"/>
        <v/>
      </c>
      <c r="AI122" s="53" t="str">
        <f t="shared" si="93"/>
        <v/>
      </c>
      <c r="AJ122" s="53" t="str">
        <f t="shared" si="94"/>
        <v/>
      </c>
      <c r="AK122" s="53" t="str">
        <f t="shared" si="95"/>
        <v/>
      </c>
      <c r="AL122" s="53" t="str">
        <f t="shared" si="96"/>
        <v/>
      </c>
      <c r="AM122" s="24" t="str">
        <f t="shared" si="97"/>
        <v/>
      </c>
      <c r="AN122" s="24" t="str">
        <f t="shared" si="98"/>
        <v/>
      </c>
      <c r="AO122" s="24" t="str">
        <f t="shared" si="99"/>
        <v/>
      </c>
      <c r="AP122" s="24" t="str">
        <f t="shared" si="100"/>
        <v/>
      </c>
      <c r="AQ122" s="53" t="str">
        <f t="shared" si="101"/>
        <v/>
      </c>
      <c r="AR122" s="53" t="str">
        <f t="shared" si="102"/>
        <v/>
      </c>
      <c r="AS122" s="53" t="str">
        <f t="shared" si="103"/>
        <v/>
      </c>
      <c r="AT122" s="53" t="str">
        <f t="shared" si="104"/>
        <v/>
      </c>
      <c r="AU122" s="24" t="str">
        <f t="shared" si="105"/>
        <v/>
      </c>
      <c r="AV122" s="24" t="str">
        <f t="shared" si="106"/>
        <v/>
      </c>
      <c r="AW122" s="24" t="str">
        <f t="shared" si="107"/>
        <v>N</v>
      </c>
      <c r="AX122" s="24" t="str">
        <f t="shared" si="108"/>
        <v>N</v>
      </c>
      <c r="AY122" s="24" t="str">
        <f t="shared" si="109"/>
        <v>N</v>
      </c>
      <c r="AZ122" s="24" t="str">
        <f t="shared" si="110"/>
        <v>N</v>
      </c>
      <c r="BA122" s="24">
        <f t="shared" si="111"/>
        <v>0</v>
      </c>
      <c r="BB122" s="24"/>
      <c r="BC122" s="24"/>
      <c r="BD122" s="24"/>
      <c r="BE122" s="24"/>
      <c r="BF122" s="24"/>
    </row>
    <row r="123" spans="2:58" x14ac:dyDescent="0.25">
      <c r="B123" s="25">
        <v>117</v>
      </c>
      <c r="C123" s="25">
        <f t="shared" si="113"/>
        <v>0</v>
      </c>
      <c r="D123" s="25">
        <v>117</v>
      </c>
      <c r="E123" s="33"/>
      <c r="F123" s="130"/>
      <c r="G123" s="126">
        <f t="shared" si="85"/>
        <v>0</v>
      </c>
      <c r="H123" s="53">
        <f t="shared" si="86"/>
        <v>0</v>
      </c>
      <c r="I123" s="35">
        <f t="shared" si="87"/>
        <v>0</v>
      </c>
      <c r="J123" s="54">
        <f t="shared" si="88"/>
        <v>0</v>
      </c>
      <c r="K123" s="54" t="str">
        <f t="shared" si="89"/>
        <v>N</v>
      </c>
      <c r="L123" s="24"/>
      <c r="M123" s="25"/>
      <c r="N123" s="25"/>
      <c r="O123" s="25"/>
      <c r="P123" s="25"/>
      <c r="Q123" s="25"/>
      <c r="R123" s="25"/>
      <c r="S123" s="30"/>
      <c r="T123" s="45"/>
      <c r="U123" s="45"/>
      <c r="V123" s="25"/>
      <c r="W123" s="25"/>
      <c r="X123" s="25"/>
      <c r="Y123" s="25"/>
      <c r="Z123" s="25"/>
      <c r="AA123" s="25"/>
      <c r="AB123" s="25"/>
      <c r="AC123" s="25"/>
      <c r="AD123" s="55"/>
      <c r="AE123" s="118"/>
      <c r="AF123" s="53" t="str">
        <f t="shared" si="90"/>
        <v/>
      </c>
      <c r="AG123" s="53" t="str">
        <f t="shared" si="91"/>
        <v/>
      </c>
      <c r="AH123" s="53" t="str">
        <f t="shared" si="92"/>
        <v/>
      </c>
      <c r="AI123" s="53" t="str">
        <f t="shared" si="93"/>
        <v/>
      </c>
      <c r="AJ123" s="53" t="str">
        <f t="shared" si="94"/>
        <v/>
      </c>
      <c r="AK123" s="53" t="str">
        <f t="shared" si="95"/>
        <v/>
      </c>
      <c r="AL123" s="53" t="str">
        <f t="shared" si="96"/>
        <v/>
      </c>
      <c r="AM123" s="24" t="str">
        <f t="shared" si="97"/>
        <v/>
      </c>
      <c r="AN123" s="24" t="str">
        <f t="shared" si="98"/>
        <v/>
      </c>
      <c r="AO123" s="24" t="str">
        <f t="shared" si="99"/>
        <v/>
      </c>
      <c r="AP123" s="24" t="str">
        <f t="shared" si="100"/>
        <v/>
      </c>
      <c r="AQ123" s="53" t="str">
        <f t="shared" si="101"/>
        <v/>
      </c>
      <c r="AR123" s="53" t="str">
        <f t="shared" si="102"/>
        <v/>
      </c>
      <c r="AS123" s="53" t="str">
        <f t="shared" si="103"/>
        <v/>
      </c>
      <c r="AT123" s="53" t="str">
        <f t="shared" si="104"/>
        <v/>
      </c>
      <c r="AU123" s="24" t="str">
        <f t="shared" si="105"/>
        <v/>
      </c>
      <c r="AV123" s="24" t="str">
        <f t="shared" si="106"/>
        <v/>
      </c>
      <c r="AW123" s="24" t="str">
        <f t="shared" si="107"/>
        <v>N</v>
      </c>
      <c r="AX123" s="24" t="str">
        <f t="shared" si="108"/>
        <v>N</v>
      </c>
      <c r="AY123" s="24" t="str">
        <f t="shared" si="109"/>
        <v>N</v>
      </c>
      <c r="AZ123" s="24" t="str">
        <f t="shared" si="110"/>
        <v>N</v>
      </c>
      <c r="BA123" s="24">
        <f t="shared" si="111"/>
        <v>0</v>
      </c>
      <c r="BB123" s="24"/>
      <c r="BC123" s="24"/>
      <c r="BD123" s="24"/>
      <c r="BE123" s="24"/>
      <c r="BF123" s="24"/>
    </row>
    <row r="124" spans="2:58" x14ac:dyDescent="0.25">
      <c r="B124" s="25">
        <v>118</v>
      </c>
      <c r="C124" s="25">
        <f t="shared" si="113"/>
        <v>0</v>
      </c>
      <c r="D124" s="25">
        <v>118</v>
      </c>
      <c r="E124" s="33"/>
      <c r="F124" s="130"/>
      <c r="G124" s="126">
        <f t="shared" si="85"/>
        <v>0</v>
      </c>
      <c r="H124" s="53">
        <f t="shared" si="86"/>
        <v>0</v>
      </c>
      <c r="I124" s="35">
        <f t="shared" si="87"/>
        <v>0</v>
      </c>
      <c r="J124" s="54">
        <f t="shared" si="88"/>
        <v>0</v>
      </c>
      <c r="K124" s="54" t="str">
        <f t="shared" si="89"/>
        <v>N</v>
      </c>
      <c r="L124" s="24"/>
      <c r="M124" s="25"/>
      <c r="N124" s="25"/>
      <c r="O124" s="25"/>
      <c r="P124" s="25"/>
      <c r="Q124" s="25"/>
      <c r="R124" s="25"/>
      <c r="S124" s="30"/>
      <c r="T124" s="45"/>
      <c r="U124" s="45"/>
      <c r="V124" s="25"/>
      <c r="W124" s="25"/>
      <c r="X124" s="25"/>
      <c r="Y124" s="25"/>
      <c r="Z124" s="25"/>
      <c r="AA124" s="25"/>
      <c r="AB124" s="25"/>
      <c r="AC124" s="25"/>
      <c r="AD124" s="55"/>
      <c r="AE124" s="118"/>
      <c r="AF124" s="53" t="str">
        <f t="shared" si="90"/>
        <v/>
      </c>
      <c r="AG124" s="53" t="str">
        <f t="shared" si="91"/>
        <v/>
      </c>
      <c r="AH124" s="53" t="str">
        <f t="shared" si="92"/>
        <v/>
      </c>
      <c r="AI124" s="53" t="str">
        <f t="shared" si="93"/>
        <v/>
      </c>
      <c r="AJ124" s="53" t="str">
        <f t="shared" si="94"/>
        <v/>
      </c>
      <c r="AK124" s="53" t="str">
        <f t="shared" si="95"/>
        <v/>
      </c>
      <c r="AL124" s="53" t="str">
        <f t="shared" si="96"/>
        <v/>
      </c>
      <c r="AM124" s="24" t="str">
        <f t="shared" si="97"/>
        <v/>
      </c>
      <c r="AN124" s="24" t="str">
        <f t="shared" si="98"/>
        <v/>
      </c>
      <c r="AO124" s="24" t="str">
        <f t="shared" si="99"/>
        <v/>
      </c>
      <c r="AP124" s="24" t="str">
        <f t="shared" si="100"/>
        <v/>
      </c>
      <c r="AQ124" s="53" t="str">
        <f t="shared" si="101"/>
        <v/>
      </c>
      <c r="AR124" s="53" t="str">
        <f t="shared" si="102"/>
        <v/>
      </c>
      <c r="AS124" s="53" t="str">
        <f t="shared" si="103"/>
        <v/>
      </c>
      <c r="AT124" s="53" t="str">
        <f t="shared" si="104"/>
        <v/>
      </c>
      <c r="AU124" s="24" t="str">
        <f t="shared" si="105"/>
        <v/>
      </c>
      <c r="AV124" s="24" t="str">
        <f t="shared" si="106"/>
        <v/>
      </c>
      <c r="AW124" s="24" t="str">
        <f t="shared" si="107"/>
        <v>N</v>
      </c>
      <c r="AX124" s="24" t="str">
        <f t="shared" si="108"/>
        <v>N</v>
      </c>
      <c r="AY124" s="24" t="str">
        <f t="shared" si="109"/>
        <v>N</v>
      </c>
      <c r="AZ124" s="24" t="str">
        <f t="shared" si="110"/>
        <v>N</v>
      </c>
      <c r="BA124" s="24">
        <f t="shared" si="111"/>
        <v>0</v>
      </c>
      <c r="BB124" s="24"/>
      <c r="BC124" s="24"/>
      <c r="BD124" s="24"/>
      <c r="BE124" s="24"/>
      <c r="BF124" s="24"/>
    </row>
    <row r="125" spans="2:58" x14ac:dyDescent="0.25">
      <c r="B125" s="25">
        <v>119</v>
      </c>
      <c r="C125" s="25">
        <f t="shared" si="113"/>
        <v>0</v>
      </c>
      <c r="D125" s="25">
        <v>119</v>
      </c>
      <c r="E125" s="33"/>
      <c r="F125" s="130"/>
      <c r="G125" s="126">
        <f t="shared" si="85"/>
        <v>0</v>
      </c>
      <c r="H125" s="53">
        <f t="shared" si="86"/>
        <v>0</v>
      </c>
      <c r="I125" s="35">
        <f t="shared" si="87"/>
        <v>0</v>
      </c>
      <c r="J125" s="54">
        <f t="shared" si="88"/>
        <v>0</v>
      </c>
      <c r="K125" s="54" t="str">
        <f t="shared" si="89"/>
        <v>N</v>
      </c>
      <c r="L125" s="24"/>
      <c r="M125" s="25"/>
      <c r="N125" s="25"/>
      <c r="O125" s="25"/>
      <c r="P125" s="25"/>
      <c r="Q125" s="25"/>
      <c r="R125" s="25"/>
      <c r="S125" s="30"/>
      <c r="T125" s="45"/>
      <c r="U125" s="45"/>
      <c r="V125" s="25"/>
      <c r="W125" s="25"/>
      <c r="X125" s="25"/>
      <c r="Y125" s="25"/>
      <c r="Z125" s="25"/>
      <c r="AA125" s="25"/>
      <c r="AB125" s="25"/>
      <c r="AC125" s="25"/>
      <c r="AD125" s="55"/>
      <c r="AE125" s="118"/>
      <c r="AF125" s="53" t="str">
        <f t="shared" si="90"/>
        <v/>
      </c>
      <c r="AG125" s="53" t="str">
        <f t="shared" si="91"/>
        <v/>
      </c>
      <c r="AH125" s="53" t="str">
        <f t="shared" si="92"/>
        <v/>
      </c>
      <c r="AI125" s="53" t="str">
        <f t="shared" si="93"/>
        <v/>
      </c>
      <c r="AJ125" s="53" t="str">
        <f t="shared" si="94"/>
        <v/>
      </c>
      <c r="AK125" s="53" t="str">
        <f t="shared" si="95"/>
        <v/>
      </c>
      <c r="AL125" s="53" t="str">
        <f t="shared" si="96"/>
        <v/>
      </c>
      <c r="AM125" s="24" t="str">
        <f t="shared" si="97"/>
        <v/>
      </c>
      <c r="AN125" s="24" t="str">
        <f t="shared" si="98"/>
        <v/>
      </c>
      <c r="AO125" s="24" t="str">
        <f t="shared" si="99"/>
        <v/>
      </c>
      <c r="AP125" s="24" t="str">
        <f t="shared" si="100"/>
        <v/>
      </c>
      <c r="AQ125" s="53" t="str">
        <f t="shared" si="101"/>
        <v/>
      </c>
      <c r="AR125" s="53" t="str">
        <f t="shared" si="102"/>
        <v/>
      </c>
      <c r="AS125" s="53" t="str">
        <f t="shared" si="103"/>
        <v/>
      </c>
      <c r="AT125" s="53" t="str">
        <f t="shared" si="104"/>
        <v/>
      </c>
      <c r="AU125" s="24" t="str">
        <f t="shared" si="105"/>
        <v/>
      </c>
      <c r="AV125" s="24" t="str">
        <f t="shared" si="106"/>
        <v/>
      </c>
      <c r="AW125" s="24" t="str">
        <f t="shared" si="107"/>
        <v>N</v>
      </c>
      <c r="AX125" s="24" t="str">
        <f t="shared" si="108"/>
        <v>N</v>
      </c>
      <c r="AY125" s="24" t="str">
        <f t="shared" si="109"/>
        <v>N</v>
      </c>
      <c r="AZ125" s="24" t="str">
        <f t="shared" si="110"/>
        <v>N</v>
      </c>
      <c r="BA125" s="24">
        <f t="shared" si="111"/>
        <v>0</v>
      </c>
      <c r="BB125" s="24"/>
      <c r="BC125" s="24"/>
      <c r="BD125" s="24"/>
      <c r="BE125" s="24"/>
      <c r="BF125" s="24"/>
    </row>
    <row r="126" spans="2:58" x14ac:dyDescent="0.25">
      <c r="B126" s="25">
        <v>120</v>
      </c>
      <c r="C126" s="25">
        <f t="shared" si="113"/>
        <v>0</v>
      </c>
      <c r="D126" s="25">
        <v>120</v>
      </c>
      <c r="E126" s="33"/>
      <c r="F126" s="130"/>
      <c r="G126" s="126">
        <f t="shared" si="85"/>
        <v>0</v>
      </c>
      <c r="H126" s="53">
        <f t="shared" si="86"/>
        <v>0</v>
      </c>
      <c r="I126" s="35">
        <f t="shared" si="87"/>
        <v>0</v>
      </c>
      <c r="J126" s="54">
        <f t="shared" si="88"/>
        <v>0</v>
      </c>
      <c r="K126" s="54" t="str">
        <f t="shared" si="89"/>
        <v>N</v>
      </c>
      <c r="L126" s="24"/>
      <c r="M126" s="25"/>
      <c r="N126" s="25"/>
      <c r="O126" s="25"/>
      <c r="P126" s="25"/>
      <c r="Q126" s="25"/>
      <c r="R126" s="25"/>
      <c r="S126" s="30"/>
      <c r="T126" s="45"/>
      <c r="U126" s="45"/>
      <c r="V126" s="25"/>
      <c r="W126" s="25"/>
      <c r="X126" s="25"/>
      <c r="Y126" s="25"/>
      <c r="Z126" s="25"/>
      <c r="AA126" s="25"/>
      <c r="AB126" s="25"/>
      <c r="AC126" s="25"/>
      <c r="AD126" s="55"/>
      <c r="AE126" s="118"/>
      <c r="AF126" s="53" t="str">
        <f t="shared" si="90"/>
        <v/>
      </c>
      <c r="AG126" s="53" t="str">
        <f t="shared" si="91"/>
        <v/>
      </c>
      <c r="AH126" s="53" t="str">
        <f t="shared" si="92"/>
        <v/>
      </c>
      <c r="AI126" s="53" t="str">
        <f t="shared" si="93"/>
        <v/>
      </c>
      <c r="AJ126" s="53" t="str">
        <f t="shared" si="94"/>
        <v/>
      </c>
      <c r="AK126" s="53" t="str">
        <f t="shared" si="95"/>
        <v/>
      </c>
      <c r="AL126" s="53" t="str">
        <f t="shared" si="96"/>
        <v/>
      </c>
      <c r="AM126" s="24" t="str">
        <f t="shared" si="97"/>
        <v/>
      </c>
      <c r="AN126" s="24" t="str">
        <f t="shared" si="98"/>
        <v/>
      </c>
      <c r="AO126" s="24" t="str">
        <f t="shared" si="99"/>
        <v/>
      </c>
      <c r="AP126" s="24" t="str">
        <f t="shared" si="100"/>
        <v/>
      </c>
      <c r="AQ126" s="53" t="str">
        <f t="shared" si="101"/>
        <v/>
      </c>
      <c r="AR126" s="53" t="str">
        <f t="shared" si="102"/>
        <v/>
      </c>
      <c r="AS126" s="53" t="str">
        <f t="shared" si="103"/>
        <v/>
      </c>
      <c r="AT126" s="53" t="str">
        <f t="shared" si="104"/>
        <v/>
      </c>
      <c r="AU126" s="24" t="str">
        <f t="shared" si="105"/>
        <v/>
      </c>
      <c r="AV126" s="24" t="str">
        <f t="shared" si="106"/>
        <v/>
      </c>
      <c r="AW126" s="24" t="str">
        <f t="shared" si="107"/>
        <v>N</v>
      </c>
      <c r="AX126" s="24" t="str">
        <f t="shared" si="108"/>
        <v>N</v>
      </c>
      <c r="AY126" s="24" t="str">
        <f t="shared" si="109"/>
        <v>N</v>
      </c>
      <c r="AZ126" s="24" t="str">
        <f t="shared" si="110"/>
        <v>N</v>
      </c>
      <c r="BA126" s="24">
        <f t="shared" si="111"/>
        <v>0</v>
      </c>
      <c r="BB126" s="24"/>
      <c r="BC126" s="24"/>
      <c r="BD126" s="24"/>
      <c r="BE126" s="24"/>
      <c r="BF126" s="24"/>
    </row>
    <row r="127" spans="2:58" x14ac:dyDescent="0.25">
      <c r="B127" s="25">
        <v>121</v>
      </c>
      <c r="C127" s="25">
        <f t="shared" si="113"/>
        <v>0</v>
      </c>
      <c r="D127" s="25">
        <v>121</v>
      </c>
      <c r="E127" s="33"/>
      <c r="F127" s="130"/>
      <c r="G127" s="126">
        <f t="shared" si="85"/>
        <v>0</v>
      </c>
      <c r="H127" s="53">
        <f t="shared" si="86"/>
        <v>0</v>
      </c>
      <c r="I127" s="35">
        <f t="shared" si="87"/>
        <v>0</v>
      </c>
      <c r="J127" s="54">
        <f t="shared" si="88"/>
        <v>0</v>
      </c>
      <c r="K127" s="54" t="str">
        <f t="shared" si="89"/>
        <v>N</v>
      </c>
      <c r="L127" s="24"/>
      <c r="M127" s="25"/>
      <c r="N127" s="25"/>
      <c r="O127" s="25"/>
      <c r="P127" s="25"/>
      <c r="Q127" s="25"/>
      <c r="R127" s="25"/>
      <c r="S127" s="30"/>
      <c r="T127" s="45"/>
      <c r="U127" s="45"/>
      <c r="V127" s="25"/>
      <c r="W127" s="25"/>
      <c r="X127" s="25"/>
      <c r="Y127" s="25"/>
      <c r="Z127" s="25"/>
      <c r="AA127" s="25"/>
      <c r="AB127" s="25"/>
      <c r="AC127" s="25"/>
      <c r="AD127" s="55"/>
      <c r="AE127" s="118"/>
      <c r="AF127" s="53" t="str">
        <f t="shared" si="90"/>
        <v/>
      </c>
      <c r="AG127" s="53" t="str">
        <f t="shared" si="91"/>
        <v/>
      </c>
      <c r="AH127" s="53" t="str">
        <f t="shared" si="92"/>
        <v/>
      </c>
      <c r="AI127" s="53" t="str">
        <f t="shared" si="93"/>
        <v/>
      </c>
      <c r="AJ127" s="53" t="str">
        <f t="shared" si="94"/>
        <v/>
      </c>
      <c r="AK127" s="53" t="str">
        <f t="shared" si="95"/>
        <v/>
      </c>
      <c r="AL127" s="53" t="str">
        <f t="shared" si="96"/>
        <v/>
      </c>
      <c r="AM127" s="24" t="str">
        <f t="shared" si="97"/>
        <v/>
      </c>
      <c r="AN127" s="24" t="str">
        <f t="shared" si="98"/>
        <v/>
      </c>
      <c r="AO127" s="24" t="str">
        <f t="shared" si="99"/>
        <v/>
      </c>
      <c r="AP127" s="24" t="str">
        <f t="shared" si="100"/>
        <v/>
      </c>
      <c r="AQ127" s="53" t="str">
        <f t="shared" si="101"/>
        <v/>
      </c>
      <c r="AR127" s="53" t="str">
        <f t="shared" si="102"/>
        <v/>
      </c>
      <c r="AS127" s="53" t="str">
        <f t="shared" si="103"/>
        <v/>
      </c>
      <c r="AT127" s="53" t="str">
        <f t="shared" si="104"/>
        <v/>
      </c>
      <c r="AU127" s="24" t="str">
        <f t="shared" si="105"/>
        <v/>
      </c>
      <c r="AV127" s="24" t="str">
        <f t="shared" si="106"/>
        <v/>
      </c>
      <c r="AW127" s="24" t="str">
        <f t="shared" si="107"/>
        <v>N</v>
      </c>
      <c r="AX127" s="24" t="str">
        <f t="shared" si="108"/>
        <v>N</v>
      </c>
      <c r="AY127" s="24" t="str">
        <f t="shared" si="109"/>
        <v>N</v>
      </c>
      <c r="AZ127" s="24" t="str">
        <f t="shared" si="110"/>
        <v>N</v>
      </c>
      <c r="BA127" s="24">
        <f t="shared" si="111"/>
        <v>0</v>
      </c>
      <c r="BB127" s="24"/>
      <c r="BC127" s="24"/>
      <c r="BD127" s="24"/>
      <c r="BE127" s="24"/>
      <c r="BF127" s="24"/>
    </row>
    <row r="128" spans="2:58" x14ac:dyDescent="0.25">
      <c r="B128" s="25">
        <v>122</v>
      </c>
      <c r="C128" s="25">
        <f t="shared" si="113"/>
        <v>0</v>
      </c>
      <c r="D128" s="25">
        <v>122</v>
      </c>
      <c r="E128" s="33"/>
      <c r="F128" s="130"/>
      <c r="G128" s="126">
        <f t="shared" si="85"/>
        <v>0</v>
      </c>
      <c r="H128" s="53">
        <f t="shared" si="86"/>
        <v>0</v>
      </c>
      <c r="I128" s="35">
        <f t="shared" si="87"/>
        <v>0</v>
      </c>
      <c r="J128" s="54">
        <f t="shared" si="88"/>
        <v>0</v>
      </c>
      <c r="K128" s="54" t="str">
        <f t="shared" si="89"/>
        <v>N</v>
      </c>
      <c r="L128" s="24"/>
      <c r="M128" s="25"/>
      <c r="N128" s="25"/>
      <c r="O128" s="25"/>
      <c r="P128" s="25"/>
      <c r="Q128" s="25"/>
      <c r="R128" s="25"/>
      <c r="S128" s="30"/>
      <c r="T128" s="45"/>
      <c r="U128" s="45"/>
      <c r="V128" s="25"/>
      <c r="W128" s="25"/>
      <c r="X128" s="25"/>
      <c r="Y128" s="25"/>
      <c r="Z128" s="25"/>
      <c r="AA128" s="25"/>
      <c r="AB128" s="25"/>
      <c r="AC128" s="25"/>
      <c r="AD128" s="55"/>
      <c r="AE128" s="118"/>
      <c r="AF128" s="53" t="str">
        <f t="shared" si="90"/>
        <v/>
      </c>
      <c r="AG128" s="53" t="str">
        <f t="shared" si="91"/>
        <v/>
      </c>
      <c r="AH128" s="53" t="str">
        <f t="shared" si="92"/>
        <v/>
      </c>
      <c r="AI128" s="53" t="str">
        <f t="shared" si="93"/>
        <v/>
      </c>
      <c r="AJ128" s="53" t="str">
        <f t="shared" si="94"/>
        <v/>
      </c>
      <c r="AK128" s="53" t="str">
        <f t="shared" si="95"/>
        <v/>
      </c>
      <c r="AL128" s="53" t="str">
        <f t="shared" si="96"/>
        <v/>
      </c>
      <c r="AM128" s="24" t="str">
        <f t="shared" si="97"/>
        <v/>
      </c>
      <c r="AN128" s="24" t="str">
        <f t="shared" si="98"/>
        <v/>
      </c>
      <c r="AO128" s="24" t="str">
        <f t="shared" si="99"/>
        <v/>
      </c>
      <c r="AP128" s="24" t="str">
        <f t="shared" si="100"/>
        <v/>
      </c>
      <c r="AQ128" s="53" t="str">
        <f t="shared" si="101"/>
        <v/>
      </c>
      <c r="AR128" s="53" t="str">
        <f t="shared" si="102"/>
        <v/>
      </c>
      <c r="AS128" s="53" t="str">
        <f t="shared" si="103"/>
        <v/>
      </c>
      <c r="AT128" s="53" t="str">
        <f t="shared" si="104"/>
        <v/>
      </c>
      <c r="AU128" s="24" t="str">
        <f t="shared" si="105"/>
        <v/>
      </c>
      <c r="AV128" s="24" t="str">
        <f t="shared" si="106"/>
        <v/>
      </c>
      <c r="AW128" s="24" t="str">
        <f t="shared" si="107"/>
        <v>N</v>
      </c>
      <c r="AX128" s="24" t="str">
        <f t="shared" si="108"/>
        <v>N</v>
      </c>
      <c r="AY128" s="24" t="str">
        <f t="shared" si="109"/>
        <v>N</v>
      </c>
      <c r="AZ128" s="24" t="str">
        <f t="shared" si="110"/>
        <v>N</v>
      </c>
      <c r="BA128" s="24">
        <f t="shared" si="111"/>
        <v>0</v>
      </c>
      <c r="BB128" s="24"/>
      <c r="BC128" s="24"/>
      <c r="BD128" s="24"/>
      <c r="BE128" s="24"/>
      <c r="BF128" s="24"/>
    </row>
    <row r="129" spans="2:58" x14ac:dyDescent="0.25">
      <c r="B129" s="25">
        <v>123</v>
      </c>
      <c r="C129" s="25">
        <f t="shared" si="113"/>
        <v>0</v>
      </c>
      <c r="D129" s="25">
        <v>123</v>
      </c>
      <c r="E129" s="33"/>
      <c r="F129" s="130"/>
      <c r="G129" s="126">
        <f t="shared" si="85"/>
        <v>0</v>
      </c>
      <c r="H129" s="53">
        <f t="shared" si="86"/>
        <v>0</v>
      </c>
      <c r="I129" s="35">
        <f t="shared" si="87"/>
        <v>0</v>
      </c>
      <c r="J129" s="54">
        <f t="shared" si="88"/>
        <v>0</v>
      </c>
      <c r="K129" s="54" t="str">
        <f t="shared" si="89"/>
        <v>N</v>
      </c>
      <c r="L129" s="24"/>
      <c r="M129" s="25"/>
      <c r="N129" s="25"/>
      <c r="O129" s="25"/>
      <c r="P129" s="25"/>
      <c r="Q129" s="25"/>
      <c r="R129" s="25"/>
      <c r="S129" s="30"/>
      <c r="T129" s="45"/>
      <c r="U129" s="45"/>
      <c r="V129" s="25"/>
      <c r="W129" s="25"/>
      <c r="X129" s="25"/>
      <c r="Y129" s="25"/>
      <c r="Z129" s="25"/>
      <c r="AA129" s="25"/>
      <c r="AB129" s="25"/>
      <c r="AC129" s="25"/>
      <c r="AD129" s="55"/>
      <c r="AE129" s="118"/>
      <c r="AF129" s="53" t="str">
        <f t="shared" si="90"/>
        <v/>
      </c>
      <c r="AG129" s="53" t="str">
        <f t="shared" si="91"/>
        <v/>
      </c>
      <c r="AH129" s="53" t="str">
        <f t="shared" si="92"/>
        <v/>
      </c>
      <c r="AI129" s="53" t="str">
        <f t="shared" si="93"/>
        <v/>
      </c>
      <c r="AJ129" s="53" t="str">
        <f t="shared" si="94"/>
        <v/>
      </c>
      <c r="AK129" s="53" t="str">
        <f t="shared" si="95"/>
        <v/>
      </c>
      <c r="AL129" s="53" t="str">
        <f t="shared" si="96"/>
        <v/>
      </c>
      <c r="AM129" s="24" t="str">
        <f t="shared" si="97"/>
        <v/>
      </c>
      <c r="AN129" s="24" t="str">
        <f t="shared" si="98"/>
        <v/>
      </c>
      <c r="AO129" s="24" t="str">
        <f t="shared" si="99"/>
        <v/>
      </c>
      <c r="AP129" s="24" t="str">
        <f t="shared" si="100"/>
        <v/>
      </c>
      <c r="AQ129" s="53" t="str">
        <f t="shared" si="101"/>
        <v/>
      </c>
      <c r="AR129" s="53" t="str">
        <f t="shared" si="102"/>
        <v/>
      </c>
      <c r="AS129" s="53" t="str">
        <f t="shared" si="103"/>
        <v/>
      </c>
      <c r="AT129" s="53" t="str">
        <f t="shared" si="104"/>
        <v/>
      </c>
      <c r="AU129" s="24" t="str">
        <f t="shared" si="105"/>
        <v/>
      </c>
      <c r="AV129" s="24" t="str">
        <f t="shared" si="106"/>
        <v/>
      </c>
      <c r="AW129" s="24" t="str">
        <f t="shared" si="107"/>
        <v>N</v>
      </c>
      <c r="AX129" s="24" t="str">
        <f t="shared" si="108"/>
        <v>N</v>
      </c>
      <c r="AY129" s="24" t="str">
        <f t="shared" si="109"/>
        <v>N</v>
      </c>
      <c r="AZ129" s="24" t="str">
        <f t="shared" si="110"/>
        <v>N</v>
      </c>
      <c r="BA129" s="24">
        <f t="shared" si="111"/>
        <v>0</v>
      </c>
      <c r="BB129" s="24"/>
      <c r="BC129" s="24"/>
      <c r="BD129" s="24"/>
      <c r="BE129" s="24"/>
      <c r="BF129" s="24"/>
    </row>
  </sheetData>
  <autoFilter ref="A6:BF129"/>
  <sortState ref="D7:BF120">
    <sortCondition descending="1" ref="G7:G120"/>
  </sortState>
  <phoneticPr fontId="4" type="noConversion"/>
  <conditionalFormatting sqref="C7:C129">
    <cfRule type="iconSet" priority="13">
      <iconSet iconSet="3Arrows">
        <cfvo type="percent" val="0"/>
        <cfvo type="num" val="0"/>
        <cfvo type="num" val="1"/>
      </iconSet>
    </cfRule>
  </conditionalFormatting>
  <conditionalFormatting sqref="K7:K129">
    <cfRule type="cellIs" dxfId="0" priority="1" operator="equal">
      <formula>"Y"</formula>
    </cfRule>
  </conditionalFormatting>
  <hyperlinks>
    <hyperlink ref="N6" location="'WGP1 18.10'!A1" display="WGP#1 - 18.10.16"/>
    <hyperlink ref="T6" location="'WGP2 (DB) 06.12'!A1" display="WGP#2 - 06.12.16 (DB Cup)"/>
    <hyperlink ref="M6" location="'XC-DB 09.10'!A1" display="'XC-DB 09.10'!A1"/>
    <hyperlink ref="U6" location="'XC-NE 10.12'!A1" display="'XC-NE 10.12'!A1"/>
    <hyperlink ref="W6" location="'XC-HP 07.01'!A1" display="XC - Herrington Park"/>
    <hyperlink ref="AC6" location="'XC-Aln 04.03'!A1" display="'XC-Aln 04.03'!A1"/>
    <hyperlink ref="V6" location="'NYD 01.01'!A1" display="New Year Day"/>
    <hyperlink ref="Y6:Z6" location="'WGP1 06.10'!A1" display="WGP#1 - 06.10.15"/>
    <hyperlink ref="AD6" location="'WGP5 14.03'!A1" display="WGP#5 - 14.03.17"/>
    <hyperlink ref="Q6" location="'XC-TP 19.11'!A1" display="'XC-TP 19.11'!A1"/>
    <hyperlink ref="S6" location="'XC-Pet 26.11'!A1" display="'XC-Pet 26.11'!A1"/>
    <hyperlink ref="V6" location="'NYD 01.01'!A1" display="New Year Day"/>
    <hyperlink ref="Y6" location="'WGP3 17.01'!A1" display="WGP#3 - 17.01.17"/>
    <hyperlink ref="Z6" location="'WGP4 31.01'!A1" display="WGP#4 - 31.01.17"/>
    <hyperlink ref="Q6:T6" location="'XC-Tan 26.09'!A1" display="'XC-Tan 26.09'!A1"/>
    <hyperlink ref="X6" location="'Dur Rel 14.01'!A1" display="Durham Relays"/>
    <hyperlink ref="AA6" location="'XC-Pet 11.02 (2)'!A1" display="XC - Peterlee (2)"/>
    <hyperlink ref="AB6" location="'Sig Rel 18.02'!A1" display="Signal Relays"/>
    <hyperlink ref="L6" location="'XC-Wre 01.10'!A1" display="'XC-Wre 01.10'!A1"/>
    <hyperlink ref="P6" location="'Heaton 13.11'!A1" display="Heaton 10 km"/>
    <hyperlink ref="R6" location="'B2C 20.11'!A1" display="Brampton - Carlisle 10m"/>
    <hyperlink ref="O6" location="'PR 05.11'!A1" display="Parkun 05.11.16 (50 Points)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94"/>
  <sheetViews>
    <sheetView workbookViewId="0">
      <pane ySplit="6" topLeftCell="A7" activePane="bottomLeft" state="frozen"/>
      <selection pane="bottomLeft" activeCell="O21" sqref="O21"/>
    </sheetView>
  </sheetViews>
  <sheetFormatPr defaultRowHeight="15" x14ac:dyDescent="0.25"/>
  <cols>
    <col min="1" max="1" width="3.5703125" style="1" customWidth="1"/>
    <col min="2" max="3" width="9.140625" style="1"/>
    <col min="4" max="4" width="15.42578125" style="1" customWidth="1"/>
    <col min="5" max="5" width="10.42578125" style="1" customWidth="1"/>
    <col min="6" max="6" width="9.140625" style="52"/>
    <col min="7" max="7" width="18" style="52" bestFit="1" customWidth="1"/>
    <col min="8" max="8" width="18" style="52" customWidth="1"/>
    <col min="9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2" spans="2:14" x14ac:dyDescent="0.25">
      <c r="B2" s="52"/>
      <c r="C2" s="167" t="s">
        <v>74</v>
      </c>
      <c r="D2" s="167"/>
      <c r="E2" s="167"/>
      <c r="F2" s="6"/>
      <c r="G2" s="63" t="s">
        <v>11</v>
      </c>
      <c r="H2" s="6"/>
    </row>
    <row r="3" spans="2:14" x14ac:dyDescent="0.25">
      <c r="B3" s="52"/>
      <c r="C3" s="113"/>
      <c r="D3" s="113"/>
      <c r="E3" s="113"/>
      <c r="F3" s="6"/>
      <c r="G3" s="6"/>
      <c r="H3" s="6"/>
    </row>
    <row r="4" spans="2:14" x14ac:dyDescent="0.25">
      <c r="B4" s="52"/>
      <c r="C4" s="167" t="s">
        <v>3</v>
      </c>
      <c r="D4" s="167"/>
      <c r="E4" s="167"/>
      <c r="F4" s="6"/>
      <c r="G4" s="6"/>
      <c r="H4" s="6"/>
      <c r="I4" s="52"/>
      <c r="J4" s="167" t="s">
        <v>4</v>
      </c>
      <c r="K4" s="167"/>
      <c r="L4" s="167"/>
      <c r="M4" s="167"/>
      <c r="N4" s="167"/>
    </row>
    <row r="5" spans="2:14" x14ac:dyDescent="0.25">
      <c r="B5" s="52"/>
      <c r="C5" s="113"/>
      <c r="D5" s="113"/>
      <c r="E5" s="113"/>
      <c r="F5" s="6"/>
      <c r="G5" s="6"/>
      <c r="H5" s="6"/>
      <c r="I5" s="52"/>
      <c r="J5" s="113"/>
      <c r="K5" s="113"/>
      <c r="L5" s="113"/>
      <c r="M5" s="113"/>
      <c r="N5" s="113"/>
    </row>
    <row r="6" spans="2:14" x14ac:dyDescent="0.25">
      <c r="B6" s="113" t="s">
        <v>1</v>
      </c>
      <c r="C6" s="8" t="s">
        <v>0</v>
      </c>
      <c r="D6" s="8"/>
      <c r="E6" s="113" t="s">
        <v>5</v>
      </c>
      <c r="F6" s="113" t="s">
        <v>8</v>
      </c>
      <c r="G6" s="12"/>
      <c r="H6" s="14"/>
      <c r="I6" s="113" t="s">
        <v>1</v>
      </c>
      <c r="J6" s="8" t="s">
        <v>0</v>
      </c>
      <c r="K6" s="8"/>
      <c r="L6" s="113" t="s">
        <v>5</v>
      </c>
      <c r="M6" s="113"/>
      <c r="N6" s="113"/>
    </row>
    <row r="7" spans="2:14" x14ac:dyDescent="0.25">
      <c r="B7" s="52">
        <v>1</v>
      </c>
      <c r="C7" s="1" t="s">
        <v>277</v>
      </c>
      <c r="D7" s="1" t="s">
        <v>291</v>
      </c>
      <c r="E7" s="9">
        <v>1.9085648148148147E-2</v>
      </c>
      <c r="F7" s="52">
        <v>50</v>
      </c>
      <c r="G7" s="13"/>
      <c r="H7" s="15"/>
      <c r="I7" s="52">
        <v>1</v>
      </c>
      <c r="J7" s="1" t="s">
        <v>146</v>
      </c>
      <c r="K7" s="1" t="s">
        <v>116</v>
      </c>
      <c r="L7" s="9">
        <v>1.2118055555555588E-2</v>
      </c>
      <c r="M7" s="9"/>
      <c r="N7" s="9"/>
    </row>
    <row r="8" spans="2:14" x14ac:dyDescent="0.25">
      <c r="B8" s="52">
        <v>2</v>
      </c>
      <c r="C8" s="1" t="s">
        <v>249</v>
      </c>
      <c r="D8" s="1" t="s">
        <v>250</v>
      </c>
      <c r="E8" s="9">
        <v>1.4976851851851852E-2</v>
      </c>
      <c r="F8" s="52">
        <v>49</v>
      </c>
      <c r="G8" s="13"/>
      <c r="H8" s="15"/>
      <c r="I8" s="52">
        <v>2</v>
      </c>
      <c r="J8" s="1" t="s">
        <v>90</v>
      </c>
      <c r="K8" s="1" t="s">
        <v>96</v>
      </c>
      <c r="L8" s="9">
        <v>1.2256944444444475E-2</v>
      </c>
      <c r="M8" s="9"/>
      <c r="N8" s="9"/>
    </row>
    <row r="9" spans="2:14" x14ac:dyDescent="0.25">
      <c r="B9" s="52">
        <v>3</v>
      </c>
      <c r="C9" s="1" t="s">
        <v>244</v>
      </c>
      <c r="D9" s="1" t="s">
        <v>286</v>
      </c>
      <c r="E9" s="9">
        <v>1.4074074074074103E-2</v>
      </c>
      <c r="F9" s="52">
        <v>48</v>
      </c>
      <c r="G9" s="13"/>
      <c r="H9" s="15"/>
      <c r="I9" s="52">
        <v>3</v>
      </c>
      <c r="J9" s="1" t="s">
        <v>156</v>
      </c>
      <c r="K9" s="1" t="s">
        <v>157</v>
      </c>
      <c r="L9" s="9">
        <v>1.2604166666666698E-2</v>
      </c>
      <c r="M9" s="9"/>
      <c r="N9" s="9"/>
    </row>
    <row r="10" spans="2:14" x14ac:dyDescent="0.25">
      <c r="B10" s="52">
        <v>4</v>
      </c>
      <c r="C10" s="1" t="s">
        <v>292</v>
      </c>
      <c r="D10" s="1" t="s">
        <v>293</v>
      </c>
      <c r="E10" s="9">
        <v>1.35416666666667E-2</v>
      </c>
      <c r="F10" s="52">
        <v>47</v>
      </c>
      <c r="G10" s="13"/>
      <c r="H10" s="15"/>
      <c r="I10" s="52">
        <v>4</v>
      </c>
      <c r="J10" s="1" t="s">
        <v>141</v>
      </c>
      <c r="K10" s="1" t="s">
        <v>111</v>
      </c>
      <c r="L10" s="9">
        <v>1.2673611111111141E-2</v>
      </c>
      <c r="M10" s="9"/>
      <c r="N10" s="9"/>
    </row>
    <row r="11" spans="2:14" x14ac:dyDescent="0.25">
      <c r="B11" s="52">
        <v>5</v>
      </c>
      <c r="C11" s="1" t="s">
        <v>174</v>
      </c>
      <c r="D11" s="1" t="s">
        <v>175</v>
      </c>
      <c r="E11" s="9">
        <v>1.6342592592592627E-2</v>
      </c>
      <c r="F11" s="52">
        <v>46</v>
      </c>
      <c r="G11" s="13"/>
      <c r="H11" s="15"/>
      <c r="I11" s="52">
        <v>5</v>
      </c>
      <c r="J11" s="1" t="s">
        <v>162</v>
      </c>
      <c r="K11" s="1" t="s">
        <v>163</v>
      </c>
      <c r="L11" s="9">
        <v>1.285879629629633E-2</v>
      </c>
      <c r="M11" s="9"/>
      <c r="N11" s="9"/>
    </row>
    <row r="12" spans="2:14" x14ac:dyDescent="0.25">
      <c r="B12" s="52">
        <v>6</v>
      </c>
      <c r="C12" s="1" t="s">
        <v>294</v>
      </c>
      <c r="D12" s="1" t="s">
        <v>221</v>
      </c>
      <c r="E12" s="9">
        <v>1.4131944444444475E-2</v>
      </c>
      <c r="F12" s="52">
        <v>45</v>
      </c>
      <c r="G12" s="13"/>
      <c r="H12" s="15"/>
      <c r="I12" s="52">
        <v>6</v>
      </c>
      <c r="J12" s="1" t="s">
        <v>298</v>
      </c>
      <c r="K12" s="1" t="s">
        <v>160</v>
      </c>
      <c r="L12" s="9">
        <v>1.2870370370370404E-2</v>
      </c>
      <c r="M12" s="9"/>
      <c r="N12" s="9"/>
    </row>
    <row r="13" spans="2:14" x14ac:dyDescent="0.25">
      <c r="B13" s="52">
        <v>7</v>
      </c>
      <c r="C13" s="1" t="s">
        <v>162</v>
      </c>
      <c r="D13" s="1" t="s">
        <v>163</v>
      </c>
      <c r="E13" s="9">
        <v>1.285879629629633E-2</v>
      </c>
      <c r="F13" s="52">
        <v>44</v>
      </c>
      <c r="G13" s="13"/>
      <c r="H13" s="15"/>
      <c r="I13" s="52">
        <v>7</v>
      </c>
      <c r="J13" s="1" t="s">
        <v>143</v>
      </c>
      <c r="K13" s="1" t="s">
        <v>113</v>
      </c>
      <c r="L13" s="9">
        <v>1.3032407407407437E-2</v>
      </c>
      <c r="M13" s="9"/>
      <c r="N13" s="9"/>
    </row>
    <row r="14" spans="2:14" x14ac:dyDescent="0.25">
      <c r="B14" s="52">
        <v>8</v>
      </c>
      <c r="C14" s="1" t="s">
        <v>144</v>
      </c>
      <c r="D14" s="1" t="s">
        <v>114</v>
      </c>
      <c r="E14" s="9">
        <v>1.3449074074074108E-2</v>
      </c>
      <c r="F14" s="52">
        <v>43</v>
      </c>
      <c r="G14" s="13"/>
      <c r="H14" s="15"/>
      <c r="I14" s="52">
        <v>8</v>
      </c>
      <c r="J14" s="1" t="s">
        <v>97</v>
      </c>
      <c r="K14" s="1" t="s">
        <v>98</v>
      </c>
      <c r="L14" s="9">
        <v>1.331018518518522E-2</v>
      </c>
      <c r="M14" s="9"/>
      <c r="N14" s="9"/>
    </row>
    <row r="15" spans="2:14" x14ac:dyDescent="0.25">
      <c r="B15" s="52">
        <v>9</v>
      </c>
      <c r="C15" s="1" t="s">
        <v>172</v>
      </c>
      <c r="D15" s="1" t="s">
        <v>173</v>
      </c>
      <c r="E15" s="9">
        <v>1.6238425925925962E-2</v>
      </c>
      <c r="F15" s="52">
        <v>42</v>
      </c>
      <c r="G15" s="13"/>
      <c r="H15" s="15"/>
      <c r="I15" s="52">
        <v>9</v>
      </c>
      <c r="J15" s="1" t="s">
        <v>144</v>
      </c>
      <c r="K15" s="1" t="s">
        <v>114</v>
      </c>
      <c r="L15" s="9">
        <v>1.3449074074074108E-2</v>
      </c>
      <c r="M15" s="9"/>
      <c r="N15" s="9"/>
    </row>
    <row r="16" spans="2:14" x14ac:dyDescent="0.25">
      <c r="B16" s="52">
        <v>10</v>
      </c>
      <c r="C16" s="1" t="s">
        <v>295</v>
      </c>
      <c r="D16" s="1" t="s">
        <v>216</v>
      </c>
      <c r="E16" s="9">
        <v>1.525462962962966E-2</v>
      </c>
      <c r="F16" s="52">
        <v>41</v>
      </c>
      <c r="G16" s="13"/>
      <c r="H16" s="15"/>
      <c r="I16" s="52">
        <v>10</v>
      </c>
      <c r="J16" s="1" t="s">
        <v>292</v>
      </c>
      <c r="K16" s="1" t="s">
        <v>293</v>
      </c>
      <c r="L16" s="9">
        <v>1.35416666666667E-2</v>
      </c>
      <c r="M16" s="9"/>
      <c r="N16" s="9"/>
    </row>
    <row r="17" spans="2:14" x14ac:dyDescent="0.25">
      <c r="B17" s="52">
        <v>11</v>
      </c>
      <c r="C17" s="1" t="s">
        <v>296</v>
      </c>
      <c r="D17" s="1" t="s">
        <v>297</v>
      </c>
      <c r="E17" s="9">
        <v>2.0405092592592593E-2</v>
      </c>
      <c r="F17" s="52">
        <v>40</v>
      </c>
      <c r="G17" s="13"/>
      <c r="H17" s="15"/>
      <c r="I17" s="52">
        <v>11</v>
      </c>
      <c r="J17" s="1" t="s">
        <v>133</v>
      </c>
      <c r="K17" s="1" t="s">
        <v>123</v>
      </c>
      <c r="L17" s="9">
        <v>1.3935185185185215E-2</v>
      </c>
      <c r="M17" s="9"/>
      <c r="N17" s="9"/>
    </row>
    <row r="18" spans="2:14" x14ac:dyDescent="0.25">
      <c r="B18" s="52">
        <v>12</v>
      </c>
      <c r="C18" s="1" t="s">
        <v>156</v>
      </c>
      <c r="D18" s="1" t="s">
        <v>157</v>
      </c>
      <c r="E18" s="9">
        <v>1.2604166666666698E-2</v>
      </c>
      <c r="F18" s="52">
        <v>39</v>
      </c>
      <c r="G18" s="13"/>
      <c r="H18" s="15"/>
      <c r="I18" s="52">
        <v>12</v>
      </c>
      <c r="J18" s="1" t="s">
        <v>232</v>
      </c>
      <c r="K18" s="1" t="s">
        <v>300</v>
      </c>
      <c r="L18" s="9">
        <v>1.3981481481481515E-2</v>
      </c>
      <c r="M18" s="9"/>
      <c r="N18" s="9"/>
    </row>
    <row r="19" spans="2:14" x14ac:dyDescent="0.25">
      <c r="B19" s="52">
        <v>13</v>
      </c>
      <c r="C19" s="1" t="s">
        <v>90</v>
      </c>
      <c r="D19" s="1" t="s">
        <v>96</v>
      </c>
      <c r="E19" s="9">
        <v>1.2256944444444475E-2</v>
      </c>
      <c r="F19" s="52">
        <v>38</v>
      </c>
      <c r="G19" s="13"/>
      <c r="H19" s="15"/>
      <c r="I19" s="52">
        <v>13</v>
      </c>
      <c r="J19" s="1" t="s">
        <v>244</v>
      </c>
      <c r="K19" s="1" t="s">
        <v>286</v>
      </c>
      <c r="L19" s="9">
        <v>1.4074074074074103E-2</v>
      </c>
      <c r="M19" s="9"/>
      <c r="N19" s="9"/>
    </row>
    <row r="20" spans="2:14" x14ac:dyDescent="0.25">
      <c r="B20" s="52">
        <v>14</v>
      </c>
      <c r="C20" s="1" t="s">
        <v>97</v>
      </c>
      <c r="D20" s="1" t="s">
        <v>98</v>
      </c>
      <c r="E20" s="9">
        <v>1.331018518518522E-2</v>
      </c>
      <c r="F20" s="52">
        <v>37</v>
      </c>
      <c r="G20" s="13"/>
      <c r="H20" s="15"/>
      <c r="I20" s="52">
        <v>14</v>
      </c>
      <c r="J20" s="1" t="s">
        <v>294</v>
      </c>
      <c r="K20" s="1" t="s">
        <v>221</v>
      </c>
      <c r="L20" s="9">
        <v>1.4131944444444475E-2</v>
      </c>
      <c r="M20" s="9"/>
      <c r="N20" s="9"/>
    </row>
    <row r="21" spans="2:14" x14ac:dyDescent="0.25">
      <c r="B21" s="52">
        <v>15</v>
      </c>
      <c r="C21" s="1" t="s">
        <v>143</v>
      </c>
      <c r="D21" s="1" t="s">
        <v>113</v>
      </c>
      <c r="E21" s="9">
        <v>1.3032407407407437E-2</v>
      </c>
      <c r="F21" s="52">
        <v>36</v>
      </c>
      <c r="G21" s="13"/>
      <c r="H21" s="15"/>
      <c r="I21" s="52">
        <v>15</v>
      </c>
      <c r="J21" s="1" t="s">
        <v>136</v>
      </c>
      <c r="K21" s="1" t="s">
        <v>120</v>
      </c>
      <c r="L21" s="9">
        <v>1.4756944444444475E-2</v>
      </c>
      <c r="M21" s="9"/>
      <c r="N21" s="9"/>
    </row>
    <row r="22" spans="2:14" x14ac:dyDescent="0.25">
      <c r="B22" s="52">
        <v>16</v>
      </c>
      <c r="C22" s="1" t="s">
        <v>133</v>
      </c>
      <c r="D22" s="1" t="s">
        <v>123</v>
      </c>
      <c r="E22" s="9">
        <v>1.3935185185185215E-2</v>
      </c>
      <c r="F22" s="52">
        <v>35</v>
      </c>
      <c r="G22" s="13"/>
      <c r="H22" s="15"/>
      <c r="I22" s="52">
        <v>16</v>
      </c>
      <c r="J22" s="1" t="s">
        <v>249</v>
      </c>
      <c r="K22" s="1" t="s">
        <v>250</v>
      </c>
      <c r="L22" s="9">
        <v>1.4976851851851884E-2</v>
      </c>
      <c r="M22" s="9"/>
      <c r="N22" s="9"/>
    </row>
    <row r="23" spans="2:14" x14ac:dyDescent="0.25">
      <c r="B23" s="52">
        <v>17</v>
      </c>
      <c r="C23" s="1" t="s">
        <v>146</v>
      </c>
      <c r="D23" s="1" t="s">
        <v>116</v>
      </c>
      <c r="E23" s="9">
        <v>1.2118055555555588E-2</v>
      </c>
      <c r="F23" s="52">
        <v>34</v>
      </c>
      <c r="G23" s="13"/>
      <c r="H23" s="15"/>
      <c r="I23" s="52">
        <v>17</v>
      </c>
      <c r="J23" s="1" t="s">
        <v>242</v>
      </c>
      <c r="K23" s="1" t="s">
        <v>176</v>
      </c>
      <c r="L23" s="9">
        <v>1.5023148148148178E-2</v>
      </c>
      <c r="M23" s="9"/>
      <c r="N23" s="9"/>
    </row>
    <row r="24" spans="2:14" x14ac:dyDescent="0.25">
      <c r="B24" s="52">
        <v>18</v>
      </c>
      <c r="C24" s="1" t="s">
        <v>136</v>
      </c>
      <c r="D24" s="1" t="s">
        <v>120</v>
      </c>
      <c r="E24" s="9">
        <v>1.4756944444444475E-2</v>
      </c>
      <c r="F24" s="52">
        <v>33</v>
      </c>
      <c r="G24" s="13"/>
      <c r="H24" s="15"/>
      <c r="I24" s="52">
        <v>18</v>
      </c>
      <c r="J24" s="1" t="s">
        <v>295</v>
      </c>
      <c r="K24" s="1" t="s">
        <v>216</v>
      </c>
      <c r="L24" s="9">
        <v>1.525462962962966E-2</v>
      </c>
      <c r="M24" s="9"/>
      <c r="N24" s="9"/>
    </row>
    <row r="25" spans="2:14" x14ac:dyDescent="0.25">
      <c r="B25" s="52">
        <v>19</v>
      </c>
      <c r="C25" s="1" t="s">
        <v>298</v>
      </c>
      <c r="D25" s="1" t="s">
        <v>160</v>
      </c>
      <c r="E25" s="9">
        <v>1.2870370370370404E-2</v>
      </c>
      <c r="F25" s="52">
        <v>32</v>
      </c>
      <c r="G25" s="13"/>
      <c r="H25" s="15"/>
      <c r="I25" s="52">
        <v>19</v>
      </c>
      <c r="J25" s="1" t="s">
        <v>228</v>
      </c>
      <c r="K25" s="1" t="s">
        <v>229</v>
      </c>
      <c r="L25" s="9">
        <v>1.5983796296296329E-2</v>
      </c>
      <c r="M25" s="9"/>
      <c r="N25" s="9"/>
    </row>
    <row r="26" spans="2:14" x14ac:dyDescent="0.25">
      <c r="B26" s="52">
        <v>20</v>
      </c>
      <c r="C26" s="1" t="s">
        <v>242</v>
      </c>
      <c r="D26" s="1" t="s">
        <v>176</v>
      </c>
      <c r="E26" s="9">
        <v>1.5023148148148178E-2</v>
      </c>
      <c r="F26" s="52">
        <v>31</v>
      </c>
      <c r="G26" s="13"/>
      <c r="H26" s="15"/>
      <c r="I26" s="52">
        <v>20</v>
      </c>
      <c r="J26" s="1" t="s">
        <v>172</v>
      </c>
      <c r="K26" s="1" t="s">
        <v>173</v>
      </c>
      <c r="L26" s="9">
        <v>1.6238425925925962E-2</v>
      </c>
      <c r="M26" s="9"/>
      <c r="N26" s="9"/>
    </row>
    <row r="27" spans="2:14" x14ac:dyDescent="0.25">
      <c r="B27" s="52">
        <v>21</v>
      </c>
      <c r="C27" s="1" t="s">
        <v>130</v>
      </c>
      <c r="D27" s="1" t="s">
        <v>125</v>
      </c>
      <c r="E27" s="9">
        <v>1.6458333333333366E-2</v>
      </c>
      <c r="F27" s="52">
        <v>30</v>
      </c>
      <c r="G27" s="13"/>
      <c r="H27" s="15"/>
      <c r="I27" s="52">
        <v>21</v>
      </c>
      <c r="J27" s="1" t="s">
        <v>174</v>
      </c>
      <c r="K27" s="1" t="s">
        <v>175</v>
      </c>
      <c r="L27" s="9">
        <v>1.6342592592592627E-2</v>
      </c>
      <c r="M27" s="9"/>
      <c r="N27" s="9"/>
    </row>
    <row r="28" spans="2:14" x14ac:dyDescent="0.25">
      <c r="B28" s="52">
        <v>22</v>
      </c>
      <c r="C28" s="1" t="s">
        <v>223</v>
      </c>
      <c r="D28" s="1" t="s">
        <v>224</v>
      </c>
      <c r="E28" s="9">
        <v>1.9247685185185218E-2</v>
      </c>
      <c r="F28" s="52">
        <v>29</v>
      </c>
      <c r="G28" s="13"/>
      <c r="H28" s="15"/>
      <c r="I28" s="52">
        <v>22</v>
      </c>
      <c r="J28" s="1" t="s">
        <v>130</v>
      </c>
      <c r="K28" s="1" t="s">
        <v>125</v>
      </c>
      <c r="L28" s="9">
        <v>1.6458333333333366E-2</v>
      </c>
      <c r="M28" s="9"/>
      <c r="N28" s="9"/>
    </row>
    <row r="29" spans="2:14" x14ac:dyDescent="0.25">
      <c r="B29" s="52">
        <v>22</v>
      </c>
      <c r="C29" s="1" t="s">
        <v>141</v>
      </c>
      <c r="D29" s="1" t="s">
        <v>111</v>
      </c>
      <c r="E29" s="9">
        <v>1.2673611111111141E-2</v>
      </c>
      <c r="F29" s="52">
        <v>28</v>
      </c>
      <c r="G29" s="13"/>
      <c r="H29" s="15"/>
      <c r="I29" s="52">
        <v>23</v>
      </c>
      <c r="J29" s="1" t="s">
        <v>147</v>
      </c>
      <c r="K29" s="1" t="s">
        <v>301</v>
      </c>
      <c r="L29" s="9">
        <v>1.6944444444444474E-2</v>
      </c>
      <c r="M29" s="9"/>
      <c r="N29" s="9"/>
    </row>
    <row r="30" spans="2:14" x14ac:dyDescent="0.25">
      <c r="B30" s="52">
        <v>23</v>
      </c>
      <c r="C30" s="1" t="s">
        <v>133</v>
      </c>
      <c r="D30" s="1" t="s">
        <v>299</v>
      </c>
      <c r="E30" s="9">
        <v>1.931712962962966E-2</v>
      </c>
      <c r="F30" s="52">
        <v>27</v>
      </c>
      <c r="G30" s="13"/>
      <c r="H30" s="15"/>
      <c r="I30" s="52">
        <v>24</v>
      </c>
      <c r="J30" s="1" t="s">
        <v>277</v>
      </c>
      <c r="K30" s="1" t="s">
        <v>291</v>
      </c>
      <c r="L30" s="9">
        <v>1.9085648148148147E-2</v>
      </c>
      <c r="M30" s="9"/>
      <c r="N30" s="9"/>
    </row>
    <row r="31" spans="2:14" x14ac:dyDescent="0.25">
      <c r="B31" s="52">
        <v>24</v>
      </c>
      <c r="C31" s="1" t="s">
        <v>232</v>
      </c>
      <c r="D31" s="1" t="s">
        <v>300</v>
      </c>
      <c r="E31" s="9">
        <v>1.3981481481481515E-2</v>
      </c>
      <c r="F31" s="52">
        <v>26</v>
      </c>
      <c r="G31" s="13"/>
      <c r="H31" s="15"/>
      <c r="I31" s="52">
        <v>25</v>
      </c>
      <c r="J31" s="1" t="s">
        <v>223</v>
      </c>
      <c r="K31" s="1" t="s">
        <v>224</v>
      </c>
      <c r="L31" s="9">
        <v>1.9247685185185218E-2</v>
      </c>
      <c r="M31" s="9"/>
      <c r="N31" s="9"/>
    </row>
    <row r="32" spans="2:14" x14ac:dyDescent="0.25">
      <c r="B32" s="52">
        <v>25</v>
      </c>
      <c r="C32" s="1" t="s">
        <v>228</v>
      </c>
      <c r="D32" s="1" t="s">
        <v>229</v>
      </c>
      <c r="E32" s="9">
        <v>1.5983796296296329E-2</v>
      </c>
      <c r="F32" s="52">
        <v>25</v>
      </c>
      <c r="G32" s="13"/>
      <c r="H32" s="15"/>
      <c r="I32" s="52">
        <v>26</v>
      </c>
      <c r="J32" s="1" t="s">
        <v>133</v>
      </c>
      <c r="K32" s="1" t="s">
        <v>299</v>
      </c>
      <c r="L32" s="9">
        <v>1.931712962962966E-2</v>
      </c>
      <c r="M32" s="9"/>
      <c r="N32" s="9"/>
    </row>
    <row r="33" spans="2:14" x14ac:dyDescent="0.25">
      <c r="B33" s="52">
        <v>26</v>
      </c>
      <c r="C33" s="1" t="s">
        <v>147</v>
      </c>
      <c r="D33" s="1" t="s">
        <v>301</v>
      </c>
      <c r="E33" s="9">
        <v>1.6944444444444474E-2</v>
      </c>
      <c r="F33" s="52">
        <v>24</v>
      </c>
      <c r="G33" s="13"/>
      <c r="H33" s="15"/>
      <c r="I33" s="52">
        <v>27</v>
      </c>
      <c r="J33" s="1" t="s">
        <v>296</v>
      </c>
      <c r="K33" s="1" t="s">
        <v>297</v>
      </c>
      <c r="L33" s="9">
        <v>2.0405092592592593E-2</v>
      </c>
      <c r="M33" s="9"/>
      <c r="N33" s="9"/>
    </row>
    <row r="34" spans="2:14" x14ac:dyDescent="0.25">
      <c r="F34" s="1"/>
      <c r="G34" s="1"/>
      <c r="H34" s="64"/>
      <c r="I34" s="64"/>
      <c r="J34" s="65"/>
      <c r="K34" s="64"/>
      <c r="L34" s="64"/>
      <c r="M34" s="64"/>
    </row>
    <row r="35" spans="2:14" x14ac:dyDescent="0.25">
      <c r="F35" s="1"/>
      <c r="G35" s="1"/>
      <c r="H35" s="66"/>
      <c r="I35" s="168"/>
      <c r="J35" s="168"/>
      <c r="K35" s="64"/>
      <c r="L35" s="67"/>
      <c r="M35" s="68"/>
    </row>
    <row r="36" spans="2:14" x14ac:dyDescent="0.25">
      <c r="F36" s="1"/>
      <c r="G36" s="1"/>
      <c r="H36" s="66"/>
      <c r="I36" s="168"/>
      <c r="J36" s="168"/>
      <c r="K36" s="168"/>
      <c r="L36" s="69"/>
      <c r="M36" s="68"/>
    </row>
    <row r="37" spans="2:14" x14ac:dyDescent="0.25">
      <c r="F37" s="1"/>
      <c r="G37" s="1"/>
      <c r="H37" s="64"/>
      <c r="I37" s="169" t="s">
        <v>20</v>
      </c>
      <c r="J37" s="169"/>
      <c r="K37" s="169"/>
      <c r="L37" s="64"/>
      <c r="M37" s="64"/>
    </row>
    <row r="38" spans="2:14" x14ac:dyDescent="0.25">
      <c r="F38" s="1"/>
      <c r="G38" s="1"/>
      <c r="H38" s="64"/>
      <c r="I38" s="64"/>
      <c r="J38" s="65"/>
      <c r="K38" s="64"/>
      <c r="L38" s="64"/>
      <c r="M38" s="64"/>
    </row>
    <row r="39" spans="2:14" x14ac:dyDescent="0.25">
      <c r="F39" s="1"/>
      <c r="G39" s="1"/>
      <c r="H39" s="66"/>
      <c r="I39" s="168"/>
      <c r="J39" s="168"/>
      <c r="K39" s="64"/>
      <c r="L39" s="67"/>
      <c r="M39" s="68"/>
    </row>
    <row r="40" spans="2:14" x14ac:dyDescent="0.25">
      <c r="F40" s="1"/>
      <c r="G40" s="1"/>
      <c r="H40" s="66"/>
      <c r="I40" s="168"/>
      <c r="J40" s="168"/>
      <c r="K40" s="168"/>
      <c r="L40" s="69"/>
      <c r="M40" s="68"/>
    </row>
    <row r="41" spans="2:14" x14ac:dyDescent="0.25">
      <c r="F41" s="1"/>
      <c r="G41" s="1"/>
      <c r="H41" s="66"/>
      <c r="I41" s="168"/>
      <c r="J41" s="168"/>
      <c r="K41" s="168"/>
      <c r="L41" s="69"/>
      <c r="M41" s="68"/>
    </row>
    <row r="42" spans="2:14" x14ac:dyDescent="0.25">
      <c r="F42" s="1"/>
      <c r="G42" s="1"/>
      <c r="H42" s="66"/>
      <c r="I42" s="168"/>
      <c r="J42" s="168"/>
      <c r="K42" s="70"/>
      <c r="L42" s="67"/>
      <c r="M42" s="68"/>
    </row>
    <row r="43" spans="2:14" x14ac:dyDescent="0.25">
      <c r="F43" s="1"/>
      <c r="G43" s="1"/>
      <c r="H43" s="66"/>
      <c r="I43" s="64"/>
      <c r="J43" s="65"/>
      <c r="K43" s="64"/>
      <c r="L43" s="86"/>
      <c r="M43" s="68"/>
    </row>
    <row r="44" spans="2:14" x14ac:dyDescent="0.25">
      <c r="F44" s="1"/>
      <c r="G44" s="1"/>
      <c r="H44" s="71"/>
      <c r="I44" s="64"/>
      <c r="J44" s="65"/>
      <c r="K44" s="64"/>
      <c r="L44" s="64"/>
      <c r="M44" s="64"/>
    </row>
    <row r="45" spans="2:14" x14ac:dyDescent="0.25">
      <c r="F45" s="1"/>
      <c r="G45" s="1"/>
      <c r="H45" s="66"/>
      <c r="I45" s="168"/>
      <c r="J45" s="168"/>
      <c r="K45" s="168"/>
      <c r="L45" s="67"/>
      <c r="M45" s="68"/>
    </row>
    <row r="46" spans="2:14" x14ac:dyDescent="0.25">
      <c r="F46" s="1"/>
      <c r="G46" s="1"/>
      <c r="H46" s="66"/>
      <c r="I46" s="168"/>
      <c r="J46" s="168"/>
      <c r="K46" s="64"/>
      <c r="L46" s="67"/>
      <c r="M46" s="68"/>
    </row>
    <row r="47" spans="2:14" x14ac:dyDescent="0.25">
      <c r="F47" s="1"/>
      <c r="G47" s="1"/>
      <c r="H47" s="66"/>
      <c r="I47" s="168"/>
      <c r="J47" s="168"/>
      <c r="K47" s="168"/>
      <c r="L47" s="67"/>
      <c r="M47" s="68"/>
    </row>
    <row r="48" spans="2:14" x14ac:dyDescent="0.25">
      <c r="F48" s="1"/>
      <c r="G48" s="1"/>
      <c r="H48" s="66"/>
      <c r="I48" s="168"/>
      <c r="J48" s="168"/>
      <c r="K48" s="64"/>
      <c r="L48" s="65"/>
      <c r="M48" s="68"/>
    </row>
    <row r="49" spans="6:13" x14ac:dyDescent="0.25">
      <c r="F49" s="1"/>
      <c r="G49" s="1"/>
      <c r="H49" s="66"/>
      <c r="I49" s="168"/>
      <c r="J49" s="168"/>
      <c r="K49" s="114"/>
      <c r="L49" s="67"/>
      <c r="M49" s="68"/>
    </row>
    <row r="50" spans="6:13" x14ac:dyDescent="0.25">
      <c r="F50" s="1"/>
      <c r="G50" s="1"/>
      <c r="H50" s="66"/>
      <c r="I50" s="64"/>
      <c r="J50" s="65"/>
      <c r="K50" s="64"/>
      <c r="L50" s="64"/>
      <c r="M50" s="64"/>
    </row>
    <row r="51" spans="6:13" x14ac:dyDescent="0.25">
      <c r="F51" s="1"/>
      <c r="G51" s="1"/>
      <c r="H51" s="66"/>
      <c r="I51" s="64"/>
      <c r="J51" s="65"/>
      <c r="K51" s="64"/>
      <c r="L51" s="64"/>
      <c r="M51" s="64"/>
    </row>
    <row r="52" spans="6:13" x14ac:dyDescent="0.25">
      <c r="F52" s="1"/>
      <c r="G52" s="1"/>
      <c r="H52" s="66"/>
      <c r="I52" s="168"/>
      <c r="J52" s="168"/>
      <c r="K52" s="64"/>
      <c r="L52" s="67"/>
      <c r="M52" s="68"/>
    </row>
    <row r="53" spans="6:13" x14ac:dyDescent="0.25">
      <c r="F53" s="1"/>
      <c r="G53" s="1"/>
      <c r="H53" s="66"/>
      <c r="I53" s="168"/>
      <c r="J53" s="168"/>
      <c r="K53" s="70"/>
      <c r="L53" s="69"/>
      <c r="M53" s="68"/>
    </row>
    <row r="54" spans="6:13" x14ac:dyDescent="0.25">
      <c r="F54" s="1"/>
      <c r="G54" s="1"/>
      <c r="H54" s="66"/>
      <c r="I54" s="168"/>
      <c r="J54" s="168"/>
      <c r="K54" s="64"/>
      <c r="L54" s="67"/>
      <c r="M54" s="68"/>
    </row>
    <row r="55" spans="6:13" x14ac:dyDescent="0.25">
      <c r="F55" s="1"/>
      <c r="G55" s="1"/>
      <c r="H55" s="72"/>
      <c r="I55" s="170"/>
      <c r="J55" s="170"/>
      <c r="K55" s="171"/>
      <c r="L55" s="69"/>
      <c r="M55" s="68"/>
    </row>
    <row r="56" spans="6:13" x14ac:dyDescent="0.25">
      <c r="F56" s="1"/>
      <c r="G56" s="1"/>
      <c r="H56" s="73"/>
      <c r="I56" s="115"/>
      <c r="J56" s="115"/>
      <c r="K56" s="171"/>
      <c r="L56" s="69"/>
      <c r="M56" s="68"/>
    </row>
    <row r="57" spans="6:13" x14ac:dyDescent="0.25">
      <c r="F57" s="1"/>
      <c r="G57" s="1"/>
      <c r="H57" s="66"/>
      <c r="I57" s="67"/>
      <c r="J57" s="65"/>
      <c r="K57" s="64"/>
      <c r="L57" s="64"/>
      <c r="M57" s="64"/>
    </row>
    <row r="58" spans="6:13" x14ac:dyDescent="0.25">
      <c r="F58" s="1"/>
      <c r="G58" s="1"/>
      <c r="H58" s="66"/>
      <c r="I58" s="74"/>
      <c r="J58" s="75"/>
      <c r="K58" s="76"/>
      <c r="L58" s="77"/>
      <c r="M58" s="68"/>
    </row>
    <row r="59" spans="6:13" x14ac:dyDescent="0.25">
      <c r="F59" s="1"/>
      <c r="G59" s="1"/>
      <c r="H59" s="66"/>
      <c r="I59" s="114"/>
      <c r="J59" s="114"/>
      <c r="K59" s="64"/>
      <c r="L59" s="67"/>
      <c r="M59" s="68"/>
    </row>
    <row r="60" spans="6:13" x14ac:dyDescent="0.25">
      <c r="F60" s="1"/>
      <c r="G60" s="1"/>
      <c r="H60" s="78"/>
      <c r="I60" s="74"/>
      <c r="J60" s="79"/>
      <c r="K60" s="79"/>
      <c r="L60" s="79"/>
      <c r="M60" s="80"/>
    </row>
    <row r="61" spans="6:13" x14ac:dyDescent="0.25">
      <c r="F61" s="1"/>
      <c r="G61" s="1"/>
    </row>
    <row r="62" spans="6:13" x14ac:dyDescent="0.25">
      <c r="F62" s="1"/>
      <c r="G62" s="1"/>
    </row>
    <row r="63" spans="6:13" x14ac:dyDescent="0.25">
      <c r="F63" s="1"/>
      <c r="G63" s="1"/>
    </row>
    <row r="64" spans="6:13" x14ac:dyDescent="0.25">
      <c r="F64" s="1"/>
      <c r="G64" s="1"/>
    </row>
    <row r="73" spans="6:8" x14ac:dyDescent="0.25">
      <c r="F73" s="1"/>
      <c r="G73" s="1"/>
      <c r="H73" s="1"/>
    </row>
    <row r="74" spans="6:8" x14ac:dyDescent="0.25">
      <c r="F74" s="1"/>
      <c r="G74" s="1"/>
      <c r="H74" s="1"/>
    </row>
    <row r="75" spans="6:8" x14ac:dyDescent="0.25">
      <c r="F75" s="1"/>
      <c r="G75" s="1"/>
      <c r="H75" s="1"/>
    </row>
    <row r="76" spans="6:8" x14ac:dyDescent="0.25">
      <c r="F76" s="1"/>
      <c r="G76" s="1"/>
      <c r="H76" s="1"/>
    </row>
    <row r="77" spans="6:8" x14ac:dyDescent="0.25">
      <c r="F77" s="1"/>
      <c r="G77" s="1"/>
      <c r="H77" s="1"/>
    </row>
    <row r="78" spans="6:8" x14ac:dyDescent="0.25">
      <c r="F78" s="1"/>
      <c r="G78" s="1"/>
      <c r="H78" s="1"/>
    </row>
    <row r="79" spans="6:8" x14ac:dyDescent="0.25">
      <c r="F79" s="1"/>
      <c r="G79" s="1"/>
      <c r="H79" s="1"/>
    </row>
    <row r="80" spans="6:8" x14ac:dyDescent="0.25">
      <c r="F80" s="1"/>
      <c r="G80" s="1"/>
      <c r="H80" s="1"/>
    </row>
    <row r="81" spans="6:8" x14ac:dyDescent="0.25">
      <c r="F81" s="1"/>
      <c r="G81" s="1"/>
      <c r="H81" s="1"/>
    </row>
    <row r="82" spans="6:8" x14ac:dyDescent="0.25">
      <c r="F82" s="1"/>
      <c r="G82" s="1"/>
      <c r="H82" s="1"/>
    </row>
    <row r="83" spans="6:8" x14ac:dyDescent="0.25">
      <c r="F83" s="1"/>
      <c r="G83" s="1"/>
      <c r="H83" s="1"/>
    </row>
    <row r="84" spans="6:8" x14ac:dyDescent="0.25">
      <c r="F84" s="1"/>
      <c r="G84" s="1"/>
      <c r="H84" s="1"/>
    </row>
    <row r="85" spans="6:8" x14ac:dyDescent="0.25">
      <c r="F85" s="1"/>
      <c r="G85" s="1"/>
      <c r="H85" s="1"/>
    </row>
    <row r="86" spans="6:8" x14ac:dyDescent="0.25">
      <c r="F86" s="1"/>
      <c r="G86" s="1"/>
      <c r="H86" s="1"/>
    </row>
    <row r="87" spans="6:8" x14ac:dyDescent="0.25">
      <c r="F87" s="1"/>
      <c r="G87" s="1"/>
      <c r="H87" s="1"/>
    </row>
    <row r="88" spans="6:8" x14ac:dyDescent="0.25">
      <c r="F88" s="1"/>
      <c r="G88" s="1"/>
      <c r="H88" s="1"/>
    </row>
    <row r="89" spans="6:8" x14ac:dyDescent="0.25">
      <c r="F89" s="1"/>
      <c r="G89" s="1"/>
      <c r="H89" s="1"/>
    </row>
    <row r="90" spans="6:8" x14ac:dyDescent="0.25">
      <c r="F90" s="1"/>
      <c r="G90" s="1"/>
      <c r="H90" s="1"/>
    </row>
    <row r="91" spans="6:8" x14ac:dyDescent="0.25">
      <c r="F91" s="1"/>
      <c r="G91" s="1"/>
      <c r="H91" s="1"/>
    </row>
    <row r="92" spans="6:8" x14ac:dyDescent="0.25">
      <c r="F92" s="1"/>
      <c r="G92" s="1"/>
      <c r="H92" s="1"/>
    </row>
    <row r="93" spans="6:8" x14ac:dyDescent="0.25">
      <c r="F93" s="1"/>
      <c r="G93" s="1"/>
      <c r="H93" s="1"/>
    </row>
    <row r="94" spans="6:8" x14ac:dyDescent="0.25">
      <c r="F94" s="1"/>
      <c r="G94" s="1"/>
      <c r="H94" s="1"/>
    </row>
  </sheetData>
  <sortState ref="J7:N29">
    <sortCondition ref="N7:N29"/>
  </sortState>
  <mergeCells count="20">
    <mergeCell ref="I40:K40"/>
    <mergeCell ref="I41:K41"/>
    <mergeCell ref="I42:J42"/>
    <mergeCell ref="C2:E2"/>
    <mergeCell ref="C4:E4"/>
    <mergeCell ref="J4:N4"/>
    <mergeCell ref="I35:J35"/>
    <mergeCell ref="I39:J39"/>
    <mergeCell ref="I36:K36"/>
    <mergeCell ref="I37:K37"/>
    <mergeCell ref="I45:K45"/>
    <mergeCell ref="I46:J46"/>
    <mergeCell ref="I47:K47"/>
    <mergeCell ref="I48:J48"/>
    <mergeCell ref="I49:J49"/>
    <mergeCell ref="I52:J52"/>
    <mergeCell ref="I53:J53"/>
    <mergeCell ref="I54:J54"/>
    <mergeCell ref="I55:J55"/>
    <mergeCell ref="K55:K56"/>
  </mergeCells>
  <hyperlinks>
    <hyperlink ref="G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N73"/>
  <sheetViews>
    <sheetView workbookViewId="0">
      <selection activeCell="L65" sqref="L65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2.85546875" style="1" bestFit="1" customWidth="1"/>
    <col min="4" max="4" width="12.28515625" style="1" bestFit="1" customWidth="1"/>
    <col min="5" max="5" width="13.5703125" style="1" customWidth="1"/>
    <col min="6" max="6" width="9.140625" style="1"/>
    <col min="7" max="7" width="11.42578125" style="97" bestFit="1" customWidth="1"/>
    <col min="8" max="8" width="10.85546875" style="165" bestFit="1" customWidth="1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67" t="s">
        <v>75</v>
      </c>
      <c r="C1" s="167"/>
      <c r="D1" s="167"/>
      <c r="E1" s="167"/>
      <c r="F1" s="167"/>
    </row>
    <row r="2" spans="2:14" x14ac:dyDescent="0.25">
      <c r="B2" s="52"/>
      <c r="C2" s="167"/>
      <c r="D2" s="167"/>
      <c r="E2" s="167"/>
      <c r="F2" s="167"/>
      <c r="G2" s="167"/>
      <c r="H2" s="6"/>
      <c r="I2" s="63" t="s">
        <v>11</v>
      </c>
    </row>
    <row r="3" spans="2:14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1" t="s">
        <v>16</v>
      </c>
      <c r="G3" s="111" t="s">
        <v>84</v>
      </c>
      <c r="H3" s="165" t="s">
        <v>85</v>
      </c>
    </row>
    <row r="4" spans="2:14" x14ac:dyDescent="0.25">
      <c r="B4" s="108" t="s">
        <v>136</v>
      </c>
      <c r="C4" s="108" t="s">
        <v>120</v>
      </c>
      <c r="D4" s="109">
        <v>5</v>
      </c>
      <c r="E4" s="111">
        <v>10</v>
      </c>
      <c r="F4" s="111">
        <v>15</v>
      </c>
      <c r="G4" s="111">
        <v>20</v>
      </c>
      <c r="H4" s="6">
        <v>25</v>
      </c>
      <c r="I4" s="52"/>
      <c r="J4" s="167"/>
      <c r="K4" s="167"/>
      <c r="L4" s="167"/>
      <c r="M4" s="167"/>
      <c r="N4" s="167"/>
    </row>
    <row r="5" spans="2:14" hidden="1" x14ac:dyDescent="0.25">
      <c r="B5" s="97" t="s">
        <v>288</v>
      </c>
      <c r="C5" s="97" t="s">
        <v>287</v>
      </c>
      <c r="D5" s="97"/>
      <c r="E5" s="97"/>
      <c r="F5" s="97"/>
      <c r="G5" s="111">
        <v>5</v>
      </c>
      <c r="I5" s="52"/>
      <c r="J5" s="58"/>
      <c r="K5" s="58"/>
      <c r="L5" s="58"/>
      <c r="M5" s="58"/>
      <c r="N5" s="58"/>
    </row>
    <row r="6" spans="2:14" hidden="1" x14ac:dyDescent="0.25">
      <c r="B6" s="108" t="s">
        <v>149</v>
      </c>
      <c r="C6" s="108" t="s">
        <v>104</v>
      </c>
      <c r="D6" s="109"/>
      <c r="E6" s="111">
        <v>5</v>
      </c>
      <c r="F6" s="111">
        <v>10</v>
      </c>
      <c r="G6" s="111"/>
      <c r="H6" s="6"/>
      <c r="I6" s="58"/>
      <c r="J6" s="8"/>
      <c r="K6" s="8"/>
      <c r="L6" s="58"/>
      <c r="M6" s="58"/>
      <c r="N6" s="58"/>
    </row>
    <row r="7" spans="2:14" x14ac:dyDescent="0.25">
      <c r="B7" s="97" t="s">
        <v>147</v>
      </c>
      <c r="C7" s="97" t="s">
        <v>117</v>
      </c>
      <c r="D7" s="111">
        <v>5</v>
      </c>
      <c r="E7" s="111">
        <v>10</v>
      </c>
      <c r="F7" s="111">
        <v>15</v>
      </c>
      <c r="G7" s="111"/>
      <c r="H7" s="165">
        <v>20</v>
      </c>
      <c r="I7" s="10"/>
      <c r="L7" s="11"/>
      <c r="M7" s="11"/>
      <c r="N7" s="11"/>
    </row>
    <row r="8" spans="2:14" hidden="1" x14ac:dyDescent="0.25">
      <c r="B8" s="97" t="s">
        <v>260</v>
      </c>
      <c r="C8" s="97" t="s">
        <v>261</v>
      </c>
      <c r="D8" s="97"/>
      <c r="E8" s="97"/>
      <c r="F8" s="97"/>
      <c r="G8" s="111">
        <v>5</v>
      </c>
      <c r="I8" s="10"/>
      <c r="L8" s="11"/>
      <c r="M8" s="11"/>
      <c r="N8" s="11"/>
    </row>
    <row r="9" spans="2:14" x14ac:dyDescent="0.25">
      <c r="B9" s="110" t="s">
        <v>131</v>
      </c>
      <c r="C9" s="110" t="s">
        <v>124</v>
      </c>
      <c r="D9" s="111">
        <v>5</v>
      </c>
      <c r="E9" s="111">
        <v>10</v>
      </c>
      <c r="F9" s="111"/>
      <c r="G9" s="111">
        <v>15</v>
      </c>
      <c r="H9" s="165">
        <v>20</v>
      </c>
      <c r="I9" s="10"/>
      <c r="L9" s="11"/>
      <c r="M9" s="11"/>
      <c r="N9" s="11"/>
    </row>
    <row r="10" spans="2:14" hidden="1" x14ac:dyDescent="0.25">
      <c r="B10" s="97" t="s">
        <v>227</v>
      </c>
      <c r="C10" s="97" t="s">
        <v>108</v>
      </c>
      <c r="D10" s="97"/>
      <c r="E10" s="97"/>
      <c r="F10" s="97"/>
      <c r="G10" s="111">
        <v>5</v>
      </c>
      <c r="I10" s="10"/>
      <c r="L10" s="11"/>
      <c r="M10" s="11"/>
      <c r="N10" s="11"/>
    </row>
    <row r="11" spans="2:14" hidden="1" x14ac:dyDescent="0.25">
      <c r="B11" s="108" t="s">
        <v>174</v>
      </c>
      <c r="C11" s="108" t="s">
        <v>175</v>
      </c>
      <c r="D11" s="109"/>
      <c r="E11" s="111">
        <v>5</v>
      </c>
      <c r="F11" s="111"/>
      <c r="G11" s="111"/>
      <c r="I11" s="10"/>
      <c r="L11" s="11"/>
      <c r="M11" s="11"/>
      <c r="N11" s="11"/>
    </row>
    <row r="12" spans="2:14" x14ac:dyDescent="0.25">
      <c r="B12" s="110" t="s">
        <v>141</v>
      </c>
      <c r="C12" s="110" t="s">
        <v>111</v>
      </c>
      <c r="D12" s="111">
        <v>5</v>
      </c>
      <c r="E12" s="111">
        <v>10</v>
      </c>
      <c r="F12" s="111">
        <v>15</v>
      </c>
      <c r="G12" s="111">
        <v>20</v>
      </c>
      <c r="H12" s="165">
        <v>25</v>
      </c>
      <c r="I12" s="10"/>
      <c r="L12" s="11"/>
      <c r="M12" s="11"/>
      <c r="N12" s="11"/>
    </row>
    <row r="13" spans="2:14" hidden="1" x14ac:dyDescent="0.25">
      <c r="B13" s="108" t="s">
        <v>92</v>
      </c>
      <c r="C13" s="108" t="s">
        <v>93</v>
      </c>
      <c r="D13" s="109">
        <v>5</v>
      </c>
      <c r="E13" s="111">
        <v>10</v>
      </c>
      <c r="F13" s="111"/>
      <c r="G13" s="111"/>
      <c r="I13" s="10"/>
      <c r="L13" s="11"/>
      <c r="M13" s="11"/>
      <c r="N13" s="11"/>
    </row>
    <row r="14" spans="2:14" x14ac:dyDescent="0.25">
      <c r="B14" s="108" t="s">
        <v>143</v>
      </c>
      <c r="C14" s="108" t="s">
        <v>113</v>
      </c>
      <c r="D14" s="109">
        <v>5</v>
      </c>
      <c r="E14" s="111"/>
      <c r="F14" s="111">
        <v>10</v>
      </c>
      <c r="G14" s="111">
        <v>15</v>
      </c>
      <c r="H14" s="165">
        <v>20</v>
      </c>
      <c r="I14" s="10"/>
      <c r="L14" s="11"/>
      <c r="M14" s="11"/>
      <c r="N14" s="11"/>
    </row>
    <row r="15" spans="2:14" hidden="1" x14ac:dyDescent="0.25">
      <c r="B15" s="110" t="s">
        <v>134</v>
      </c>
      <c r="C15" s="110" t="s">
        <v>122</v>
      </c>
      <c r="D15" s="109">
        <v>5</v>
      </c>
      <c r="E15" s="111"/>
      <c r="F15" s="111"/>
      <c r="G15" s="111">
        <v>10</v>
      </c>
      <c r="I15" s="10"/>
      <c r="L15" s="11"/>
      <c r="M15" s="11"/>
      <c r="N15" s="11"/>
    </row>
    <row r="16" spans="2:14" x14ac:dyDescent="0.25">
      <c r="B16" s="97" t="s">
        <v>103</v>
      </c>
      <c r="C16" s="97" t="s">
        <v>104</v>
      </c>
      <c r="D16" s="111">
        <v>5</v>
      </c>
      <c r="E16" s="111"/>
      <c r="F16" s="111">
        <v>10</v>
      </c>
      <c r="G16" s="111">
        <v>15</v>
      </c>
      <c r="H16" s="165">
        <v>20</v>
      </c>
      <c r="I16" s="10"/>
      <c r="L16" s="11"/>
      <c r="M16" s="11"/>
      <c r="N16" s="11"/>
    </row>
    <row r="17" spans="2:14" hidden="1" x14ac:dyDescent="0.25">
      <c r="B17" s="97" t="s">
        <v>273</v>
      </c>
      <c r="C17" s="97" t="s">
        <v>238</v>
      </c>
      <c r="D17" s="111"/>
      <c r="E17" s="111"/>
      <c r="F17" s="111">
        <v>5</v>
      </c>
      <c r="G17" s="111">
        <v>10</v>
      </c>
      <c r="I17" s="10"/>
      <c r="L17" s="11"/>
      <c r="M17" s="11"/>
      <c r="N17" s="11"/>
    </row>
    <row r="18" spans="2:14" x14ac:dyDescent="0.25">
      <c r="B18" s="110" t="s">
        <v>132</v>
      </c>
      <c r="C18" s="110" t="s">
        <v>119</v>
      </c>
      <c r="D18" s="109">
        <v>5</v>
      </c>
      <c r="E18" s="111"/>
      <c r="F18" s="111"/>
      <c r="G18" s="111"/>
      <c r="H18" s="165">
        <v>10</v>
      </c>
      <c r="I18" s="10"/>
      <c r="L18" s="11"/>
      <c r="M18" s="11"/>
      <c r="N18" s="11"/>
    </row>
    <row r="19" spans="2:14" hidden="1" x14ac:dyDescent="0.25">
      <c r="B19" s="108" t="s">
        <v>167</v>
      </c>
      <c r="C19" s="108" t="s">
        <v>168</v>
      </c>
      <c r="D19" s="109"/>
      <c r="E19" s="111">
        <v>5</v>
      </c>
      <c r="F19" s="111"/>
      <c r="G19" s="111"/>
      <c r="I19" s="10"/>
      <c r="L19" s="11"/>
      <c r="M19" s="11"/>
      <c r="N19" s="11"/>
    </row>
    <row r="20" spans="2:14" x14ac:dyDescent="0.25">
      <c r="B20" s="110" t="s">
        <v>105</v>
      </c>
      <c r="C20" s="110" t="s">
        <v>106</v>
      </c>
      <c r="D20" s="111">
        <v>5</v>
      </c>
      <c r="E20" s="111">
        <v>10</v>
      </c>
      <c r="F20" s="111"/>
      <c r="G20" s="111">
        <v>15</v>
      </c>
      <c r="H20" s="165">
        <v>20</v>
      </c>
      <c r="I20" s="10"/>
      <c r="L20" s="11"/>
      <c r="M20" s="11"/>
      <c r="N20" s="11"/>
    </row>
    <row r="21" spans="2:14" hidden="1" x14ac:dyDescent="0.25">
      <c r="B21" s="97" t="s">
        <v>274</v>
      </c>
      <c r="C21" s="97" t="s">
        <v>275</v>
      </c>
      <c r="D21" s="111"/>
      <c r="E21" s="111"/>
      <c r="F21" s="111">
        <v>5</v>
      </c>
      <c r="G21" s="111">
        <v>10</v>
      </c>
      <c r="I21" s="10"/>
      <c r="L21" s="11"/>
      <c r="M21" s="11"/>
      <c r="N21" s="11"/>
    </row>
    <row r="22" spans="2:14" hidden="1" x14ac:dyDescent="0.25">
      <c r="B22" s="97" t="s">
        <v>237</v>
      </c>
      <c r="C22" s="97" t="s">
        <v>238</v>
      </c>
      <c r="D22" s="97"/>
      <c r="E22" s="97"/>
      <c r="F22" s="111">
        <v>5</v>
      </c>
      <c r="G22" s="111">
        <v>10</v>
      </c>
      <c r="I22" s="10"/>
      <c r="L22" s="11"/>
      <c r="M22" s="11"/>
      <c r="N22" s="11"/>
    </row>
    <row r="23" spans="2:14" hidden="1" x14ac:dyDescent="0.25">
      <c r="B23" s="110" t="s">
        <v>169</v>
      </c>
      <c r="C23" s="110" t="s">
        <v>111</v>
      </c>
      <c r="D23" s="109"/>
      <c r="E23" s="111">
        <v>5</v>
      </c>
      <c r="F23" s="111"/>
      <c r="G23" s="111"/>
      <c r="I23" s="10"/>
      <c r="L23" s="11"/>
      <c r="M23" s="11"/>
      <c r="N23" s="11"/>
    </row>
    <row r="24" spans="2:14" hidden="1" x14ac:dyDescent="0.25">
      <c r="B24" s="110" t="s">
        <v>150</v>
      </c>
      <c r="C24" s="110" t="s">
        <v>104</v>
      </c>
      <c r="D24" s="109"/>
      <c r="E24" s="111">
        <v>5</v>
      </c>
      <c r="F24" s="111">
        <v>10</v>
      </c>
      <c r="G24" s="111"/>
      <c r="I24" s="10"/>
      <c r="L24" s="11"/>
      <c r="M24" s="11"/>
      <c r="N24" s="11"/>
    </row>
    <row r="25" spans="2:14" hidden="1" x14ac:dyDescent="0.25">
      <c r="B25" s="97" t="s">
        <v>142</v>
      </c>
      <c r="C25" s="97" t="s">
        <v>112</v>
      </c>
      <c r="D25" s="111">
        <v>5</v>
      </c>
      <c r="E25" s="111">
        <v>10</v>
      </c>
      <c r="F25" s="111"/>
      <c r="G25" s="111"/>
      <c r="I25" s="10"/>
      <c r="L25" s="11"/>
      <c r="M25" s="11"/>
      <c r="N25" s="11"/>
    </row>
    <row r="26" spans="2:14" hidden="1" x14ac:dyDescent="0.25">
      <c r="B26" s="110" t="s">
        <v>138</v>
      </c>
      <c r="C26" s="110" t="s">
        <v>108</v>
      </c>
      <c r="D26" s="109">
        <v>5</v>
      </c>
      <c r="E26" s="111">
        <v>10</v>
      </c>
      <c r="F26" s="111"/>
      <c r="G26" s="111"/>
      <c r="I26" s="10"/>
      <c r="L26" s="11"/>
      <c r="M26" s="11"/>
      <c r="N26" s="11"/>
    </row>
    <row r="27" spans="2:14" hidden="1" x14ac:dyDescent="0.25">
      <c r="B27" s="110" t="s">
        <v>119</v>
      </c>
      <c r="C27" s="110" t="s">
        <v>161</v>
      </c>
      <c r="D27" s="111"/>
      <c r="E27" s="111">
        <v>5</v>
      </c>
      <c r="F27" s="111"/>
      <c r="G27" s="111">
        <v>10</v>
      </c>
      <c r="I27" s="10"/>
      <c r="L27" s="11"/>
      <c r="M27" s="11"/>
      <c r="N27" s="11"/>
    </row>
    <row r="28" spans="2:14" hidden="1" x14ac:dyDescent="0.25">
      <c r="B28" s="110" t="s">
        <v>129</v>
      </c>
      <c r="C28" s="110" t="s">
        <v>126</v>
      </c>
      <c r="D28" s="111">
        <v>5</v>
      </c>
      <c r="E28" s="111">
        <v>10</v>
      </c>
      <c r="F28" s="111"/>
      <c r="G28" s="111"/>
      <c r="I28" s="10"/>
      <c r="L28" s="11"/>
      <c r="M28" s="11"/>
      <c r="N28" s="11"/>
    </row>
    <row r="29" spans="2:14" hidden="1" x14ac:dyDescent="0.25">
      <c r="B29" s="97" t="s">
        <v>232</v>
      </c>
      <c r="C29" s="97" t="s">
        <v>233</v>
      </c>
      <c r="D29" s="97"/>
      <c r="E29" s="97"/>
      <c r="F29" s="111">
        <v>5</v>
      </c>
      <c r="G29" s="111"/>
      <c r="I29" s="10"/>
      <c r="L29" s="11"/>
      <c r="M29" s="11"/>
      <c r="N29" s="11"/>
    </row>
    <row r="30" spans="2:14" x14ac:dyDescent="0.25">
      <c r="B30" s="97" t="s">
        <v>148</v>
      </c>
      <c r="C30" s="97" t="s">
        <v>118</v>
      </c>
      <c r="D30" s="111">
        <v>5</v>
      </c>
      <c r="E30" s="111">
        <v>10</v>
      </c>
      <c r="F30" s="111">
        <v>15</v>
      </c>
      <c r="G30" s="111"/>
      <c r="H30" s="165">
        <v>20</v>
      </c>
      <c r="I30" s="10"/>
      <c r="L30" s="11"/>
      <c r="M30" s="11"/>
      <c r="N30" s="11"/>
    </row>
    <row r="31" spans="2:14" hidden="1" x14ac:dyDescent="0.25">
      <c r="B31" s="110" t="s">
        <v>151</v>
      </c>
      <c r="C31" s="110" t="s">
        <v>152</v>
      </c>
      <c r="D31" s="109"/>
      <c r="E31" s="111">
        <v>5</v>
      </c>
      <c r="F31" s="111"/>
      <c r="G31" s="111"/>
      <c r="I31" s="10"/>
      <c r="L31" s="11"/>
      <c r="M31" s="11"/>
      <c r="N31" s="11"/>
    </row>
    <row r="32" spans="2:14" x14ac:dyDescent="0.25">
      <c r="B32" s="97" t="s">
        <v>130</v>
      </c>
      <c r="C32" s="97" t="s">
        <v>125</v>
      </c>
      <c r="D32" s="111">
        <v>5</v>
      </c>
      <c r="E32" s="111">
        <v>10</v>
      </c>
      <c r="F32" s="111">
        <v>15</v>
      </c>
      <c r="G32" s="111">
        <v>20</v>
      </c>
      <c r="H32" s="165">
        <v>25</v>
      </c>
      <c r="I32" s="10"/>
      <c r="L32" s="11"/>
      <c r="M32" s="11"/>
      <c r="N32" s="11"/>
    </row>
    <row r="33" spans="2:14" hidden="1" x14ac:dyDescent="0.25">
      <c r="B33" s="108" t="s">
        <v>130</v>
      </c>
      <c r="C33" s="108" t="s">
        <v>176</v>
      </c>
      <c r="D33" s="109"/>
      <c r="E33" s="111">
        <v>5</v>
      </c>
      <c r="F33" s="111"/>
      <c r="G33" s="111"/>
      <c r="I33" s="10"/>
      <c r="L33" s="11"/>
      <c r="M33" s="11"/>
      <c r="N33" s="11"/>
    </row>
    <row r="34" spans="2:14" hidden="1" x14ac:dyDescent="0.25">
      <c r="B34" s="108" t="s">
        <v>178</v>
      </c>
      <c r="C34" s="108" t="s">
        <v>160</v>
      </c>
      <c r="D34" s="109"/>
      <c r="E34" s="111">
        <v>5</v>
      </c>
      <c r="F34" s="111"/>
      <c r="G34" s="111"/>
      <c r="I34" s="10"/>
      <c r="L34" s="11"/>
      <c r="M34" s="11"/>
      <c r="N34" s="11"/>
    </row>
    <row r="35" spans="2:14" hidden="1" x14ac:dyDescent="0.25">
      <c r="B35" s="108" t="s">
        <v>89</v>
      </c>
      <c r="C35" s="108" t="s">
        <v>111</v>
      </c>
      <c r="D35" s="111">
        <v>5</v>
      </c>
      <c r="E35" s="111">
        <v>10</v>
      </c>
      <c r="F35" s="111"/>
      <c r="G35" s="111">
        <v>15</v>
      </c>
      <c r="I35" s="10"/>
      <c r="L35" s="11"/>
      <c r="M35" s="11"/>
      <c r="N35" s="11"/>
    </row>
    <row r="36" spans="2:14" hidden="1" x14ac:dyDescent="0.25">
      <c r="B36" s="97" t="s">
        <v>215</v>
      </c>
      <c r="C36" s="97" t="s">
        <v>216</v>
      </c>
      <c r="D36" s="97"/>
      <c r="E36" s="97"/>
      <c r="F36" s="111">
        <v>5</v>
      </c>
      <c r="G36" s="111">
        <v>10</v>
      </c>
      <c r="I36" s="10"/>
      <c r="L36" s="11"/>
      <c r="M36" s="11"/>
      <c r="N36" s="11"/>
    </row>
    <row r="37" spans="2:14" hidden="1" x14ac:dyDescent="0.25">
      <c r="B37" s="97" t="s">
        <v>244</v>
      </c>
      <c r="C37" s="97" t="s">
        <v>286</v>
      </c>
      <c r="D37" s="97"/>
      <c r="E37" s="97"/>
      <c r="F37" s="97"/>
      <c r="G37" s="111">
        <v>5</v>
      </c>
      <c r="I37" s="10"/>
      <c r="L37" s="11"/>
      <c r="M37" s="11"/>
      <c r="N37" s="11"/>
    </row>
    <row r="38" spans="2:14" hidden="1" x14ac:dyDescent="0.25">
      <c r="B38" s="108" t="s">
        <v>162</v>
      </c>
      <c r="C38" s="108" t="s">
        <v>163</v>
      </c>
      <c r="D38" s="109"/>
      <c r="E38" s="111">
        <v>5</v>
      </c>
      <c r="F38" s="111">
        <v>10</v>
      </c>
      <c r="G38" s="111"/>
      <c r="I38" s="10"/>
      <c r="L38" s="11"/>
      <c r="M38" s="11"/>
      <c r="N38" s="11"/>
    </row>
    <row r="39" spans="2:14" hidden="1" x14ac:dyDescent="0.25">
      <c r="B39" s="97" t="s">
        <v>162</v>
      </c>
      <c r="C39" s="97" t="s">
        <v>252</v>
      </c>
      <c r="D39" s="97"/>
      <c r="E39" s="97"/>
      <c r="F39" s="97"/>
      <c r="G39" s="111">
        <v>5</v>
      </c>
      <c r="I39" s="10"/>
      <c r="L39" s="11"/>
      <c r="M39" s="11"/>
      <c r="N39" s="11"/>
    </row>
    <row r="40" spans="2:14" hidden="1" x14ac:dyDescent="0.25">
      <c r="B40" s="97" t="s">
        <v>268</v>
      </c>
      <c r="C40" s="97" t="s">
        <v>269</v>
      </c>
      <c r="D40" s="97"/>
      <c r="E40" s="97"/>
      <c r="F40" s="111">
        <v>5</v>
      </c>
      <c r="G40" s="111">
        <v>10</v>
      </c>
      <c r="I40" s="10"/>
      <c r="L40" s="11"/>
      <c r="M40" s="11"/>
      <c r="N40" s="11"/>
    </row>
    <row r="41" spans="2:14" hidden="1" x14ac:dyDescent="0.25">
      <c r="B41" s="110" t="s">
        <v>165</v>
      </c>
      <c r="C41" s="110" t="s">
        <v>166</v>
      </c>
      <c r="D41" s="109"/>
      <c r="E41" s="111">
        <v>5</v>
      </c>
      <c r="F41" s="111"/>
      <c r="G41" s="111"/>
      <c r="I41" s="10"/>
      <c r="L41" s="11"/>
      <c r="M41" s="11"/>
      <c r="N41" s="11"/>
    </row>
    <row r="42" spans="2:14" hidden="1" x14ac:dyDescent="0.25">
      <c r="B42" s="97" t="s">
        <v>165</v>
      </c>
      <c r="C42" s="97" t="s">
        <v>276</v>
      </c>
      <c r="D42" s="111"/>
      <c r="E42" s="111"/>
      <c r="F42" s="111">
        <v>5</v>
      </c>
      <c r="G42" s="111">
        <v>10</v>
      </c>
      <c r="I42" s="10"/>
      <c r="L42" s="11"/>
      <c r="M42" s="11"/>
      <c r="N42" s="11"/>
    </row>
    <row r="43" spans="2:14" hidden="1" x14ac:dyDescent="0.25">
      <c r="B43" s="108" t="s">
        <v>153</v>
      </c>
      <c r="C43" s="108" t="s">
        <v>154</v>
      </c>
      <c r="D43" s="109"/>
      <c r="E43" s="111">
        <v>5</v>
      </c>
      <c r="F43" s="111"/>
      <c r="G43" s="111"/>
      <c r="I43" s="10"/>
      <c r="L43" s="11"/>
      <c r="M43" s="11"/>
      <c r="N43" s="11"/>
    </row>
    <row r="44" spans="2:14" hidden="1" x14ac:dyDescent="0.25">
      <c r="B44" s="97" t="s">
        <v>271</v>
      </c>
      <c r="C44" s="97" t="s">
        <v>272</v>
      </c>
      <c r="D44" s="111"/>
      <c r="E44" s="111"/>
      <c r="F44" s="111">
        <v>5</v>
      </c>
      <c r="G44" s="111">
        <v>10</v>
      </c>
    </row>
    <row r="45" spans="2:14" hidden="1" x14ac:dyDescent="0.25">
      <c r="B45" s="108" t="s">
        <v>127</v>
      </c>
      <c r="C45" s="108" t="s">
        <v>128</v>
      </c>
      <c r="D45" s="109">
        <v>5</v>
      </c>
      <c r="E45" s="111">
        <v>10</v>
      </c>
      <c r="F45" s="111"/>
      <c r="G45" s="111">
        <v>15</v>
      </c>
    </row>
    <row r="46" spans="2:14" hidden="1" x14ac:dyDescent="0.25">
      <c r="B46" s="108" t="s">
        <v>158</v>
      </c>
      <c r="C46" s="108" t="s">
        <v>113</v>
      </c>
      <c r="D46" s="109"/>
      <c r="E46" s="111">
        <v>5</v>
      </c>
      <c r="F46" s="111"/>
      <c r="G46" s="111"/>
    </row>
    <row r="47" spans="2:14" x14ac:dyDescent="0.25">
      <c r="B47" s="97" t="s">
        <v>140</v>
      </c>
      <c r="C47" s="97" t="s">
        <v>110</v>
      </c>
      <c r="D47" s="111">
        <v>5</v>
      </c>
      <c r="E47" s="111">
        <v>10</v>
      </c>
      <c r="F47" s="111">
        <v>15</v>
      </c>
      <c r="G47" s="111"/>
      <c r="H47" s="165">
        <v>20</v>
      </c>
      <c r="I47" s="36"/>
      <c r="J47" s="36"/>
      <c r="K47" s="36"/>
      <c r="L47" s="36"/>
      <c r="M47" s="36"/>
    </row>
    <row r="48" spans="2:14" hidden="1" x14ac:dyDescent="0.25">
      <c r="B48" s="108" t="s">
        <v>97</v>
      </c>
      <c r="C48" s="97" t="s">
        <v>98</v>
      </c>
      <c r="D48" s="111">
        <v>5</v>
      </c>
      <c r="E48" s="111">
        <v>10</v>
      </c>
      <c r="F48" s="111">
        <v>15</v>
      </c>
      <c r="G48" s="111">
        <v>20</v>
      </c>
      <c r="I48" s="36"/>
      <c r="J48" s="36"/>
      <c r="K48" s="36"/>
      <c r="L48" s="36"/>
      <c r="M48" s="36"/>
    </row>
    <row r="49" spans="2:14" hidden="1" x14ac:dyDescent="0.25">
      <c r="B49" s="110" t="s">
        <v>172</v>
      </c>
      <c r="C49" s="110" t="s">
        <v>173</v>
      </c>
      <c r="D49" s="111"/>
      <c r="E49" s="111">
        <v>5</v>
      </c>
      <c r="F49" s="111">
        <v>10</v>
      </c>
      <c r="G49" s="111"/>
      <c r="I49" s="36"/>
      <c r="J49" s="36"/>
      <c r="K49" s="36"/>
      <c r="L49" s="36"/>
      <c r="M49" s="36"/>
    </row>
    <row r="50" spans="2:14" x14ac:dyDescent="0.25">
      <c r="B50" s="110" t="s">
        <v>101</v>
      </c>
      <c r="C50" s="110" t="s">
        <v>102</v>
      </c>
      <c r="D50" s="109">
        <v>5</v>
      </c>
      <c r="E50" s="111">
        <v>10</v>
      </c>
      <c r="F50" s="111">
        <v>15</v>
      </c>
      <c r="G50" s="111"/>
      <c r="H50" s="165">
        <v>20</v>
      </c>
      <c r="I50" s="36"/>
      <c r="J50" s="36"/>
      <c r="K50" s="36"/>
      <c r="L50" s="37"/>
      <c r="M50" s="38"/>
    </row>
    <row r="51" spans="2:14" x14ac:dyDescent="0.25">
      <c r="B51" s="110" t="s">
        <v>156</v>
      </c>
      <c r="C51" s="110" t="s">
        <v>157</v>
      </c>
      <c r="D51" s="111"/>
      <c r="E51" s="111">
        <v>5</v>
      </c>
      <c r="F51" s="111"/>
      <c r="G51" s="111"/>
      <c r="H51" s="165">
        <v>10</v>
      </c>
      <c r="I51" s="36"/>
      <c r="J51" s="36"/>
      <c r="K51" s="36"/>
      <c r="L51" s="37"/>
      <c r="M51" s="38"/>
    </row>
    <row r="52" spans="2:14" hidden="1" x14ac:dyDescent="0.25">
      <c r="B52" s="108" t="s">
        <v>145</v>
      </c>
      <c r="C52" s="108" t="s">
        <v>115</v>
      </c>
      <c r="D52" s="109">
        <v>5</v>
      </c>
      <c r="E52" s="111">
        <v>10</v>
      </c>
      <c r="F52" s="111"/>
      <c r="G52" s="111"/>
      <c r="I52" s="36"/>
      <c r="J52" s="36"/>
      <c r="K52" s="36"/>
      <c r="L52" s="37"/>
      <c r="M52" s="38"/>
    </row>
    <row r="53" spans="2:14" hidden="1" x14ac:dyDescent="0.25">
      <c r="B53" s="110" t="s">
        <v>137</v>
      </c>
      <c r="C53" s="110" t="s">
        <v>119</v>
      </c>
      <c r="D53" s="109">
        <v>5</v>
      </c>
      <c r="E53" s="111"/>
      <c r="F53" s="111"/>
      <c r="G53" s="111"/>
      <c r="I53" s="36"/>
      <c r="J53" s="36"/>
      <c r="K53" s="36"/>
      <c r="L53" s="37"/>
      <c r="M53" s="38"/>
    </row>
    <row r="54" spans="2:14" hidden="1" x14ac:dyDescent="0.25">
      <c r="B54" s="110" t="s">
        <v>139</v>
      </c>
      <c r="C54" s="110" t="s">
        <v>109</v>
      </c>
      <c r="D54" s="111">
        <v>5</v>
      </c>
      <c r="E54" s="111"/>
      <c r="F54" s="111"/>
      <c r="G54" s="111"/>
      <c r="I54" s="36"/>
      <c r="J54" s="36"/>
      <c r="K54" s="36"/>
      <c r="L54" s="36"/>
      <c r="M54" s="38"/>
    </row>
    <row r="55" spans="2:14" hidden="1" x14ac:dyDescent="0.25">
      <c r="B55" s="110" t="s">
        <v>159</v>
      </c>
      <c r="C55" s="110" t="s">
        <v>160</v>
      </c>
      <c r="D55" s="111"/>
      <c r="E55" s="111">
        <v>5</v>
      </c>
      <c r="F55" s="111"/>
      <c r="G55" s="111"/>
      <c r="I55" s="36"/>
      <c r="J55" s="36"/>
      <c r="K55" s="36"/>
      <c r="L55" s="36"/>
      <c r="M55" s="38"/>
    </row>
    <row r="56" spans="2:14" hidden="1" x14ac:dyDescent="0.25">
      <c r="B56" s="110" t="s">
        <v>179</v>
      </c>
      <c r="C56" s="110" t="s">
        <v>180</v>
      </c>
      <c r="D56" s="109"/>
      <c r="E56" s="111">
        <v>5</v>
      </c>
      <c r="F56" s="111"/>
      <c r="G56" s="111"/>
      <c r="I56" s="36"/>
      <c r="J56" s="36"/>
      <c r="K56" s="36"/>
      <c r="L56" s="36"/>
      <c r="M56" s="38"/>
    </row>
    <row r="57" spans="2:14" x14ac:dyDescent="0.25">
      <c r="B57" s="108" t="s">
        <v>90</v>
      </c>
      <c r="C57" s="108" t="s">
        <v>91</v>
      </c>
      <c r="D57" s="111">
        <v>5</v>
      </c>
      <c r="E57" s="111"/>
      <c r="F57" s="111"/>
      <c r="G57" s="111"/>
      <c r="H57" s="165">
        <v>10</v>
      </c>
      <c r="I57" s="36"/>
      <c r="J57" s="36"/>
      <c r="K57" s="36"/>
      <c r="L57" s="37"/>
      <c r="M57" s="38"/>
    </row>
    <row r="58" spans="2:14" hidden="1" x14ac:dyDescent="0.25">
      <c r="B58" s="110" t="s">
        <v>90</v>
      </c>
      <c r="C58" s="110" t="s">
        <v>96</v>
      </c>
      <c r="D58" s="111">
        <v>5</v>
      </c>
      <c r="E58" s="111"/>
      <c r="F58" s="111">
        <v>10</v>
      </c>
      <c r="G58" s="111">
        <v>15</v>
      </c>
      <c r="I58" s="36"/>
      <c r="J58" s="36"/>
      <c r="K58" s="36"/>
      <c r="L58" s="37"/>
      <c r="M58" s="38"/>
    </row>
    <row r="59" spans="2:14" x14ac:dyDescent="0.25">
      <c r="B59" s="108" t="s">
        <v>133</v>
      </c>
      <c r="C59" s="108" t="s">
        <v>123</v>
      </c>
      <c r="D59" s="109">
        <v>5</v>
      </c>
      <c r="E59" s="111">
        <v>10</v>
      </c>
      <c r="F59" s="111"/>
      <c r="G59" s="111">
        <v>15</v>
      </c>
      <c r="H59" s="165">
        <v>20</v>
      </c>
      <c r="I59" s="36"/>
      <c r="J59" s="36"/>
      <c r="K59" s="36"/>
      <c r="L59" s="37"/>
      <c r="M59" s="38"/>
      <c r="N59" s="39"/>
    </row>
    <row r="60" spans="2:14" x14ac:dyDescent="0.25">
      <c r="B60" s="108" t="s">
        <v>133</v>
      </c>
      <c r="C60" s="108" t="s">
        <v>177</v>
      </c>
      <c r="D60" s="109"/>
      <c r="E60" s="111">
        <v>5</v>
      </c>
      <c r="F60" s="111"/>
      <c r="G60" s="111">
        <v>10</v>
      </c>
      <c r="H60" s="165">
        <v>15</v>
      </c>
      <c r="I60" s="36"/>
      <c r="J60" s="36"/>
      <c r="K60" s="36"/>
      <c r="L60" s="37"/>
      <c r="M60" s="38"/>
    </row>
    <row r="61" spans="2:14" hidden="1" x14ac:dyDescent="0.25">
      <c r="B61" s="108" t="s">
        <v>144</v>
      </c>
      <c r="C61" s="108" t="s">
        <v>114</v>
      </c>
      <c r="D61" s="109">
        <v>5</v>
      </c>
      <c r="E61" s="111">
        <v>10</v>
      </c>
      <c r="F61" s="111"/>
      <c r="G61" s="111"/>
      <c r="I61" s="36"/>
      <c r="J61" s="36"/>
      <c r="K61" s="36"/>
      <c r="L61" s="36"/>
      <c r="M61" s="38"/>
    </row>
    <row r="62" spans="2:14" x14ac:dyDescent="0.25">
      <c r="B62" s="110" t="s">
        <v>146</v>
      </c>
      <c r="C62" s="110" t="s">
        <v>116</v>
      </c>
      <c r="D62" s="111">
        <v>5</v>
      </c>
      <c r="E62" s="111">
        <v>10</v>
      </c>
      <c r="F62" s="111"/>
      <c r="G62" s="111">
        <v>15</v>
      </c>
      <c r="H62" s="165">
        <v>20</v>
      </c>
      <c r="I62" s="36"/>
      <c r="J62" s="36"/>
      <c r="K62" s="36"/>
      <c r="L62" s="36"/>
      <c r="M62" s="38"/>
    </row>
    <row r="63" spans="2:14" hidden="1" x14ac:dyDescent="0.25">
      <c r="B63" s="97" t="s">
        <v>289</v>
      </c>
      <c r="C63" s="97" t="s">
        <v>238</v>
      </c>
      <c r="D63" s="97"/>
      <c r="E63" s="97"/>
      <c r="F63" s="97"/>
      <c r="G63" s="111">
        <v>5</v>
      </c>
      <c r="I63" s="36"/>
      <c r="J63" s="36"/>
      <c r="K63" s="36"/>
      <c r="L63" s="37"/>
      <c r="M63" s="38"/>
    </row>
    <row r="64" spans="2:14" hidden="1" x14ac:dyDescent="0.25">
      <c r="B64" s="108" t="s">
        <v>164</v>
      </c>
      <c r="C64" s="108" t="s">
        <v>157</v>
      </c>
      <c r="D64" s="109"/>
      <c r="E64" s="111">
        <v>5</v>
      </c>
      <c r="F64" s="111"/>
      <c r="G64" s="111"/>
      <c r="I64" s="36"/>
      <c r="J64" s="36"/>
      <c r="K64" s="36"/>
      <c r="L64" s="37"/>
      <c r="M64" s="38"/>
    </row>
    <row r="65" spans="2:13" x14ac:dyDescent="0.25">
      <c r="B65" s="97" t="s">
        <v>99</v>
      </c>
      <c r="C65" s="97" t="s">
        <v>100</v>
      </c>
      <c r="D65" s="111">
        <v>5</v>
      </c>
      <c r="E65" s="111"/>
      <c r="F65" s="111">
        <v>10</v>
      </c>
      <c r="G65" s="111"/>
      <c r="H65" s="165">
        <v>15</v>
      </c>
      <c r="I65" s="36"/>
      <c r="J65" s="36"/>
      <c r="K65" s="36"/>
      <c r="L65" s="37"/>
      <c r="M65" s="38"/>
    </row>
    <row r="66" spans="2:13" hidden="1" x14ac:dyDescent="0.25">
      <c r="B66" s="97" t="s">
        <v>99</v>
      </c>
      <c r="C66" s="97" t="s">
        <v>155</v>
      </c>
      <c r="D66" s="111"/>
      <c r="E66" s="111">
        <v>5</v>
      </c>
      <c r="F66" s="111"/>
      <c r="G66" s="111"/>
      <c r="I66" s="36"/>
      <c r="J66" s="36"/>
      <c r="K66" s="36"/>
      <c r="L66" s="36"/>
      <c r="M66" s="38"/>
    </row>
    <row r="67" spans="2:13" hidden="1" x14ac:dyDescent="0.25">
      <c r="B67" s="97" t="s">
        <v>99</v>
      </c>
      <c r="C67" s="97" t="s">
        <v>238</v>
      </c>
      <c r="D67" s="111"/>
      <c r="E67" s="111"/>
      <c r="F67" s="111">
        <v>5</v>
      </c>
      <c r="G67" s="111">
        <v>10</v>
      </c>
      <c r="I67" s="36"/>
      <c r="J67" s="36"/>
      <c r="K67" s="36"/>
      <c r="L67" s="36"/>
      <c r="M67" s="38"/>
    </row>
    <row r="68" spans="2:13" x14ac:dyDescent="0.25">
      <c r="B68" s="97" t="s">
        <v>277</v>
      </c>
      <c r="C68" s="97" t="s">
        <v>278</v>
      </c>
      <c r="D68" s="97"/>
      <c r="E68" s="97"/>
      <c r="F68" s="97"/>
      <c r="G68" s="111">
        <v>5</v>
      </c>
      <c r="H68" s="165">
        <v>10</v>
      </c>
      <c r="I68" s="36"/>
      <c r="J68" s="36"/>
      <c r="K68" s="36"/>
      <c r="L68" s="37"/>
      <c r="M68" s="38"/>
    </row>
    <row r="69" spans="2:13" x14ac:dyDescent="0.25">
      <c r="B69" s="97" t="s">
        <v>135</v>
      </c>
      <c r="C69" s="97" t="s">
        <v>121</v>
      </c>
      <c r="D69" s="111">
        <v>5</v>
      </c>
      <c r="E69" s="111">
        <v>10</v>
      </c>
      <c r="F69" s="111">
        <v>15</v>
      </c>
      <c r="G69" s="111"/>
      <c r="H69" s="165">
        <v>20</v>
      </c>
      <c r="I69" s="36"/>
      <c r="J69" s="36"/>
      <c r="K69" s="36"/>
      <c r="L69" s="37"/>
      <c r="M69" s="38"/>
    </row>
    <row r="70" spans="2:13" hidden="1" x14ac:dyDescent="0.25">
      <c r="B70" s="97" t="s">
        <v>170</v>
      </c>
      <c r="C70" s="97" t="s">
        <v>171</v>
      </c>
      <c r="D70" s="111"/>
      <c r="E70" s="111">
        <v>5</v>
      </c>
      <c r="F70" s="111"/>
      <c r="G70" s="111"/>
      <c r="I70" s="36"/>
      <c r="J70" s="36"/>
      <c r="K70" s="36"/>
      <c r="L70" s="36"/>
      <c r="M70" s="38"/>
    </row>
    <row r="71" spans="2:13" hidden="1" x14ac:dyDescent="0.25">
      <c r="B71" s="97" t="s">
        <v>94</v>
      </c>
      <c r="C71" s="97" t="s">
        <v>95</v>
      </c>
      <c r="D71" s="111">
        <v>5</v>
      </c>
      <c r="E71" s="111">
        <v>10</v>
      </c>
      <c r="F71" s="111"/>
      <c r="G71" s="111"/>
    </row>
    <row r="72" spans="2:13" x14ac:dyDescent="0.25">
      <c r="B72" s="1" t="s">
        <v>279</v>
      </c>
      <c r="C72" s="1" t="s">
        <v>285</v>
      </c>
      <c r="H72" s="165">
        <v>5</v>
      </c>
    </row>
    <row r="73" spans="2:13" x14ac:dyDescent="0.25">
      <c r="B73" s="1" t="s">
        <v>232</v>
      </c>
      <c r="C73" s="1" t="s">
        <v>300</v>
      </c>
      <c r="H73" s="165">
        <v>5</v>
      </c>
    </row>
  </sheetData>
  <autoFilter ref="B3:H73">
    <filterColumn colId="6">
      <customFilters>
        <customFilter operator="notEqual" val=" "/>
      </customFilters>
    </filterColumn>
  </autoFilter>
  <sortState ref="B4:H71">
    <sortCondition ref="B4:B71"/>
  </sortState>
  <mergeCells count="3">
    <mergeCell ref="C2:G2"/>
    <mergeCell ref="J4:N4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93"/>
  <sheetViews>
    <sheetView workbookViewId="0">
      <selection activeCell="U7" sqref="U7:U33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5" width="11.42578125" style="1" bestFit="1" customWidth="1"/>
    <col min="6" max="6" width="9.140625" style="1"/>
    <col min="7" max="7" width="11.42578125" style="1" bestFit="1" customWidth="1"/>
    <col min="8" max="8" width="9.140625" style="52"/>
    <col min="9" max="9" width="18" style="52" bestFit="1" customWidth="1"/>
    <col min="10" max="10" width="18" style="52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1" spans="2:21" x14ac:dyDescent="0.25">
      <c r="B1" s="1" t="s">
        <v>17</v>
      </c>
    </row>
    <row r="2" spans="2:21" x14ac:dyDescent="0.25">
      <c r="B2" s="52"/>
      <c r="C2" s="167"/>
      <c r="D2" s="167"/>
      <c r="E2" s="167"/>
      <c r="F2" s="167"/>
      <c r="G2" s="167"/>
      <c r="H2" s="6"/>
      <c r="I2" s="63" t="s">
        <v>11</v>
      </c>
      <c r="J2" s="6"/>
    </row>
    <row r="3" spans="2:21" x14ac:dyDescent="0.25">
      <c r="B3" s="52"/>
      <c r="C3" s="58"/>
      <c r="D3" s="58"/>
      <c r="E3" s="58"/>
      <c r="F3" s="58"/>
      <c r="G3" s="58"/>
      <c r="H3" s="6"/>
      <c r="I3" s="6"/>
      <c r="J3" s="6"/>
    </row>
    <row r="4" spans="2:21" x14ac:dyDescent="0.25">
      <c r="B4" s="52"/>
      <c r="C4" s="167"/>
      <c r="D4" s="167"/>
      <c r="E4" s="167"/>
      <c r="F4" s="167"/>
      <c r="G4" s="167"/>
      <c r="H4" s="6"/>
      <c r="I4" s="6"/>
      <c r="J4" s="6"/>
      <c r="K4" s="52"/>
      <c r="L4" s="167"/>
      <c r="M4" s="167"/>
      <c r="N4" s="167"/>
      <c r="O4" s="167"/>
      <c r="P4" s="167"/>
    </row>
    <row r="5" spans="2:21" x14ac:dyDescent="0.25">
      <c r="B5" s="52"/>
      <c r="C5" s="58"/>
      <c r="D5" s="58"/>
      <c r="E5" s="58"/>
      <c r="F5" s="58"/>
      <c r="G5" s="58"/>
      <c r="H5" s="6"/>
      <c r="I5" s="6"/>
      <c r="J5" s="6"/>
      <c r="K5" s="52"/>
      <c r="L5" s="58"/>
      <c r="M5" s="58"/>
      <c r="N5" s="58"/>
      <c r="O5" s="58"/>
      <c r="P5" s="58"/>
    </row>
    <row r="6" spans="2:21" x14ac:dyDescent="0.25">
      <c r="B6" s="96" t="s">
        <v>1</v>
      </c>
      <c r="C6" s="8" t="s">
        <v>0</v>
      </c>
      <c r="D6" s="8"/>
      <c r="E6" s="96" t="s">
        <v>5</v>
      </c>
      <c r="F6" s="96" t="s">
        <v>6</v>
      </c>
      <c r="G6" s="96" t="s">
        <v>7</v>
      </c>
      <c r="H6" s="96" t="s">
        <v>8</v>
      </c>
      <c r="I6" s="12"/>
      <c r="J6" s="14"/>
      <c r="K6" s="96" t="s">
        <v>1</v>
      </c>
      <c r="L6" s="8" t="s">
        <v>0</v>
      </c>
      <c r="M6" s="8"/>
      <c r="N6" s="96" t="s">
        <v>5</v>
      </c>
      <c r="O6" s="96" t="s">
        <v>6</v>
      </c>
      <c r="P6" s="96" t="s">
        <v>7</v>
      </c>
    </row>
    <row r="7" spans="2:21" x14ac:dyDescent="0.25">
      <c r="B7" s="52">
        <v>1</v>
      </c>
      <c r="C7" s="1" t="s">
        <v>289</v>
      </c>
      <c r="D7" s="1" t="s">
        <v>238</v>
      </c>
      <c r="E7" s="9">
        <v>3.3125000000000002E-2</v>
      </c>
      <c r="F7" s="9">
        <v>7.2916666666666659E-3</v>
      </c>
      <c r="G7" s="9">
        <f>E7-F7</f>
        <v>2.5833333333333337E-2</v>
      </c>
      <c r="H7" s="52">
        <v>50</v>
      </c>
      <c r="I7" s="13"/>
      <c r="J7" s="15"/>
      <c r="K7" s="52">
        <v>1</v>
      </c>
      <c r="L7" s="1" t="s">
        <v>146</v>
      </c>
      <c r="M7" s="1" t="s">
        <v>116</v>
      </c>
      <c r="N7" s="9">
        <v>3.4942129629629635E-2</v>
      </c>
      <c r="O7" s="9">
        <v>1.545138888888889E-2</v>
      </c>
      <c r="P7" s="9">
        <f t="shared" ref="P7:P32" si="0">N7-O7</f>
        <v>1.9490740740740746E-2</v>
      </c>
      <c r="S7" s="1">
        <v>6.2137119199999997</v>
      </c>
      <c r="U7" s="9"/>
    </row>
    <row r="8" spans="2:21" x14ac:dyDescent="0.25">
      <c r="B8" s="52">
        <v>2</v>
      </c>
      <c r="C8" s="1" t="s">
        <v>302</v>
      </c>
      <c r="D8" s="1" t="s">
        <v>303</v>
      </c>
      <c r="E8" s="9">
        <v>3.3402777777777774E-2</v>
      </c>
      <c r="F8" s="9">
        <v>5.3819444444444453E-3</v>
      </c>
      <c r="G8" s="9">
        <f t="shared" ref="G8:G32" si="1">E8-F8</f>
        <v>2.8020833333333328E-2</v>
      </c>
      <c r="H8" s="52">
        <v>50</v>
      </c>
      <c r="I8" s="13"/>
      <c r="J8" s="15"/>
      <c r="K8" s="52">
        <v>2</v>
      </c>
      <c r="L8" s="1" t="s">
        <v>90</v>
      </c>
      <c r="M8" s="1" t="s">
        <v>96</v>
      </c>
      <c r="N8" s="9">
        <v>3.4432870370370371E-2</v>
      </c>
      <c r="O8" s="9">
        <v>1.4930555555555556E-2</v>
      </c>
      <c r="P8" s="9">
        <f t="shared" si="0"/>
        <v>1.9502314814814813E-2</v>
      </c>
      <c r="S8" s="1">
        <v>6.2137119199999997</v>
      </c>
      <c r="U8" s="9"/>
    </row>
    <row r="9" spans="2:21" x14ac:dyDescent="0.25">
      <c r="B9" s="52">
        <v>3</v>
      </c>
      <c r="C9" s="1" t="s">
        <v>137</v>
      </c>
      <c r="D9" s="1" t="s">
        <v>119</v>
      </c>
      <c r="E9" s="9">
        <v>3.363425925925926E-2</v>
      </c>
      <c r="F9" s="9">
        <v>1.1458333333333334E-2</v>
      </c>
      <c r="G9" s="9">
        <f t="shared" si="1"/>
        <v>2.2175925925925925E-2</v>
      </c>
      <c r="H9" s="52">
        <v>50</v>
      </c>
      <c r="I9" s="13"/>
      <c r="J9" s="15"/>
      <c r="K9" s="52">
        <v>3</v>
      </c>
      <c r="L9" s="1" t="s">
        <v>162</v>
      </c>
      <c r="M9" s="1" t="s">
        <v>163</v>
      </c>
      <c r="N9" s="9">
        <v>3.3877314814814811E-2</v>
      </c>
      <c r="O9" s="9">
        <v>1.3541666666666667E-2</v>
      </c>
      <c r="P9" s="9">
        <f t="shared" si="0"/>
        <v>2.0335648148148144E-2</v>
      </c>
      <c r="S9" s="1">
        <v>6.2137119199999997</v>
      </c>
      <c r="U9" s="9"/>
    </row>
    <row r="10" spans="2:21" x14ac:dyDescent="0.25">
      <c r="B10" s="52">
        <v>4</v>
      </c>
      <c r="C10" s="1" t="s">
        <v>162</v>
      </c>
      <c r="D10" s="1" t="s">
        <v>163</v>
      </c>
      <c r="E10" s="9">
        <v>3.3877314814814811E-2</v>
      </c>
      <c r="F10" s="9">
        <v>1.3541666666666667E-2</v>
      </c>
      <c r="G10" s="9">
        <f t="shared" si="1"/>
        <v>2.0335648148148144E-2</v>
      </c>
      <c r="H10" s="52">
        <v>50</v>
      </c>
      <c r="I10" s="13"/>
      <c r="J10" s="15"/>
      <c r="K10" s="52">
        <v>4</v>
      </c>
      <c r="L10" s="1" t="s">
        <v>144</v>
      </c>
      <c r="M10" s="1" t="s">
        <v>114</v>
      </c>
      <c r="N10" s="9">
        <v>3.4027777777777775E-2</v>
      </c>
      <c r="O10" s="9">
        <v>1.2499999999999999E-2</v>
      </c>
      <c r="P10" s="9">
        <f t="shared" si="0"/>
        <v>2.1527777777777778E-2</v>
      </c>
      <c r="S10" s="1">
        <v>6.2137119199999997</v>
      </c>
      <c r="U10" s="9"/>
    </row>
    <row r="11" spans="2:21" x14ac:dyDescent="0.25">
      <c r="B11" s="52">
        <v>5</v>
      </c>
      <c r="C11" s="1" t="s">
        <v>144</v>
      </c>
      <c r="D11" s="1" t="s">
        <v>114</v>
      </c>
      <c r="E11" s="9">
        <v>3.4027777777777775E-2</v>
      </c>
      <c r="F11" s="9">
        <v>1.2499999999999999E-2</v>
      </c>
      <c r="G11" s="9">
        <f t="shared" si="1"/>
        <v>2.1527777777777778E-2</v>
      </c>
      <c r="H11" s="52">
        <v>50</v>
      </c>
      <c r="I11" s="13"/>
      <c r="J11" s="15"/>
      <c r="K11" s="52">
        <v>5</v>
      </c>
      <c r="L11" s="1" t="s">
        <v>137</v>
      </c>
      <c r="M11" s="1" t="s">
        <v>119</v>
      </c>
      <c r="N11" s="9">
        <v>3.363425925925926E-2</v>
      </c>
      <c r="O11" s="9">
        <v>1.1458333333333334E-2</v>
      </c>
      <c r="P11" s="9">
        <f t="shared" si="0"/>
        <v>2.2175925925925925E-2</v>
      </c>
      <c r="S11" s="1">
        <v>6.2137119199999997</v>
      </c>
      <c r="U11" s="9"/>
    </row>
    <row r="12" spans="2:21" x14ac:dyDescent="0.25">
      <c r="B12" s="52">
        <v>6</v>
      </c>
      <c r="C12" s="1" t="s">
        <v>244</v>
      </c>
      <c r="D12" s="1" t="s">
        <v>245</v>
      </c>
      <c r="E12" s="9">
        <v>3.408564814814815E-2</v>
      </c>
      <c r="F12" s="9">
        <v>1.1458333333333334E-2</v>
      </c>
      <c r="G12" s="9">
        <f t="shared" si="1"/>
        <v>2.2627314814814815E-2</v>
      </c>
      <c r="H12" s="52">
        <v>50</v>
      </c>
      <c r="I12" s="13"/>
      <c r="J12" s="15"/>
      <c r="K12" s="52">
        <v>6</v>
      </c>
      <c r="L12" s="1" t="s">
        <v>133</v>
      </c>
      <c r="M12" s="1" t="s">
        <v>123</v>
      </c>
      <c r="N12" s="9">
        <v>3.4733796296296297E-2</v>
      </c>
      <c r="O12" s="9">
        <v>1.2326388888888888E-2</v>
      </c>
      <c r="P12" s="9">
        <f t="shared" si="0"/>
        <v>2.2407407407407411E-2</v>
      </c>
      <c r="S12" s="1">
        <v>6.2137119199999997</v>
      </c>
      <c r="U12" s="9"/>
    </row>
    <row r="13" spans="2:21" x14ac:dyDescent="0.25">
      <c r="B13" s="52">
        <v>7</v>
      </c>
      <c r="C13" s="1" t="s">
        <v>172</v>
      </c>
      <c r="D13" s="1" t="s">
        <v>173</v>
      </c>
      <c r="E13" s="9">
        <v>3.4340277777777782E-2</v>
      </c>
      <c r="F13" s="9">
        <v>7.9861111111111122E-3</v>
      </c>
      <c r="G13" s="9">
        <f t="shared" si="1"/>
        <v>2.6354166666666672E-2</v>
      </c>
      <c r="H13" s="52">
        <v>50</v>
      </c>
      <c r="I13" s="13"/>
      <c r="J13" s="15"/>
      <c r="K13" s="52">
        <v>7</v>
      </c>
      <c r="L13" s="1" t="s">
        <v>244</v>
      </c>
      <c r="M13" s="1" t="s">
        <v>245</v>
      </c>
      <c r="N13" s="9">
        <v>3.408564814814815E-2</v>
      </c>
      <c r="O13" s="9">
        <v>1.1458333333333334E-2</v>
      </c>
      <c r="P13" s="9">
        <f t="shared" si="0"/>
        <v>2.2627314814814815E-2</v>
      </c>
      <c r="S13" s="1">
        <v>6.2137119199999997</v>
      </c>
      <c r="U13" s="9"/>
    </row>
    <row r="14" spans="2:21" x14ac:dyDescent="0.25">
      <c r="B14" s="52">
        <v>8</v>
      </c>
      <c r="C14" s="1" t="s">
        <v>162</v>
      </c>
      <c r="D14" s="1" t="s">
        <v>222</v>
      </c>
      <c r="E14" s="9">
        <v>3.4386574074074076E-2</v>
      </c>
      <c r="F14" s="9">
        <v>6.2499999999999995E-3</v>
      </c>
      <c r="G14" s="9">
        <f t="shared" si="1"/>
        <v>2.8136574074074078E-2</v>
      </c>
      <c r="H14" s="52">
        <v>50</v>
      </c>
      <c r="I14" s="13"/>
      <c r="J14" s="15"/>
      <c r="K14" s="52">
        <v>8</v>
      </c>
      <c r="L14" s="1" t="s">
        <v>220</v>
      </c>
      <c r="M14" s="1" t="s">
        <v>221</v>
      </c>
      <c r="N14" s="9">
        <v>3.4444444444444444E-2</v>
      </c>
      <c r="O14" s="9">
        <v>1.1458333333333334E-2</v>
      </c>
      <c r="P14" s="9">
        <f t="shared" si="0"/>
        <v>2.298611111111111E-2</v>
      </c>
      <c r="S14" s="1">
        <v>6.2137119199999997</v>
      </c>
      <c r="U14" s="9"/>
    </row>
    <row r="15" spans="2:21" x14ac:dyDescent="0.25">
      <c r="B15" s="52">
        <v>9</v>
      </c>
      <c r="C15" s="1" t="s">
        <v>90</v>
      </c>
      <c r="D15" s="1" t="s">
        <v>96</v>
      </c>
      <c r="E15" s="9">
        <v>3.4432870370370371E-2</v>
      </c>
      <c r="F15" s="9">
        <v>1.4930555555555556E-2</v>
      </c>
      <c r="G15" s="9">
        <f t="shared" si="1"/>
        <v>1.9502314814814813E-2</v>
      </c>
      <c r="H15" s="52">
        <v>50</v>
      </c>
      <c r="I15" s="13"/>
      <c r="J15" s="15"/>
      <c r="K15" s="52">
        <v>9</v>
      </c>
      <c r="L15" s="1" t="s">
        <v>97</v>
      </c>
      <c r="M15" s="1" t="s">
        <v>98</v>
      </c>
      <c r="N15" s="9">
        <v>3.6319444444444439E-2</v>
      </c>
      <c r="O15" s="9">
        <v>1.3194444444444444E-2</v>
      </c>
      <c r="P15" s="9">
        <f t="shared" si="0"/>
        <v>2.3124999999999993E-2</v>
      </c>
      <c r="S15" s="1">
        <v>6.2137119199999997</v>
      </c>
      <c r="U15" s="9"/>
    </row>
    <row r="16" spans="2:21" x14ac:dyDescent="0.25">
      <c r="B16" s="52">
        <v>10</v>
      </c>
      <c r="C16" s="1" t="s">
        <v>220</v>
      </c>
      <c r="D16" s="1" t="s">
        <v>221</v>
      </c>
      <c r="E16" s="9">
        <v>3.4444444444444444E-2</v>
      </c>
      <c r="F16" s="9">
        <v>1.1458333333333334E-2</v>
      </c>
      <c r="G16" s="9">
        <f t="shared" si="1"/>
        <v>2.298611111111111E-2</v>
      </c>
      <c r="H16" s="52">
        <v>50</v>
      </c>
      <c r="I16" s="13"/>
      <c r="J16" s="15"/>
      <c r="K16" s="52">
        <v>10</v>
      </c>
      <c r="L16" s="1" t="s">
        <v>164</v>
      </c>
      <c r="M16" s="1" t="s">
        <v>108</v>
      </c>
      <c r="N16" s="9">
        <v>3.5312500000000004E-2</v>
      </c>
      <c r="O16" s="9">
        <v>1.1805555555555555E-2</v>
      </c>
      <c r="P16" s="9">
        <f t="shared" si="0"/>
        <v>2.3506944444444448E-2</v>
      </c>
      <c r="S16" s="1">
        <v>6.2137119199999997</v>
      </c>
      <c r="U16" s="9"/>
    </row>
    <row r="17" spans="2:21" x14ac:dyDescent="0.25">
      <c r="B17" s="52">
        <v>11</v>
      </c>
      <c r="C17" s="1" t="s">
        <v>133</v>
      </c>
      <c r="D17" s="1" t="s">
        <v>123</v>
      </c>
      <c r="E17" s="9">
        <v>3.4733796296296297E-2</v>
      </c>
      <c r="F17" s="9">
        <v>1.2326388888888888E-2</v>
      </c>
      <c r="G17" s="9">
        <f t="shared" si="1"/>
        <v>2.2407407407407411E-2</v>
      </c>
      <c r="H17" s="52">
        <v>50</v>
      </c>
      <c r="I17" s="13"/>
      <c r="J17" s="15"/>
      <c r="K17" s="52">
        <v>11</v>
      </c>
      <c r="L17" s="1" t="s">
        <v>136</v>
      </c>
      <c r="M17" s="1" t="s">
        <v>120</v>
      </c>
      <c r="N17" s="9">
        <v>3.5925925925925924E-2</v>
      </c>
      <c r="O17" s="9">
        <v>1.1111111111111112E-2</v>
      </c>
      <c r="P17" s="9">
        <f t="shared" si="0"/>
        <v>2.481481481481481E-2</v>
      </c>
      <c r="S17" s="1">
        <v>6.2137119199999997</v>
      </c>
      <c r="U17" s="9"/>
    </row>
    <row r="18" spans="2:21" x14ac:dyDescent="0.25">
      <c r="B18" s="52">
        <v>12</v>
      </c>
      <c r="C18" s="1" t="s">
        <v>146</v>
      </c>
      <c r="D18" s="1" t="s">
        <v>116</v>
      </c>
      <c r="E18" s="9">
        <v>3.4942129629629635E-2</v>
      </c>
      <c r="F18" s="9">
        <v>1.545138888888889E-2</v>
      </c>
      <c r="G18" s="9">
        <f t="shared" si="1"/>
        <v>1.9490740740740746E-2</v>
      </c>
      <c r="H18" s="52">
        <v>50</v>
      </c>
      <c r="I18" s="13"/>
      <c r="J18" s="15"/>
      <c r="K18" s="52">
        <v>12</v>
      </c>
      <c r="L18" s="1" t="s">
        <v>305</v>
      </c>
      <c r="M18" s="1" t="s">
        <v>306</v>
      </c>
      <c r="N18" s="9">
        <v>3.5520833333333328E-2</v>
      </c>
      <c r="O18" s="9">
        <v>1.0590277777777777E-2</v>
      </c>
      <c r="P18" s="9">
        <f t="shared" si="0"/>
        <v>2.4930555555555553E-2</v>
      </c>
      <c r="S18" s="1">
        <v>6.2137119199999997</v>
      </c>
      <c r="U18" s="9"/>
    </row>
    <row r="19" spans="2:21" x14ac:dyDescent="0.25">
      <c r="B19" s="52">
        <v>13</v>
      </c>
      <c r="C19" s="1" t="s">
        <v>304</v>
      </c>
      <c r="D19" s="1" t="s">
        <v>221</v>
      </c>
      <c r="E19" s="9">
        <v>3.5081018518518518E-2</v>
      </c>
      <c r="F19" s="9">
        <v>7.9861111111111122E-3</v>
      </c>
      <c r="G19" s="9">
        <f t="shared" si="1"/>
        <v>2.7094907407407408E-2</v>
      </c>
      <c r="H19" s="52">
        <v>50</v>
      </c>
      <c r="I19" s="13"/>
      <c r="J19" s="15"/>
      <c r="K19" s="52">
        <v>13</v>
      </c>
      <c r="L19" s="1" t="s">
        <v>289</v>
      </c>
      <c r="M19" s="1" t="s">
        <v>238</v>
      </c>
      <c r="N19" s="9">
        <v>3.3125000000000002E-2</v>
      </c>
      <c r="O19" s="9">
        <v>7.2916666666666659E-3</v>
      </c>
      <c r="P19" s="9">
        <f t="shared" si="0"/>
        <v>2.5833333333333337E-2</v>
      </c>
      <c r="S19" s="1">
        <v>6.2137119199999997</v>
      </c>
      <c r="U19" s="9"/>
    </row>
    <row r="20" spans="2:21" x14ac:dyDescent="0.25">
      <c r="B20" s="52">
        <v>14</v>
      </c>
      <c r="C20" s="1" t="s">
        <v>130</v>
      </c>
      <c r="D20" s="1" t="s">
        <v>125</v>
      </c>
      <c r="E20" s="9">
        <v>3.5092592592592592E-2</v>
      </c>
      <c r="F20" s="9">
        <v>8.5069444444444437E-3</v>
      </c>
      <c r="G20" s="9">
        <f t="shared" si="1"/>
        <v>2.658564814814815E-2</v>
      </c>
      <c r="H20" s="52">
        <v>50</v>
      </c>
      <c r="I20" s="13"/>
      <c r="J20" s="15"/>
      <c r="K20" s="52">
        <v>14</v>
      </c>
      <c r="L20" s="1" t="s">
        <v>132</v>
      </c>
      <c r="M20" s="1" t="s">
        <v>119</v>
      </c>
      <c r="N20" s="9">
        <v>3.6215277777777777E-2</v>
      </c>
      <c r="O20" s="9">
        <v>1.0069444444444445E-2</v>
      </c>
      <c r="P20" s="9">
        <f t="shared" si="0"/>
        <v>2.6145833333333333E-2</v>
      </c>
      <c r="S20" s="1">
        <v>6.2137119199999997</v>
      </c>
      <c r="U20" s="9"/>
    </row>
    <row r="21" spans="2:21" x14ac:dyDescent="0.25">
      <c r="B21" s="52">
        <v>15</v>
      </c>
      <c r="C21" s="1" t="s">
        <v>164</v>
      </c>
      <c r="D21" s="1" t="s">
        <v>108</v>
      </c>
      <c r="E21" s="9">
        <v>3.5312500000000004E-2</v>
      </c>
      <c r="F21" s="9">
        <v>1.1805555555555555E-2</v>
      </c>
      <c r="G21" s="9">
        <f t="shared" si="1"/>
        <v>2.3506944444444448E-2</v>
      </c>
      <c r="H21" s="52">
        <v>50</v>
      </c>
      <c r="I21" s="13"/>
      <c r="J21" s="15"/>
      <c r="K21" s="52">
        <v>15</v>
      </c>
      <c r="L21" s="1" t="s">
        <v>172</v>
      </c>
      <c r="M21" s="1" t="s">
        <v>173</v>
      </c>
      <c r="N21" s="9">
        <v>3.4340277777777782E-2</v>
      </c>
      <c r="O21" s="9">
        <v>7.9861111111111122E-3</v>
      </c>
      <c r="P21" s="9">
        <f t="shared" si="0"/>
        <v>2.6354166666666672E-2</v>
      </c>
      <c r="S21" s="1">
        <v>6.2137119199999997</v>
      </c>
      <c r="U21" s="9"/>
    </row>
    <row r="22" spans="2:21" x14ac:dyDescent="0.25">
      <c r="B22" s="52">
        <v>16</v>
      </c>
      <c r="C22" s="1" t="s">
        <v>215</v>
      </c>
      <c r="D22" s="1" t="s">
        <v>216</v>
      </c>
      <c r="E22" s="9">
        <v>3.5358796296296298E-2</v>
      </c>
      <c r="F22" s="9">
        <v>7.8125E-3</v>
      </c>
      <c r="G22" s="9">
        <f t="shared" si="1"/>
        <v>2.7546296296296298E-2</v>
      </c>
      <c r="H22" s="52">
        <v>50</v>
      </c>
      <c r="I22" s="13"/>
      <c r="J22" s="15"/>
      <c r="K22" s="52">
        <v>16</v>
      </c>
      <c r="L22" s="1" t="s">
        <v>307</v>
      </c>
      <c r="M22" s="1" t="s">
        <v>250</v>
      </c>
      <c r="N22" s="9">
        <v>3.6412037037037034E-2</v>
      </c>
      <c r="O22" s="9">
        <v>9.8958333333333329E-3</v>
      </c>
      <c r="P22" s="9">
        <f t="shared" si="0"/>
        <v>2.6516203703703702E-2</v>
      </c>
      <c r="S22" s="1">
        <v>6.2137119199999997</v>
      </c>
      <c r="U22" s="9"/>
    </row>
    <row r="23" spans="2:21" x14ac:dyDescent="0.25">
      <c r="B23" s="52">
        <v>17</v>
      </c>
      <c r="C23" s="1" t="s">
        <v>305</v>
      </c>
      <c r="D23" s="1" t="s">
        <v>306</v>
      </c>
      <c r="E23" s="9">
        <v>3.5520833333333328E-2</v>
      </c>
      <c r="F23" s="9">
        <v>1.0590277777777777E-2</v>
      </c>
      <c r="G23" s="9">
        <f t="shared" si="1"/>
        <v>2.4930555555555553E-2</v>
      </c>
      <c r="H23" s="52">
        <v>50</v>
      </c>
      <c r="I23" s="13"/>
      <c r="J23" s="15"/>
      <c r="K23" s="52">
        <v>17</v>
      </c>
      <c r="L23" s="1" t="s">
        <v>130</v>
      </c>
      <c r="M23" s="1" t="s">
        <v>125</v>
      </c>
      <c r="N23" s="9">
        <v>3.5092592592592592E-2</v>
      </c>
      <c r="O23" s="9">
        <v>8.5069444444444437E-3</v>
      </c>
      <c r="P23" s="9">
        <f t="shared" si="0"/>
        <v>2.658564814814815E-2</v>
      </c>
      <c r="S23" s="1">
        <v>6.2137119199999997</v>
      </c>
      <c r="U23" s="9"/>
    </row>
    <row r="24" spans="2:21" x14ac:dyDescent="0.25">
      <c r="B24" s="52">
        <v>18</v>
      </c>
      <c r="C24" s="1" t="s">
        <v>223</v>
      </c>
      <c r="D24" s="1" t="s">
        <v>224</v>
      </c>
      <c r="E24" s="9">
        <v>3.5671296296296298E-2</v>
      </c>
      <c r="F24" s="9">
        <v>3.9930555555555561E-3</v>
      </c>
      <c r="G24" s="9">
        <f t="shared" si="1"/>
        <v>3.1678240740740743E-2</v>
      </c>
      <c r="H24" s="52">
        <v>50</v>
      </c>
      <c r="I24" s="13"/>
      <c r="J24" s="15"/>
      <c r="K24" s="52">
        <v>18</v>
      </c>
      <c r="L24" s="1" t="s">
        <v>228</v>
      </c>
      <c r="M24" s="1" t="s">
        <v>229</v>
      </c>
      <c r="N24" s="9">
        <v>3.7094907407407403E-2</v>
      </c>
      <c r="O24" s="9">
        <v>1.0243055555555556E-2</v>
      </c>
      <c r="P24" s="9">
        <f t="shared" si="0"/>
        <v>2.6851851851851849E-2</v>
      </c>
      <c r="S24" s="1">
        <v>6.2137119199999997</v>
      </c>
      <c r="U24" s="9"/>
    </row>
    <row r="25" spans="2:21" x14ac:dyDescent="0.25">
      <c r="B25" s="52">
        <v>19</v>
      </c>
      <c r="C25" s="1" t="s">
        <v>179</v>
      </c>
      <c r="D25" s="1" t="s">
        <v>180</v>
      </c>
      <c r="E25" s="9">
        <v>3.5787037037037034E-2</v>
      </c>
      <c r="F25" s="9">
        <v>5.208333333333333E-3</v>
      </c>
      <c r="G25" s="9">
        <f t="shared" si="1"/>
        <v>3.0578703703703702E-2</v>
      </c>
      <c r="H25" s="52">
        <v>50</v>
      </c>
      <c r="I25" s="13"/>
      <c r="J25" s="15"/>
      <c r="K25" s="52">
        <v>19</v>
      </c>
      <c r="L25" s="1" t="s">
        <v>304</v>
      </c>
      <c r="M25" s="1" t="s">
        <v>221</v>
      </c>
      <c r="N25" s="9">
        <v>3.5081018518518518E-2</v>
      </c>
      <c r="O25" s="9">
        <v>7.9861111111111122E-3</v>
      </c>
      <c r="P25" s="9">
        <f t="shared" si="0"/>
        <v>2.7094907407407408E-2</v>
      </c>
      <c r="S25" s="1">
        <v>6.2137119199999997</v>
      </c>
      <c r="U25" s="9"/>
    </row>
    <row r="26" spans="2:21" x14ac:dyDescent="0.25">
      <c r="B26" s="52">
        <v>20</v>
      </c>
      <c r="C26" s="1" t="s">
        <v>136</v>
      </c>
      <c r="D26" s="1" t="s">
        <v>120</v>
      </c>
      <c r="E26" s="9">
        <v>3.5925925925925924E-2</v>
      </c>
      <c r="F26" s="9">
        <v>1.1111111111111112E-2</v>
      </c>
      <c r="G26" s="9">
        <f t="shared" si="1"/>
        <v>2.481481481481481E-2</v>
      </c>
      <c r="H26" s="52">
        <v>50</v>
      </c>
      <c r="I26" s="13"/>
      <c r="J26" s="15"/>
      <c r="K26" s="52">
        <v>20</v>
      </c>
      <c r="L26" s="1" t="s">
        <v>215</v>
      </c>
      <c r="M26" s="1" t="s">
        <v>216</v>
      </c>
      <c r="N26" s="9">
        <v>3.5358796296296298E-2</v>
      </c>
      <c r="O26" s="9">
        <v>7.8125E-3</v>
      </c>
      <c r="P26" s="9">
        <f t="shared" si="0"/>
        <v>2.7546296296296298E-2</v>
      </c>
      <c r="S26" s="1">
        <v>6.2137119199999997</v>
      </c>
      <c r="U26" s="9"/>
    </row>
    <row r="27" spans="2:21" x14ac:dyDescent="0.25">
      <c r="B27" s="52">
        <v>21</v>
      </c>
      <c r="C27" s="1" t="s">
        <v>132</v>
      </c>
      <c r="D27" s="1" t="s">
        <v>119</v>
      </c>
      <c r="E27" s="9">
        <v>3.6215277777777777E-2</v>
      </c>
      <c r="F27" s="9">
        <v>1.0069444444444445E-2</v>
      </c>
      <c r="G27" s="9">
        <f t="shared" si="1"/>
        <v>2.6145833333333333E-2</v>
      </c>
      <c r="H27" s="52">
        <v>50</v>
      </c>
      <c r="I27" s="13"/>
      <c r="J27" s="15"/>
      <c r="K27" s="52">
        <v>21</v>
      </c>
      <c r="L27" s="1" t="s">
        <v>302</v>
      </c>
      <c r="M27" s="1" t="s">
        <v>303</v>
      </c>
      <c r="N27" s="9">
        <v>3.3402777777777774E-2</v>
      </c>
      <c r="O27" s="9">
        <v>5.3819444444444453E-3</v>
      </c>
      <c r="P27" s="9">
        <f t="shared" si="0"/>
        <v>2.8020833333333328E-2</v>
      </c>
      <c r="S27" s="1">
        <v>6.2137119199999997</v>
      </c>
      <c r="U27" s="9"/>
    </row>
    <row r="28" spans="2:21" x14ac:dyDescent="0.25">
      <c r="B28" s="52">
        <v>22</v>
      </c>
      <c r="C28" s="1" t="s">
        <v>97</v>
      </c>
      <c r="D28" s="1" t="s">
        <v>98</v>
      </c>
      <c r="E28" s="9">
        <v>3.6319444444444439E-2</v>
      </c>
      <c r="F28" s="9">
        <v>1.3194444444444444E-2</v>
      </c>
      <c r="G28" s="9">
        <f t="shared" si="1"/>
        <v>2.3124999999999993E-2</v>
      </c>
      <c r="H28" s="52">
        <v>50</v>
      </c>
      <c r="I28" s="13"/>
      <c r="J28" s="15"/>
      <c r="K28" s="52">
        <v>22</v>
      </c>
      <c r="L28" s="1" t="s">
        <v>162</v>
      </c>
      <c r="M28" s="1" t="s">
        <v>222</v>
      </c>
      <c r="N28" s="9">
        <v>3.4386574074074076E-2</v>
      </c>
      <c r="O28" s="9">
        <v>6.2499999999999995E-3</v>
      </c>
      <c r="P28" s="9">
        <f t="shared" si="0"/>
        <v>2.8136574074074078E-2</v>
      </c>
      <c r="S28" s="1">
        <v>6.2137119199999997</v>
      </c>
      <c r="U28" s="9"/>
    </row>
    <row r="29" spans="2:21" x14ac:dyDescent="0.25">
      <c r="B29" s="52">
        <v>23</v>
      </c>
      <c r="C29" s="1" t="s">
        <v>307</v>
      </c>
      <c r="D29" s="1" t="s">
        <v>250</v>
      </c>
      <c r="E29" s="9">
        <v>3.6412037037037034E-2</v>
      </c>
      <c r="F29" s="9">
        <v>9.8958333333333329E-3</v>
      </c>
      <c r="G29" s="9">
        <f t="shared" si="1"/>
        <v>2.6516203703703702E-2</v>
      </c>
      <c r="H29" s="52">
        <v>50</v>
      </c>
      <c r="I29" s="13"/>
      <c r="J29" s="15"/>
      <c r="K29" s="52">
        <v>23</v>
      </c>
      <c r="L29" s="1" t="s">
        <v>179</v>
      </c>
      <c r="M29" s="1" t="s">
        <v>180</v>
      </c>
      <c r="N29" s="9">
        <v>3.5787037037037034E-2</v>
      </c>
      <c r="O29" s="9">
        <v>5.208333333333333E-3</v>
      </c>
      <c r="P29" s="9">
        <f t="shared" si="0"/>
        <v>3.0578703703703702E-2</v>
      </c>
      <c r="S29" s="1">
        <v>6.2137119199999997</v>
      </c>
      <c r="U29" s="9"/>
    </row>
    <row r="30" spans="2:21" x14ac:dyDescent="0.25">
      <c r="B30" s="52">
        <v>24</v>
      </c>
      <c r="C30" s="1" t="s">
        <v>228</v>
      </c>
      <c r="D30" s="1" t="s">
        <v>229</v>
      </c>
      <c r="E30" s="9">
        <v>3.7094907407407403E-2</v>
      </c>
      <c r="F30" s="9">
        <v>1.0243055555555556E-2</v>
      </c>
      <c r="G30" s="9">
        <f t="shared" si="1"/>
        <v>2.6851851851851849E-2</v>
      </c>
      <c r="H30" s="52">
        <v>50</v>
      </c>
      <c r="I30" s="13"/>
      <c r="J30" s="15"/>
      <c r="K30" s="52">
        <v>24</v>
      </c>
      <c r="L30" s="1" t="s">
        <v>246</v>
      </c>
      <c r="M30" s="1" t="s">
        <v>241</v>
      </c>
      <c r="N30" s="9">
        <v>3.8807870370370375E-2</v>
      </c>
      <c r="O30" s="9">
        <v>7.6388888888888886E-3</v>
      </c>
      <c r="P30" s="9">
        <f t="shared" si="0"/>
        <v>3.1168981481481485E-2</v>
      </c>
      <c r="S30" s="1">
        <v>6.2137119199999997</v>
      </c>
      <c r="U30" s="9"/>
    </row>
    <row r="31" spans="2:21" x14ac:dyDescent="0.25">
      <c r="B31" s="52">
        <v>25</v>
      </c>
      <c r="C31" s="1" t="s">
        <v>130</v>
      </c>
      <c r="D31" s="1" t="s">
        <v>176</v>
      </c>
      <c r="E31" s="9">
        <v>3.8807870370370375E-2</v>
      </c>
      <c r="F31" s="9">
        <v>7.4652777777777781E-3</v>
      </c>
      <c r="G31" s="9">
        <f t="shared" si="1"/>
        <v>3.1342592592592596E-2</v>
      </c>
      <c r="H31" s="52">
        <v>50</v>
      </c>
      <c r="I31" s="13"/>
      <c r="J31" s="15"/>
      <c r="K31" s="52">
        <v>25</v>
      </c>
      <c r="L31" s="1" t="s">
        <v>130</v>
      </c>
      <c r="M31" s="1" t="s">
        <v>176</v>
      </c>
      <c r="N31" s="9">
        <v>3.8807870370370375E-2</v>
      </c>
      <c r="O31" s="9">
        <v>7.4652777777777781E-3</v>
      </c>
      <c r="P31" s="9">
        <f t="shared" si="0"/>
        <v>3.1342592592592596E-2</v>
      </c>
      <c r="S31" s="1">
        <v>6.2137119199999997</v>
      </c>
      <c r="U31" s="9"/>
    </row>
    <row r="32" spans="2:21" x14ac:dyDescent="0.25">
      <c r="B32" s="52">
        <v>26</v>
      </c>
      <c r="C32" s="1" t="s">
        <v>246</v>
      </c>
      <c r="D32" s="1" t="s">
        <v>241</v>
      </c>
      <c r="E32" s="9">
        <v>3.8807870370370375E-2</v>
      </c>
      <c r="F32" s="9">
        <v>7.6388888888888886E-3</v>
      </c>
      <c r="G32" s="9">
        <f t="shared" si="1"/>
        <v>3.1168981481481485E-2</v>
      </c>
      <c r="H32" s="52">
        <v>50</v>
      </c>
      <c r="I32" s="13"/>
      <c r="J32" s="15"/>
      <c r="K32" s="52">
        <v>26</v>
      </c>
      <c r="L32" s="1" t="s">
        <v>223</v>
      </c>
      <c r="M32" s="1" t="s">
        <v>224</v>
      </c>
      <c r="N32" s="9">
        <v>3.5671296296296298E-2</v>
      </c>
      <c r="O32" s="9">
        <v>3.9930555555555561E-3</v>
      </c>
      <c r="P32" s="9">
        <f t="shared" si="0"/>
        <v>3.1678240740740743E-2</v>
      </c>
      <c r="S32" s="1">
        <v>6.2137119199999997</v>
      </c>
      <c r="U32" s="9"/>
    </row>
    <row r="33" spans="2:16" x14ac:dyDescent="0.25">
      <c r="B33" s="52"/>
      <c r="E33" s="9"/>
      <c r="F33" s="9"/>
      <c r="G33" s="9"/>
      <c r="I33" s="13"/>
      <c r="J33" s="15"/>
      <c r="K33" s="10"/>
      <c r="N33" s="11"/>
      <c r="O33" s="11"/>
      <c r="P33" s="11"/>
    </row>
    <row r="36" spans="2:16" x14ac:dyDescent="0.25">
      <c r="B36" s="1" t="s">
        <v>308</v>
      </c>
      <c r="C36" s="1" t="s">
        <v>313</v>
      </c>
    </row>
    <row r="37" spans="2:16" x14ac:dyDescent="0.25">
      <c r="B37" s="1">
        <v>1</v>
      </c>
      <c r="C37" s="1" t="s">
        <v>309</v>
      </c>
      <c r="D37" s="1" t="s">
        <v>125</v>
      </c>
      <c r="E37" s="9">
        <v>4.6180555555555558E-3</v>
      </c>
      <c r="H37" s="52">
        <v>50</v>
      </c>
      <c r="J37" s="36"/>
      <c r="K37" s="36"/>
      <c r="L37" s="36"/>
      <c r="M37" s="36"/>
      <c r="N37" s="36"/>
      <c r="O37" s="36"/>
    </row>
    <row r="38" spans="2:16" x14ac:dyDescent="0.25">
      <c r="B38" s="1">
        <v>2</v>
      </c>
      <c r="C38" s="1" t="s">
        <v>92</v>
      </c>
      <c r="D38" s="1" t="s">
        <v>93</v>
      </c>
      <c r="E38" s="9">
        <v>4.8032407407407407E-3</v>
      </c>
      <c r="H38" s="52">
        <v>50</v>
      </c>
      <c r="J38" s="36"/>
      <c r="K38" s="36"/>
      <c r="L38" s="36"/>
      <c r="M38" s="36"/>
      <c r="N38" s="36"/>
      <c r="O38" s="36"/>
    </row>
    <row r="39" spans="2:16" x14ac:dyDescent="0.25">
      <c r="B39" s="1">
        <v>3</v>
      </c>
      <c r="C39" s="1" t="s">
        <v>257</v>
      </c>
      <c r="D39" s="1" t="s">
        <v>310</v>
      </c>
      <c r="E39" s="9">
        <v>4.8379629629629632E-3</v>
      </c>
      <c r="H39" s="52">
        <v>50</v>
      </c>
      <c r="I39" s="1"/>
      <c r="J39" s="36"/>
      <c r="K39" s="36"/>
      <c r="L39" s="36"/>
      <c r="M39" s="36"/>
      <c r="N39" s="36"/>
      <c r="O39" s="36"/>
    </row>
    <row r="40" spans="2:16" x14ac:dyDescent="0.25">
      <c r="B40" s="1">
        <v>4</v>
      </c>
      <c r="C40" s="1" t="s">
        <v>311</v>
      </c>
      <c r="D40" s="1" t="s">
        <v>269</v>
      </c>
      <c r="E40" s="9">
        <v>5.6018518518518518E-3</v>
      </c>
      <c r="H40" s="52">
        <v>50</v>
      </c>
      <c r="I40" s="1"/>
      <c r="J40" s="36"/>
      <c r="K40" s="36"/>
      <c r="L40" s="36"/>
      <c r="M40" s="36"/>
      <c r="N40" s="37"/>
      <c r="O40" s="38"/>
    </row>
    <row r="41" spans="2:16" x14ac:dyDescent="0.25">
      <c r="B41" s="1">
        <v>5</v>
      </c>
      <c r="C41" s="1" t="s">
        <v>312</v>
      </c>
      <c r="D41" s="1" t="s">
        <v>269</v>
      </c>
      <c r="E41" s="9">
        <v>8.0902777777777778E-3</v>
      </c>
      <c r="H41" s="52">
        <v>50</v>
      </c>
      <c r="I41" s="1"/>
      <c r="J41" s="36"/>
      <c r="K41" s="36"/>
      <c r="L41" s="36"/>
      <c r="M41" s="36"/>
      <c r="N41" s="37"/>
      <c r="O41" s="38"/>
    </row>
    <row r="42" spans="2:16" x14ac:dyDescent="0.25">
      <c r="H42" s="1"/>
      <c r="I42" s="1"/>
      <c r="J42" s="36"/>
      <c r="K42" s="36"/>
      <c r="L42" s="36"/>
      <c r="M42" s="36"/>
      <c r="N42" s="37"/>
      <c r="O42" s="38"/>
    </row>
    <row r="43" spans="2:16" x14ac:dyDescent="0.25">
      <c r="H43" s="1"/>
      <c r="I43" s="1"/>
      <c r="J43" s="36"/>
      <c r="K43" s="36"/>
      <c r="L43" s="36"/>
      <c r="M43" s="36"/>
      <c r="N43" s="37"/>
      <c r="O43" s="38"/>
    </row>
    <row r="44" spans="2:16" x14ac:dyDescent="0.25">
      <c r="H44" s="1"/>
      <c r="I44" s="1"/>
      <c r="J44" s="36"/>
      <c r="K44" s="36"/>
      <c r="L44" s="36"/>
      <c r="M44" s="36"/>
      <c r="N44" s="37"/>
      <c r="O44" s="38"/>
    </row>
    <row r="45" spans="2:16" x14ac:dyDescent="0.25">
      <c r="H45" s="1"/>
      <c r="I45" s="1"/>
      <c r="J45" s="36"/>
      <c r="K45" s="36"/>
      <c r="L45" s="36"/>
      <c r="M45" s="36"/>
      <c r="N45" s="36"/>
      <c r="O45" s="38"/>
    </row>
    <row r="46" spans="2:16" x14ac:dyDescent="0.25">
      <c r="H46" s="1"/>
      <c r="I46" s="1"/>
      <c r="J46" s="36"/>
      <c r="K46" s="36"/>
      <c r="L46" s="36"/>
      <c r="M46" s="36"/>
      <c r="N46" s="36"/>
      <c r="O46" s="38"/>
    </row>
    <row r="47" spans="2:16" x14ac:dyDescent="0.25">
      <c r="H47" s="1"/>
      <c r="I47" s="1"/>
      <c r="J47" s="36"/>
      <c r="K47" s="36"/>
      <c r="L47" s="36"/>
      <c r="M47" s="36"/>
      <c r="N47" s="36"/>
      <c r="O47" s="38"/>
    </row>
    <row r="48" spans="2:16" x14ac:dyDescent="0.25">
      <c r="H48" s="1"/>
      <c r="I48" s="1"/>
      <c r="J48" s="36"/>
      <c r="K48" s="36"/>
      <c r="L48" s="36"/>
      <c r="M48" s="36"/>
      <c r="N48" s="37"/>
      <c r="O48" s="38"/>
    </row>
    <row r="49" spans="8:16" x14ac:dyDescent="0.25">
      <c r="H49" s="1"/>
      <c r="I49" s="1"/>
      <c r="J49" s="36"/>
      <c r="K49" s="36"/>
      <c r="L49" s="36"/>
      <c r="M49" s="36"/>
      <c r="N49" s="37"/>
      <c r="O49" s="38"/>
    </row>
    <row r="50" spans="8:16" x14ac:dyDescent="0.25">
      <c r="H50" s="1"/>
      <c r="I50" s="1"/>
      <c r="J50" s="36"/>
      <c r="K50" s="36"/>
      <c r="L50" s="36"/>
      <c r="M50" s="36"/>
      <c r="N50" s="37"/>
      <c r="O50" s="38"/>
    </row>
    <row r="51" spans="8:16" x14ac:dyDescent="0.25">
      <c r="H51" s="1"/>
      <c r="I51" s="1"/>
      <c r="J51" s="36"/>
      <c r="K51" s="36"/>
      <c r="L51" s="36"/>
      <c r="M51" s="36"/>
      <c r="N51" s="37"/>
      <c r="O51" s="38"/>
      <c r="P51" s="39"/>
    </row>
    <row r="52" spans="8:16" x14ac:dyDescent="0.25">
      <c r="H52" s="1"/>
      <c r="I52" s="1"/>
      <c r="J52" s="36"/>
      <c r="K52" s="36"/>
      <c r="L52" s="36"/>
      <c r="M52" s="36"/>
      <c r="N52" s="37"/>
      <c r="O52" s="38"/>
    </row>
    <row r="53" spans="8:16" x14ac:dyDescent="0.25">
      <c r="H53" s="1"/>
      <c r="I53" s="1"/>
      <c r="J53" s="36"/>
      <c r="K53" s="36"/>
      <c r="L53" s="36"/>
      <c r="M53" s="36"/>
      <c r="N53" s="36"/>
      <c r="O53" s="38"/>
    </row>
    <row r="54" spans="8:16" x14ac:dyDescent="0.25">
      <c r="H54" s="1"/>
      <c r="I54" s="1"/>
      <c r="J54" s="36"/>
      <c r="K54" s="36"/>
      <c r="L54" s="36"/>
      <c r="M54" s="36"/>
      <c r="N54" s="36"/>
      <c r="O54" s="38"/>
    </row>
    <row r="55" spans="8:16" x14ac:dyDescent="0.25">
      <c r="H55" s="1"/>
      <c r="I55" s="1"/>
      <c r="J55" s="36"/>
      <c r="K55" s="36"/>
      <c r="L55" s="36"/>
      <c r="M55" s="36"/>
      <c r="N55" s="37"/>
      <c r="O55" s="38"/>
    </row>
    <row r="56" spans="8:16" x14ac:dyDescent="0.25">
      <c r="H56" s="1"/>
      <c r="I56" s="1"/>
      <c r="J56" s="36"/>
      <c r="K56" s="36"/>
      <c r="L56" s="36"/>
      <c r="M56" s="36"/>
      <c r="N56" s="37"/>
      <c r="O56" s="38"/>
    </row>
    <row r="57" spans="8:16" x14ac:dyDescent="0.25">
      <c r="H57" s="1"/>
      <c r="I57" s="1"/>
      <c r="J57" s="36"/>
      <c r="K57" s="36"/>
      <c r="L57" s="36"/>
      <c r="M57" s="36"/>
      <c r="N57" s="37"/>
      <c r="O57" s="38"/>
    </row>
    <row r="58" spans="8:16" x14ac:dyDescent="0.25">
      <c r="H58" s="1"/>
      <c r="I58" s="1"/>
      <c r="J58" s="36"/>
      <c r="K58" s="36"/>
      <c r="L58" s="36"/>
      <c r="M58" s="36"/>
      <c r="N58" s="36"/>
      <c r="O58" s="38"/>
    </row>
    <row r="59" spans="8:16" x14ac:dyDescent="0.25">
      <c r="H59" s="1"/>
      <c r="I59" s="1"/>
      <c r="J59" s="36"/>
      <c r="K59" s="36"/>
      <c r="L59" s="36"/>
      <c r="M59" s="36"/>
      <c r="N59" s="36"/>
      <c r="O59" s="38"/>
    </row>
    <row r="60" spans="8:16" x14ac:dyDescent="0.25">
      <c r="H60" s="1"/>
      <c r="I60" s="1"/>
      <c r="J60" s="36"/>
      <c r="K60" s="36"/>
      <c r="L60" s="36"/>
      <c r="M60" s="36"/>
      <c r="N60" s="37"/>
      <c r="O60" s="38"/>
    </row>
    <row r="61" spans="8:16" x14ac:dyDescent="0.25">
      <c r="H61" s="1"/>
      <c r="I61" s="1"/>
      <c r="J61" s="36"/>
      <c r="K61" s="36"/>
      <c r="L61" s="36"/>
      <c r="M61" s="36"/>
      <c r="N61" s="37"/>
      <c r="O61" s="38"/>
    </row>
    <row r="62" spans="8:16" x14ac:dyDescent="0.25">
      <c r="H62" s="1"/>
      <c r="I62" s="1"/>
      <c r="J62" s="36"/>
      <c r="K62" s="36"/>
      <c r="L62" s="36"/>
      <c r="M62" s="36"/>
      <c r="N62" s="36"/>
      <c r="O62" s="38"/>
    </row>
    <row r="63" spans="8:16" x14ac:dyDescent="0.25">
      <c r="H63" s="1"/>
      <c r="I63" s="1"/>
    </row>
    <row r="64" spans="8:16" x14ac:dyDescent="0.25">
      <c r="H64" s="1"/>
      <c r="I64" s="1"/>
    </row>
    <row r="65" spans="8:10" x14ac:dyDescent="0.25">
      <c r="H65" s="1"/>
      <c r="I65" s="1"/>
    </row>
    <row r="66" spans="8:10" x14ac:dyDescent="0.25">
      <c r="H66" s="1"/>
      <c r="I66" s="1"/>
    </row>
    <row r="67" spans="8:10" x14ac:dyDescent="0.25">
      <c r="H67" s="1"/>
      <c r="I67" s="1"/>
    </row>
    <row r="68" spans="8:10" x14ac:dyDescent="0.25">
      <c r="H68" s="1"/>
      <c r="I68" s="1"/>
    </row>
    <row r="69" spans="8:10" x14ac:dyDescent="0.25">
      <c r="H69" s="1"/>
      <c r="I69" s="1"/>
    </row>
    <row r="70" spans="8:10" x14ac:dyDescent="0.25">
      <c r="H70" s="1"/>
      <c r="I70" s="1"/>
    </row>
    <row r="71" spans="8:10" x14ac:dyDescent="0.25">
      <c r="H71" s="1"/>
      <c r="I71" s="1"/>
      <c r="J71" s="1"/>
    </row>
    <row r="72" spans="8:10" x14ac:dyDescent="0.25">
      <c r="H72" s="1"/>
      <c r="I72" s="1"/>
      <c r="J72" s="1"/>
    </row>
    <row r="73" spans="8:10" x14ac:dyDescent="0.25">
      <c r="H73" s="1"/>
      <c r="I73" s="1"/>
      <c r="J73" s="1"/>
    </row>
    <row r="74" spans="8:10" x14ac:dyDescent="0.25">
      <c r="H74" s="1"/>
      <c r="I74" s="1"/>
      <c r="J74" s="1"/>
    </row>
    <row r="75" spans="8:10" x14ac:dyDescent="0.25">
      <c r="H75" s="1"/>
      <c r="I75" s="1"/>
      <c r="J75" s="1"/>
    </row>
    <row r="76" spans="8:10" x14ac:dyDescent="0.25">
      <c r="H76" s="1"/>
      <c r="I76" s="1"/>
      <c r="J76" s="1"/>
    </row>
    <row r="77" spans="8:10" x14ac:dyDescent="0.25">
      <c r="H77" s="1"/>
      <c r="I77" s="1"/>
      <c r="J77" s="1"/>
    </row>
    <row r="78" spans="8:10" x14ac:dyDescent="0.25">
      <c r="H78" s="1"/>
      <c r="I78" s="1"/>
      <c r="J78" s="1"/>
    </row>
    <row r="79" spans="8:10" x14ac:dyDescent="0.25">
      <c r="H79" s="1"/>
      <c r="I79" s="1"/>
      <c r="J79" s="1"/>
    </row>
    <row r="80" spans="8:10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</sheetData>
  <sortState ref="L7:P32">
    <sortCondition ref="P7:P32"/>
  </sortState>
  <mergeCells count="3">
    <mergeCell ref="C2:G2"/>
    <mergeCell ref="C4:G4"/>
    <mergeCell ref="L4:P4"/>
  </mergeCells>
  <hyperlinks>
    <hyperlink ref="I2" location="Table!A1" display="Click here for table"/>
  </hyperlinks>
  <pageMargins left="0.7" right="0.7" top="0.75" bottom="0.75" header="0.3" footer="0.3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M76"/>
  <sheetViews>
    <sheetView workbookViewId="0">
      <pane ySplit="3" topLeftCell="A4" activePane="bottomLeft" state="frozen"/>
      <selection pane="bottomLeft" activeCell="J40" sqref="J40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3.5703125" style="1" bestFit="1" customWidth="1"/>
    <col min="4" max="4" width="11" style="1" bestFit="1" customWidth="1"/>
    <col min="5" max="5" width="12.28515625" style="1" bestFit="1" customWidth="1"/>
    <col min="6" max="6" width="12" style="1" bestFit="1" customWidth="1"/>
    <col min="7" max="7" width="8.7109375" style="1" bestFit="1" customWidth="1"/>
    <col min="8" max="8" width="18" style="1" bestFit="1" customWidth="1"/>
    <col min="9" max="9" width="14" style="166" bestFit="1" customWidth="1"/>
    <col min="10" max="10" width="17.5703125" style="1" bestFit="1" customWidth="1"/>
    <col min="11" max="11" width="9.140625" style="1"/>
    <col min="12" max="12" width="10.42578125" style="1" bestFit="1" customWidth="1"/>
    <col min="13" max="13" width="11.42578125" style="1" bestFit="1" customWidth="1"/>
    <col min="14" max="16384" width="9.140625" style="1"/>
  </cols>
  <sheetData>
    <row r="1" spans="2:13" x14ac:dyDescent="0.25">
      <c r="B1" s="167" t="s">
        <v>76</v>
      </c>
      <c r="C1" s="167"/>
      <c r="D1" s="167"/>
      <c r="E1" s="167"/>
      <c r="F1" s="167"/>
    </row>
    <row r="2" spans="2:13" x14ac:dyDescent="0.25">
      <c r="B2" s="52"/>
      <c r="C2" s="167"/>
      <c r="D2" s="167"/>
      <c r="E2" s="167"/>
      <c r="F2" s="167"/>
      <c r="G2" s="167"/>
      <c r="H2" s="63" t="s">
        <v>11</v>
      </c>
    </row>
    <row r="3" spans="2:13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1" t="s">
        <v>16</v>
      </c>
      <c r="G3" s="111" t="s">
        <v>84</v>
      </c>
      <c r="H3" s="111" t="s">
        <v>85</v>
      </c>
      <c r="I3" s="166" t="s">
        <v>314</v>
      </c>
    </row>
    <row r="4" spans="2:13" x14ac:dyDescent="0.25">
      <c r="B4" s="108" t="s">
        <v>136</v>
      </c>
      <c r="C4" s="108" t="s">
        <v>120</v>
      </c>
      <c r="D4" s="109">
        <v>5</v>
      </c>
      <c r="E4" s="111">
        <v>10</v>
      </c>
      <c r="F4" s="111">
        <v>15</v>
      </c>
      <c r="G4" s="111">
        <v>20</v>
      </c>
      <c r="H4" s="104">
        <v>25</v>
      </c>
      <c r="I4" s="166">
        <v>30</v>
      </c>
      <c r="J4" s="166"/>
      <c r="K4" s="166"/>
      <c r="L4" s="166"/>
      <c r="M4" s="166"/>
    </row>
    <row r="5" spans="2:13" hidden="1" x14ac:dyDescent="0.25">
      <c r="B5" s="108" t="s">
        <v>288</v>
      </c>
      <c r="C5" s="108" t="s">
        <v>287</v>
      </c>
      <c r="D5" s="109"/>
      <c r="E5" s="111"/>
      <c r="F5" s="111"/>
      <c r="G5" s="111">
        <v>5</v>
      </c>
      <c r="H5" s="104"/>
      <c r="J5" s="98"/>
      <c r="K5" s="98"/>
      <c r="L5" s="98"/>
      <c r="M5" s="98"/>
    </row>
    <row r="6" spans="2:13" x14ac:dyDescent="0.25">
      <c r="B6" s="97" t="s">
        <v>149</v>
      </c>
      <c r="C6" s="97" t="s">
        <v>104</v>
      </c>
      <c r="D6" s="111"/>
      <c r="E6" s="111">
        <v>5</v>
      </c>
      <c r="F6" s="111">
        <v>10</v>
      </c>
      <c r="G6" s="111"/>
      <c r="H6" s="104"/>
      <c r="I6" s="166">
        <v>15</v>
      </c>
      <c r="J6" s="8"/>
      <c r="K6" s="98"/>
      <c r="L6" s="98"/>
      <c r="M6" s="98"/>
    </row>
    <row r="7" spans="2:13" hidden="1" x14ac:dyDescent="0.25">
      <c r="B7" s="110" t="s">
        <v>147</v>
      </c>
      <c r="C7" s="110" t="s">
        <v>117</v>
      </c>
      <c r="D7" s="111">
        <v>5</v>
      </c>
      <c r="E7" s="111">
        <v>10</v>
      </c>
      <c r="F7" s="111">
        <v>15</v>
      </c>
      <c r="G7" s="111"/>
      <c r="H7" s="104">
        <v>20</v>
      </c>
      <c r="K7" s="11"/>
      <c r="L7" s="11"/>
      <c r="M7" s="11"/>
    </row>
    <row r="8" spans="2:13" hidden="1" x14ac:dyDescent="0.25">
      <c r="B8" s="108" t="s">
        <v>260</v>
      </c>
      <c r="C8" s="108" t="s">
        <v>261</v>
      </c>
      <c r="D8" s="109"/>
      <c r="E8" s="111"/>
      <c r="F8" s="111"/>
      <c r="G8" s="111">
        <v>5</v>
      </c>
      <c r="H8" s="104"/>
      <c r="K8" s="11"/>
      <c r="L8" s="11"/>
      <c r="M8" s="11"/>
    </row>
    <row r="9" spans="2:13" x14ac:dyDescent="0.25">
      <c r="B9" s="110" t="s">
        <v>131</v>
      </c>
      <c r="C9" s="110" t="s">
        <v>124</v>
      </c>
      <c r="D9" s="111">
        <v>5</v>
      </c>
      <c r="E9" s="111">
        <v>10</v>
      </c>
      <c r="F9" s="111"/>
      <c r="G9" s="111">
        <v>15</v>
      </c>
      <c r="H9" s="105">
        <v>20</v>
      </c>
      <c r="I9" s="166">
        <v>25</v>
      </c>
      <c r="K9" s="11"/>
      <c r="L9" s="11"/>
      <c r="M9" s="11"/>
    </row>
    <row r="10" spans="2:13" hidden="1" x14ac:dyDescent="0.25">
      <c r="B10" s="108" t="s">
        <v>227</v>
      </c>
      <c r="C10" s="108" t="s">
        <v>108</v>
      </c>
      <c r="D10" s="109"/>
      <c r="E10" s="111"/>
      <c r="F10" s="111"/>
      <c r="G10" s="111">
        <v>5</v>
      </c>
      <c r="H10" s="111"/>
      <c r="K10" s="11"/>
      <c r="L10" s="11"/>
      <c r="M10" s="11"/>
    </row>
    <row r="11" spans="2:13" hidden="1" x14ac:dyDescent="0.25">
      <c r="B11" s="97" t="s">
        <v>279</v>
      </c>
      <c r="C11" s="97" t="s">
        <v>285</v>
      </c>
      <c r="D11" s="111"/>
      <c r="E11" s="111"/>
      <c r="F11" s="111"/>
      <c r="G11" s="111"/>
      <c r="H11" s="105">
        <v>5</v>
      </c>
      <c r="K11" s="11"/>
      <c r="L11" s="11"/>
      <c r="M11" s="11"/>
    </row>
    <row r="12" spans="2:13" hidden="1" x14ac:dyDescent="0.25">
      <c r="B12" s="108" t="s">
        <v>174</v>
      </c>
      <c r="C12" s="108" t="s">
        <v>175</v>
      </c>
      <c r="D12" s="109"/>
      <c r="E12" s="111">
        <v>5</v>
      </c>
      <c r="F12" s="111"/>
      <c r="G12" s="111"/>
      <c r="H12" s="104"/>
      <c r="K12" s="11"/>
      <c r="L12" s="11"/>
      <c r="M12" s="11"/>
    </row>
    <row r="13" spans="2:13" x14ac:dyDescent="0.25">
      <c r="B13" s="110" t="s">
        <v>141</v>
      </c>
      <c r="C13" s="110" t="s">
        <v>111</v>
      </c>
      <c r="D13" s="109">
        <v>5</v>
      </c>
      <c r="E13" s="111">
        <v>10</v>
      </c>
      <c r="F13" s="111">
        <v>15</v>
      </c>
      <c r="G13" s="111">
        <v>20</v>
      </c>
      <c r="H13" s="111">
        <v>25</v>
      </c>
      <c r="I13" s="166">
        <v>30</v>
      </c>
      <c r="K13" s="11"/>
      <c r="L13" s="11"/>
      <c r="M13" s="11"/>
    </row>
    <row r="14" spans="2:13" hidden="1" x14ac:dyDescent="0.25">
      <c r="B14" s="97" t="s">
        <v>92</v>
      </c>
      <c r="C14" s="97" t="s">
        <v>93</v>
      </c>
      <c r="D14" s="111">
        <v>5</v>
      </c>
      <c r="E14" s="111">
        <v>10</v>
      </c>
      <c r="F14" s="111"/>
      <c r="G14" s="111"/>
      <c r="H14" s="104"/>
      <c r="K14" s="11"/>
      <c r="L14" s="11"/>
      <c r="M14" s="11"/>
    </row>
    <row r="15" spans="2:13" x14ac:dyDescent="0.25">
      <c r="B15" s="110" t="s">
        <v>143</v>
      </c>
      <c r="C15" s="110" t="s">
        <v>113</v>
      </c>
      <c r="D15" s="109">
        <v>5</v>
      </c>
      <c r="E15" s="111"/>
      <c r="F15" s="111">
        <v>10</v>
      </c>
      <c r="G15" s="111">
        <v>15</v>
      </c>
      <c r="H15" s="105">
        <v>20</v>
      </c>
      <c r="I15" s="166">
        <v>25</v>
      </c>
      <c r="K15" s="11"/>
      <c r="L15" s="11"/>
      <c r="M15" s="11"/>
    </row>
    <row r="16" spans="2:13" x14ac:dyDescent="0.25">
      <c r="B16" s="108" t="s">
        <v>134</v>
      </c>
      <c r="C16" s="108" t="s">
        <v>122</v>
      </c>
      <c r="D16" s="109">
        <v>5</v>
      </c>
      <c r="E16" s="111"/>
      <c r="F16" s="111"/>
      <c r="G16" s="111">
        <v>10</v>
      </c>
      <c r="H16" s="104"/>
      <c r="I16" s="166">
        <v>15</v>
      </c>
      <c r="K16" s="11"/>
      <c r="L16" s="11"/>
      <c r="M16" s="11"/>
    </row>
    <row r="17" spans="2:13" x14ac:dyDescent="0.25">
      <c r="B17" s="110" t="s">
        <v>103</v>
      </c>
      <c r="C17" s="110" t="s">
        <v>104</v>
      </c>
      <c r="D17" s="111">
        <v>5</v>
      </c>
      <c r="E17" s="111"/>
      <c r="F17" s="111">
        <v>10</v>
      </c>
      <c r="G17" s="111">
        <v>15</v>
      </c>
      <c r="H17" s="105">
        <v>20</v>
      </c>
      <c r="I17" s="166">
        <v>25</v>
      </c>
      <c r="K17" s="11"/>
      <c r="L17" s="11"/>
      <c r="M17" s="11"/>
    </row>
    <row r="18" spans="2:13" hidden="1" x14ac:dyDescent="0.25">
      <c r="B18" s="110" t="s">
        <v>273</v>
      </c>
      <c r="C18" s="110" t="s">
        <v>238</v>
      </c>
      <c r="D18" s="109"/>
      <c r="E18" s="111"/>
      <c r="F18" s="111">
        <v>5</v>
      </c>
      <c r="G18" s="111">
        <v>10</v>
      </c>
      <c r="H18" s="111"/>
      <c r="K18" s="11"/>
      <c r="L18" s="11"/>
      <c r="M18" s="11"/>
    </row>
    <row r="19" spans="2:13" x14ac:dyDescent="0.25">
      <c r="B19" s="110" t="s">
        <v>132</v>
      </c>
      <c r="C19" s="110" t="s">
        <v>119</v>
      </c>
      <c r="D19" s="109">
        <v>5</v>
      </c>
      <c r="E19" s="111"/>
      <c r="F19" s="111"/>
      <c r="G19" s="111"/>
      <c r="H19" s="105">
        <v>10</v>
      </c>
      <c r="I19" s="166">
        <v>15</v>
      </c>
      <c r="K19" s="11"/>
      <c r="L19" s="11"/>
      <c r="M19" s="11"/>
    </row>
    <row r="20" spans="2:13" hidden="1" x14ac:dyDescent="0.25">
      <c r="B20" s="97" t="s">
        <v>167</v>
      </c>
      <c r="C20" s="97" t="s">
        <v>168</v>
      </c>
      <c r="D20" s="111"/>
      <c r="E20" s="111">
        <v>5</v>
      </c>
      <c r="F20" s="111"/>
      <c r="G20" s="111"/>
      <c r="H20" s="104"/>
      <c r="K20" s="11"/>
      <c r="L20" s="11"/>
      <c r="M20" s="11"/>
    </row>
    <row r="21" spans="2:13" x14ac:dyDescent="0.25">
      <c r="B21" s="97" t="s">
        <v>105</v>
      </c>
      <c r="C21" s="97" t="s">
        <v>106</v>
      </c>
      <c r="D21" s="111">
        <v>5</v>
      </c>
      <c r="E21" s="111">
        <v>10</v>
      </c>
      <c r="F21" s="111"/>
      <c r="G21" s="111">
        <v>15</v>
      </c>
      <c r="H21" s="104">
        <v>20</v>
      </c>
      <c r="I21" s="166">
        <v>25</v>
      </c>
      <c r="K21" s="11"/>
      <c r="L21" s="11"/>
      <c r="M21" s="11"/>
    </row>
    <row r="22" spans="2:13" hidden="1" x14ac:dyDescent="0.25">
      <c r="B22" s="97" t="s">
        <v>274</v>
      </c>
      <c r="C22" s="97" t="s">
        <v>275</v>
      </c>
      <c r="D22" s="111"/>
      <c r="E22" s="111"/>
      <c r="F22" s="111">
        <v>5</v>
      </c>
      <c r="G22" s="111">
        <v>10</v>
      </c>
      <c r="H22" s="105"/>
      <c r="K22" s="11"/>
      <c r="L22" s="11"/>
      <c r="M22" s="11"/>
    </row>
    <row r="23" spans="2:13" hidden="1" x14ac:dyDescent="0.25">
      <c r="B23" s="110" t="s">
        <v>237</v>
      </c>
      <c r="C23" s="110" t="s">
        <v>238</v>
      </c>
      <c r="D23" s="109"/>
      <c r="E23" s="111"/>
      <c r="F23" s="111">
        <v>5</v>
      </c>
      <c r="G23" s="111">
        <v>10</v>
      </c>
      <c r="H23" s="104"/>
      <c r="K23" s="11"/>
      <c r="L23" s="11"/>
      <c r="M23" s="11"/>
    </row>
    <row r="24" spans="2:13" hidden="1" x14ac:dyDescent="0.25">
      <c r="B24" s="110" t="s">
        <v>169</v>
      </c>
      <c r="C24" s="110" t="s">
        <v>111</v>
      </c>
      <c r="D24" s="111"/>
      <c r="E24" s="111">
        <v>5</v>
      </c>
      <c r="F24" s="111"/>
      <c r="G24" s="111"/>
      <c r="H24" s="104"/>
      <c r="K24" s="11"/>
      <c r="L24" s="11"/>
      <c r="M24" s="11"/>
    </row>
    <row r="25" spans="2:13" x14ac:dyDescent="0.25">
      <c r="B25" s="110" t="s">
        <v>150</v>
      </c>
      <c r="C25" s="110" t="s">
        <v>104</v>
      </c>
      <c r="D25" s="111"/>
      <c r="E25" s="111">
        <v>5</v>
      </c>
      <c r="F25" s="111">
        <v>10</v>
      </c>
      <c r="G25" s="111"/>
      <c r="H25" s="105"/>
      <c r="I25" s="166">
        <v>15</v>
      </c>
      <c r="K25" s="11"/>
      <c r="L25" s="11"/>
      <c r="M25" s="11"/>
    </row>
    <row r="26" spans="2:13" x14ac:dyDescent="0.25">
      <c r="B26" s="97" t="s">
        <v>142</v>
      </c>
      <c r="C26" s="97" t="s">
        <v>112</v>
      </c>
      <c r="D26" s="111">
        <v>5</v>
      </c>
      <c r="E26" s="111">
        <v>10</v>
      </c>
      <c r="F26" s="111"/>
      <c r="G26" s="111"/>
      <c r="H26" s="105"/>
      <c r="I26" s="166">
        <v>15</v>
      </c>
      <c r="K26" s="11"/>
      <c r="L26" s="11"/>
      <c r="M26" s="11"/>
    </row>
    <row r="27" spans="2:13" hidden="1" x14ac:dyDescent="0.25">
      <c r="B27" s="110" t="s">
        <v>138</v>
      </c>
      <c r="C27" s="110" t="s">
        <v>108</v>
      </c>
      <c r="D27" s="109">
        <v>5</v>
      </c>
      <c r="E27" s="111">
        <v>10</v>
      </c>
      <c r="F27" s="111"/>
      <c r="G27" s="111"/>
      <c r="H27" s="104"/>
      <c r="K27" s="11"/>
      <c r="L27" s="11"/>
      <c r="M27" s="11"/>
    </row>
    <row r="28" spans="2:13" hidden="1" x14ac:dyDescent="0.25">
      <c r="B28" s="97" t="s">
        <v>119</v>
      </c>
      <c r="C28" s="97" t="s">
        <v>161</v>
      </c>
      <c r="D28" s="111"/>
      <c r="E28" s="111">
        <v>5</v>
      </c>
      <c r="F28" s="111"/>
      <c r="G28" s="111">
        <v>10</v>
      </c>
      <c r="H28" s="104"/>
      <c r="K28" s="11"/>
      <c r="L28" s="11"/>
      <c r="M28" s="11"/>
    </row>
    <row r="29" spans="2:13" hidden="1" x14ac:dyDescent="0.25">
      <c r="B29" s="108" t="s">
        <v>129</v>
      </c>
      <c r="C29" s="108" t="s">
        <v>126</v>
      </c>
      <c r="D29" s="109">
        <v>5</v>
      </c>
      <c r="E29" s="111">
        <v>10</v>
      </c>
      <c r="F29" s="111"/>
      <c r="G29" s="111"/>
      <c r="H29" s="104"/>
      <c r="K29" s="11"/>
      <c r="L29" s="11"/>
      <c r="M29" s="11"/>
    </row>
    <row r="30" spans="2:13" x14ac:dyDescent="0.25">
      <c r="B30" s="108" t="s">
        <v>232</v>
      </c>
      <c r="C30" s="108" t="s">
        <v>233</v>
      </c>
      <c r="D30" s="109"/>
      <c r="E30" s="111"/>
      <c r="F30" s="111">
        <v>5</v>
      </c>
      <c r="G30" s="111"/>
      <c r="H30" s="104"/>
      <c r="I30" s="166">
        <v>10</v>
      </c>
      <c r="K30" s="11"/>
      <c r="L30" s="11"/>
      <c r="M30" s="11"/>
    </row>
    <row r="31" spans="2:13" x14ac:dyDescent="0.25">
      <c r="B31" s="97" t="s">
        <v>232</v>
      </c>
      <c r="C31" s="97" t="s">
        <v>300</v>
      </c>
      <c r="D31" s="111"/>
      <c r="E31" s="111"/>
      <c r="F31" s="111"/>
      <c r="G31" s="111"/>
      <c r="H31" s="105">
        <v>5</v>
      </c>
      <c r="I31" s="166">
        <v>10</v>
      </c>
      <c r="K31" s="11"/>
      <c r="L31" s="11"/>
      <c r="M31" s="11"/>
    </row>
    <row r="32" spans="2:13" x14ac:dyDescent="0.25">
      <c r="B32" s="97" t="s">
        <v>148</v>
      </c>
      <c r="C32" s="97" t="s">
        <v>118</v>
      </c>
      <c r="D32" s="111">
        <v>5</v>
      </c>
      <c r="E32" s="111">
        <v>10</v>
      </c>
      <c r="F32" s="111">
        <v>15</v>
      </c>
      <c r="G32" s="111"/>
      <c r="H32" s="104">
        <v>20</v>
      </c>
      <c r="I32" s="166">
        <v>25</v>
      </c>
      <c r="K32" s="11"/>
      <c r="L32" s="11"/>
      <c r="M32" s="11"/>
    </row>
    <row r="33" spans="2:13" hidden="1" x14ac:dyDescent="0.25">
      <c r="B33" s="108" t="s">
        <v>151</v>
      </c>
      <c r="C33" s="108" t="s">
        <v>152</v>
      </c>
      <c r="D33" s="111"/>
      <c r="E33" s="111">
        <v>5</v>
      </c>
      <c r="F33" s="111"/>
      <c r="G33" s="111"/>
      <c r="H33" s="104"/>
      <c r="K33" s="11"/>
      <c r="L33" s="11"/>
      <c r="M33" s="11"/>
    </row>
    <row r="34" spans="2:13" x14ac:dyDescent="0.25">
      <c r="B34" s="108" t="s">
        <v>130</v>
      </c>
      <c r="C34" s="108" t="s">
        <v>125</v>
      </c>
      <c r="D34" s="109">
        <v>5</v>
      </c>
      <c r="E34" s="111">
        <v>10</v>
      </c>
      <c r="F34" s="111">
        <v>15</v>
      </c>
      <c r="G34" s="111">
        <v>20</v>
      </c>
      <c r="H34" s="105">
        <v>25</v>
      </c>
      <c r="I34" s="166">
        <v>30</v>
      </c>
      <c r="K34" s="11"/>
      <c r="L34" s="11"/>
      <c r="M34" s="11"/>
    </row>
    <row r="35" spans="2:13" hidden="1" x14ac:dyDescent="0.25">
      <c r="B35" s="110" t="s">
        <v>130</v>
      </c>
      <c r="C35" s="110" t="s">
        <v>176</v>
      </c>
      <c r="D35" s="109"/>
      <c r="E35" s="111">
        <v>5</v>
      </c>
      <c r="F35" s="111"/>
      <c r="G35" s="111"/>
      <c r="H35" s="105"/>
      <c r="K35" s="11"/>
      <c r="L35" s="11"/>
      <c r="M35" s="11"/>
    </row>
    <row r="36" spans="2:13" hidden="1" x14ac:dyDescent="0.25">
      <c r="B36" s="108" t="s">
        <v>178</v>
      </c>
      <c r="C36" s="108" t="s">
        <v>160</v>
      </c>
      <c r="D36" s="109"/>
      <c r="E36" s="111">
        <v>5</v>
      </c>
      <c r="F36" s="111"/>
      <c r="G36" s="111"/>
      <c r="H36" s="105"/>
      <c r="K36" s="11"/>
      <c r="L36" s="11"/>
      <c r="M36" s="11"/>
    </row>
    <row r="37" spans="2:13" hidden="1" x14ac:dyDescent="0.25">
      <c r="B37" s="108" t="s">
        <v>89</v>
      </c>
      <c r="C37" s="108" t="s">
        <v>111</v>
      </c>
      <c r="D37" s="109">
        <v>5</v>
      </c>
      <c r="E37" s="111">
        <v>10</v>
      </c>
      <c r="F37" s="111"/>
      <c r="G37" s="111">
        <v>15</v>
      </c>
      <c r="H37" s="111"/>
      <c r="K37" s="11"/>
      <c r="L37" s="11"/>
      <c r="M37" s="11"/>
    </row>
    <row r="38" spans="2:13" x14ac:dyDescent="0.25">
      <c r="B38" s="108" t="s">
        <v>215</v>
      </c>
      <c r="C38" s="108" t="s">
        <v>216</v>
      </c>
      <c r="D38" s="109"/>
      <c r="E38" s="111"/>
      <c r="F38" s="111">
        <v>5</v>
      </c>
      <c r="G38" s="111">
        <v>10</v>
      </c>
      <c r="H38" s="104"/>
      <c r="I38" s="166">
        <v>15</v>
      </c>
      <c r="K38" s="11"/>
      <c r="L38" s="11"/>
      <c r="M38" s="11"/>
    </row>
    <row r="39" spans="2:13" hidden="1" x14ac:dyDescent="0.25">
      <c r="B39" s="97" t="s">
        <v>244</v>
      </c>
      <c r="C39" s="97" t="s">
        <v>286</v>
      </c>
      <c r="D39" s="111"/>
      <c r="E39" s="111"/>
      <c r="F39" s="111"/>
      <c r="G39" s="111">
        <v>5</v>
      </c>
      <c r="H39" s="104"/>
      <c r="K39" s="11"/>
      <c r="L39" s="11"/>
      <c r="M39" s="11"/>
    </row>
    <row r="40" spans="2:13" x14ac:dyDescent="0.25">
      <c r="B40" s="108" t="s">
        <v>162</v>
      </c>
      <c r="C40" s="97" t="s">
        <v>163</v>
      </c>
      <c r="D40" s="111"/>
      <c r="E40" s="111">
        <v>5</v>
      </c>
      <c r="F40" s="111">
        <v>10</v>
      </c>
      <c r="G40" s="111"/>
      <c r="H40" s="105"/>
      <c r="I40" s="166">
        <v>15</v>
      </c>
      <c r="K40" s="11"/>
      <c r="L40" s="11"/>
      <c r="M40" s="11"/>
    </row>
    <row r="41" spans="2:13" hidden="1" x14ac:dyDescent="0.25">
      <c r="B41" s="110" t="s">
        <v>162</v>
      </c>
      <c r="C41" s="110" t="s">
        <v>252</v>
      </c>
      <c r="D41" s="111"/>
      <c r="E41" s="111"/>
      <c r="F41" s="111"/>
      <c r="G41" s="111">
        <v>5</v>
      </c>
      <c r="H41" s="104"/>
      <c r="K41" s="11"/>
      <c r="L41" s="11"/>
      <c r="M41" s="11"/>
    </row>
    <row r="42" spans="2:13" x14ac:dyDescent="0.25">
      <c r="B42" s="110" t="s">
        <v>268</v>
      </c>
      <c r="C42" s="110" t="s">
        <v>269</v>
      </c>
      <c r="D42" s="109"/>
      <c r="E42" s="111"/>
      <c r="F42" s="111">
        <v>5</v>
      </c>
      <c r="G42" s="111">
        <v>10</v>
      </c>
      <c r="H42" s="111"/>
      <c r="I42" s="166">
        <v>15</v>
      </c>
      <c r="K42" s="11"/>
      <c r="L42" s="11"/>
      <c r="M42" s="11"/>
    </row>
    <row r="43" spans="2:13" x14ac:dyDescent="0.25">
      <c r="B43" s="110" t="s">
        <v>165</v>
      </c>
      <c r="C43" s="110" t="s">
        <v>166</v>
      </c>
      <c r="D43" s="111"/>
      <c r="E43" s="111">
        <v>5</v>
      </c>
      <c r="F43" s="111"/>
      <c r="G43" s="111"/>
      <c r="H43" s="105"/>
      <c r="I43" s="166">
        <v>10</v>
      </c>
      <c r="K43" s="11"/>
      <c r="L43" s="11"/>
      <c r="M43" s="11"/>
    </row>
    <row r="44" spans="2:13" hidden="1" x14ac:dyDescent="0.25">
      <c r="B44" s="108" t="s">
        <v>165</v>
      </c>
      <c r="C44" s="108" t="s">
        <v>276</v>
      </c>
      <c r="D44" s="109"/>
      <c r="E44" s="111"/>
      <c r="F44" s="111">
        <v>5</v>
      </c>
      <c r="G44" s="111">
        <v>10</v>
      </c>
      <c r="H44" s="104"/>
    </row>
    <row r="45" spans="2:13" hidden="1" x14ac:dyDescent="0.25">
      <c r="B45" s="110" t="s">
        <v>153</v>
      </c>
      <c r="C45" s="110" t="s">
        <v>154</v>
      </c>
      <c r="D45" s="109"/>
      <c r="E45" s="111">
        <v>5</v>
      </c>
      <c r="F45" s="111"/>
      <c r="G45" s="111"/>
      <c r="H45" s="104"/>
    </row>
    <row r="46" spans="2:13" x14ac:dyDescent="0.25">
      <c r="B46" s="110" t="s">
        <v>271</v>
      </c>
      <c r="C46" s="110" t="s">
        <v>272</v>
      </c>
      <c r="D46" s="111"/>
      <c r="E46" s="111"/>
      <c r="F46" s="111">
        <v>5</v>
      </c>
      <c r="G46" s="111">
        <v>10</v>
      </c>
      <c r="H46" s="104"/>
      <c r="I46" s="166">
        <v>15</v>
      </c>
    </row>
    <row r="47" spans="2:13" x14ac:dyDescent="0.25">
      <c r="B47" s="110" t="s">
        <v>127</v>
      </c>
      <c r="C47" s="110" t="s">
        <v>128</v>
      </c>
      <c r="D47" s="111">
        <v>5</v>
      </c>
      <c r="E47" s="111">
        <v>10</v>
      </c>
      <c r="F47" s="111"/>
      <c r="G47" s="111">
        <v>15</v>
      </c>
      <c r="H47" s="104"/>
      <c r="I47" s="101">
        <v>20</v>
      </c>
      <c r="J47" s="36"/>
      <c r="K47" s="36"/>
      <c r="L47" s="36"/>
    </row>
    <row r="48" spans="2:13" hidden="1" x14ac:dyDescent="0.25">
      <c r="B48" s="110" t="s">
        <v>158</v>
      </c>
      <c r="C48" s="110" t="s">
        <v>113</v>
      </c>
      <c r="D48" s="109"/>
      <c r="E48" s="111">
        <v>5</v>
      </c>
      <c r="F48" s="111"/>
      <c r="G48" s="111"/>
      <c r="H48" s="105"/>
      <c r="I48" s="101"/>
      <c r="J48" s="36"/>
      <c r="K48" s="36"/>
      <c r="L48" s="36"/>
    </row>
    <row r="49" spans="2:13" hidden="1" x14ac:dyDescent="0.25">
      <c r="B49" s="108" t="s">
        <v>140</v>
      </c>
      <c r="C49" s="108" t="s">
        <v>110</v>
      </c>
      <c r="D49" s="111">
        <v>5</v>
      </c>
      <c r="E49" s="111">
        <v>10</v>
      </c>
      <c r="F49" s="111">
        <v>15</v>
      </c>
      <c r="G49" s="111"/>
      <c r="H49" s="105">
        <v>20</v>
      </c>
      <c r="I49" s="101"/>
      <c r="J49" s="36"/>
      <c r="K49" s="36"/>
      <c r="L49" s="36"/>
    </row>
    <row r="50" spans="2:13" x14ac:dyDescent="0.25">
      <c r="B50" s="110" t="s">
        <v>97</v>
      </c>
      <c r="C50" s="110" t="s">
        <v>98</v>
      </c>
      <c r="D50" s="111">
        <v>5</v>
      </c>
      <c r="E50" s="111">
        <v>10</v>
      </c>
      <c r="F50" s="111">
        <v>15</v>
      </c>
      <c r="G50" s="111">
        <v>20</v>
      </c>
      <c r="H50" s="105"/>
      <c r="I50" s="101">
        <v>25</v>
      </c>
      <c r="J50" s="36"/>
      <c r="K50" s="37"/>
      <c r="L50" s="38"/>
    </row>
    <row r="51" spans="2:13" x14ac:dyDescent="0.25">
      <c r="B51" s="108" t="s">
        <v>172</v>
      </c>
      <c r="C51" s="108" t="s">
        <v>173</v>
      </c>
      <c r="D51" s="109"/>
      <c r="E51" s="111">
        <v>5</v>
      </c>
      <c r="F51" s="111">
        <v>10</v>
      </c>
      <c r="G51" s="111"/>
      <c r="H51" s="104"/>
      <c r="I51" s="101">
        <v>15</v>
      </c>
      <c r="J51" s="36"/>
      <c r="K51" s="37"/>
      <c r="L51" s="38"/>
    </row>
    <row r="52" spans="2:13" hidden="1" x14ac:dyDescent="0.25">
      <c r="B52" s="97" t="s">
        <v>101</v>
      </c>
      <c r="C52" s="97" t="s">
        <v>102</v>
      </c>
      <c r="D52" s="111">
        <v>5</v>
      </c>
      <c r="E52" s="111">
        <v>10</v>
      </c>
      <c r="F52" s="111">
        <v>15</v>
      </c>
      <c r="G52" s="111"/>
      <c r="H52" s="104">
        <v>20</v>
      </c>
      <c r="I52" s="101"/>
      <c r="J52" s="36"/>
      <c r="K52" s="37"/>
      <c r="L52" s="38"/>
    </row>
    <row r="53" spans="2:13" hidden="1" x14ac:dyDescent="0.25">
      <c r="B53" s="108" t="s">
        <v>156</v>
      </c>
      <c r="C53" s="108" t="s">
        <v>157</v>
      </c>
      <c r="D53" s="109"/>
      <c r="E53" s="111">
        <v>5</v>
      </c>
      <c r="F53" s="111"/>
      <c r="G53" s="111"/>
      <c r="H53" s="105">
        <v>10</v>
      </c>
      <c r="I53" s="101"/>
      <c r="J53" s="36"/>
      <c r="K53" s="37"/>
      <c r="L53" s="38"/>
    </row>
    <row r="54" spans="2:13" hidden="1" x14ac:dyDescent="0.25">
      <c r="B54" s="108" t="s">
        <v>145</v>
      </c>
      <c r="C54" s="108" t="s">
        <v>115</v>
      </c>
      <c r="D54" s="109">
        <v>5</v>
      </c>
      <c r="E54" s="111">
        <v>10</v>
      </c>
      <c r="F54" s="111"/>
      <c r="G54" s="111"/>
      <c r="H54" s="105"/>
      <c r="I54" s="101"/>
      <c r="J54" s="36"/>
      <c r="K54" s="36"/>
      <c r="L54" s="38"/>
    </row>
    <row r="55" spans="2:13" hidden="1" x14ac:dyDescent="0.25">
      <c r="B55" s="110" t="s">
        <v>137</v>
      </c>
      <c r="C55" s="110" t="s">
        <v>119</v>
      </c>
      <c r="D55" s="111">
        <v>5</v>
      </c>
      <c r="E55" s="111"/>
      <c r="F55" s="111"/>
      <c r="G55" s="111"/>
      <c r="H55" s="104"/>
      <c r="I55" s="101"/>
      <c r="J55" s="36"/>
      <c r="K55" s="36"/>
      <c r="L55" s="38"/>
    </row>
    <row r="56" spans="2:13" hidden="1" x14ac:dyDescent="0.25">
      <c r="B56" s="97" t="s">
        <v>139</v>
      </c>
      <c r="C56" s="97" t="s">
        <v>109</v>
      </c>
      <c r="D56" s="111">
        <v>5</v>
      </c>
      <c r="E56" s="111"/>
      <c r="F56" s="111"/>
      <c r="G56" s="111"/>
      <c r="H56" s="104"/>
      <c r="I56" s="101"/>
      <c r="J56" s="36"/>
      <c r="K56" s="36"/>
      <c r="L56" s="38"/>
    </row>
    <row r="57" spans="2:13" hidden="1" x14ac:dyDescent="0.25">
      <c r="B57" s="108" t="s">
        <v>159</v>
      </c>
      <c r="C57" s="108" t="s">
        <v>160</v>
      </c>
      <c r="D57" s="109"/>
      <c r="E57" s="111">
        <v>5</v>
      </c>
      <c r="F57" s="111"/>
      <c r="G57" s="111"/>
      <c r="H57" s="104"/>
      <c r="I57" s="101"/>
      <c r="J57" s="36"/>
      <c r="K57" s="37"/>
      <c r="L57" s="38"/>
    </row>
    <row r="58" spans="2:13" hidden="1" x14ac:dyDescent="0.25">
      <c r="B58" s="97" t="s">
        <v>179</v>
      </c>
      <c r="C58" s="97" t="s">
        <v>180</v>
      </c>
      <c r="D58" s="111"/>
      <c r="E58" s="111">
        <v>5</v>
      </c>
      <c r="F58" s="111"/>
      <c r="G58" s="111"/>
      <c r="H58" s="104"/>
      <c r="I58" s="101"/>
      <c r="J58" s="36"/>
      <c r="K58" s="37"/>
      <c r="L58" s="38"/>
    </row>
    <row r="59" spans="2:13" hidden="1" x14ac:dyDescent="0.25">
      <c r="B59" s="97" t="s">
        <v>90</v>
      </c>
      <c r="C59" s="97" t="s">
        <v>91</v>
      </c>
      <c r="D59" s="111">
        <v>5</v>
      </c>
      <c r="E59" s="111"/>
      <c r="F59" s="111"/>
      <c r="G59" s="111"/>
      <c r="H59" s="105">
        <v>10</v>
      </c>
      <c r="I59" s="101"/>
      <c r="J59" s="36"/>
      <c r="K59" s="37"/>
      <c r="L59" s="38"/>
      <c r="M59" s="39"/>
    </row>
    <row r="60" spans="2:13" hidden="1" x14ac:dyDescent="0.25">
      <c r="B60" s="97" t="s">
        <v>90</v>
      </c>
      <c r="C60" s="97" t="s">
        <v>96</v>
      </c>
      <c r="D60" s="111">
        <v>5</v>
      </c>
      <c r="E60" s="111"/>
      <c r="F60" s="111">
        <v>10</v>
      </c>
      <c r="G60" s="111">
        <v>15</v>
      </c>
      <c r="H60" s="105"/>
      <c r="I60" s="101"/>
      <c r="J60" s="36"/>
      <c r="K60" s="37"/>
      <c r="L60" s="38"/>
    </row>
    <row r="61" spans="2:13" hidden="1" x14ac:dyDescent="0.25">
      <c r="B61" s="110" t="s">
        <v>133</v>
      </c>
      <c r="C61" s="110" t="s">
        <v>123</v>
      </c>
      <c r="D61" s="109">
        <v>5</v>
      </c>
      <c r="E61" s="111">
        <v>10</v>
      </c>
      <c r="F61" s="111"/>
      <c r="G61" s="111">
        <v>15</v>
      </c>
      <c r="H61" s="111">
        <v>20</v>
      </c>
      <c r="I61" s="101"/>
      <c r="J61" s="36"/>
      <c r="K61" s="36"/>
      <c r="L61" s="38"/>
    </row>
    <row r="62" spans="2:13" hidden="1" x14ac:dyDescent="0.25">
      <c r="B62" s="108" t="s">
        <v>133</v>
      </c>
      <c r="C62" s="108" t="s">
        <v>177</v>
      </c>
      <c r="D62" s="109"/>
      <c r="E62" s="111">
        <v>5</v>
      </c>
      <c r="F62" s="111"/>
      <c r="G62" s="111">
        <v>10</v>
      </c>
      <c r="H62" s="104">
        <v>15</v>
      </c>
      <c r="I62" s="101"/>
      <c r="J62" s="36"/>
      <c r="K62" s="36"/>
      <c r="L62" s="38"/>
    </row>
    <row r="63" spans="2:13" x14ac:dyDescent="0.25">
      <c r="B63" s="97" t="s">
        <v>144</v>
      </c>
      <c r="C63" s="97" t="s">
        <v>114</v>
      </c>
      <c r="D63" s="111">
        <v>5</v>
      </c>
      <c r="E63" s="111">
        <v>10</v>
      </c>
      <c r="F63" s="111"/>
      <c r="G63" s="111"/>
      <c r="H63" s="105"/>
      <c r="I63" s="101">
        <v>15</v>
      </c>
      <c r="J63" s="36"/>
      <c r="K63" s="37"/>
      <c r="L63" s="38"/>
    </row>
    <row r="64" spans="2:13" x14ac:dyDescent="0.25">
      <c r="B64" s="110" t="s">
        <v>146</v>
      </c>
      <c r="C64" s="110" t="s">
        <v>116</v>
      </c>
      <c r="D64" s="109">
        <v>5</v>
      </c>
      <c r="E64" s="111">
        <v>10</v>
      </c>
      <c r="F64" s="111"/>
      <c r="G64" s="111">
        <v>15</v>
      </c>
      <c r="H64" s="104">
        <v>20</v>
      </c>
      <c r="I64" s="101">
        <v>25</v>
      </c>
      <c r="J64" s="36"/>
      <c r="K64" s="37"/>
      <c r="L64" s="38"/>
    </row>
    <row r="65" spans="2:12" hidden="1" x14ac:dyDescent="0.25">
      <c r="B65" s="110" t="s">
        <v>289</v>
      </c>
      <c r="C65" s="110" t="s">
        <v>238</v>
      </c>
      <c r="D65" s="109"/>
      <c r="E65" s="111"/>
      <c r="F65" s="111"/>
      <c r="G65" s="111">
        <v>5</v>
      </c>
      <c r="H65" s="104"/>
      <c r="I65" s="101"/>
      <c r="J65" s="36"/>
      <c r="K65" s="36"/>
      <c r="L65" s="38"/>
    </row>
    <row r="66" spans="2:12" hidden="1" x14ac:dyDescent="0.25">
      <c r="B66" s="110" t="s">
        <v>164</v>
      </c>
      <c r="C66" s="110" t="s">
        <v>157</v>
      </c>
      <c r="D66" s="109"/>
      <c r="E66" s="111">
        <v>5</v>
      </c>
      <c r="F66" s="111"/>
      <c r="G66" s="111"/>
      <c r="H66" s="104"/>
      <c r="I66" s="101"/>
      <c r="J66" s="36"/>
      <c r="K66" s="36"/>
      <c r="L66" s="38"/>
    </row>
    <row r="67" spans="2:12" hidden="1" x14ac:dyDescent="0.25">
      <c r="B67" s="97" t="s">
        <v>99</v>
      </c>
      <c r="C67" s="97" t="s">
        <v>100</v>
      </c>
      <c r="D67" s="111">
        <v>5</v>
      </c>
      <c r="E67" s="111"/>
      <c r="F67" s="111">
        <v>10</v>
      </c>
      <c r="G67" s="111"/>
      <c r="H67" s="105">
        <v>15</v>
      </c>
      <c r="I67" s="101"/>
      <c r="J67" s="36"/>
      <c r="K67" s="37"/>
      <c r="L67" s="38"/>
    </row>
    <row r="68" spans="2:12" hidden="1" x14ac:dyDescent="0.25">
      <c r="B68" s="97" t="s">
        <v>99</v>
      </c>
      <c r="C68" s="97" t="s">
        <v>155</v>
      </c>
      <c r="D68" s="111"/>
      <c r="E68" s="111">
        <v>5</v>
      </c>
      <c r="F68" s="111"/>
      <c r="G68" s="111"/>
      <c r="H68" s="105"/>
      <c r="I68" s="101"/>
      <c r="J68" s="36"/>
      <c r="K68" s="37"/>
      <c r="L68" s="38"/>
    </row>
    <row r="69" spans="2:12" hidden="1" x14ac:dyDescent="0.25">
      <c r="B69" s="110" t="s">
        <v>99</v>
      </c>
      <c r="C69" s="110" t="s">
        <v>238</v>
      </c>
      <c r="D69" s="111"/>
      <c r="E69" s="111"/>
      <c r="F69" s="111">
        <v>5</v>
      </c>
      <c r="G69" s="111">
        <v>10</v>
      </c>
      <c r="H69" s="111"/>
      <c r="I69" s="101"/>
      <c r="J69" s="36"/>
      <c r="K69" s="36"/>
      <c r="L69" s="38"/>
    </row>
    <row r="70" spans="2:12" x14ac:dyDescent="0.25">
      <c r="B70" s="97" t="s">
        <v>277</v>
      </c>
      <c r="C70" s="97" t="s">
        <v>278</v>
      </c>
      <c r="D70" s="111"/>
      <c r="E70" s="111"/>
      <c r="F70" s="111"/>
      <c r="G70" s="111">
        <v>5</v>
      </c>
      <c r="H70" s="105">
        <v>10</v>
      </c>
      <c r="I70" s="166">
        <v>15</v>
      </c>
    </row>
    <row r="71" spans="2:12" x14ac:dyDescent="0.25">
      <c r="B71" s="108" t="s">
        <v>135</v>
      </c>
      <c r="C71" s="108" t="s">
        <v>121</v>
      </c>
      <c r="D71" s="109">
        <v>5</v>
      </c>
      <c r="E71" s="111">
        <v>10</v>
      </c>
      <c r="F71" s="111">
        <v>15</v>
      </c>
      <c r="G71" s="111"/>
      <c r="H71" s="105">
        <v>20</v>
      </c>
      <c r="I71" s="101">
        <v>25</v>
      </c>
      <c r="J71" s="36"/>
      <c r="K71" s="36"/>
      <c r="L71" s="38"/>
    </row>
    <row r="72" spans="2:12" hidden="1" x14ac:dyDescent="0.25">
      <c r="B72" s="108" t="s">
        <v>170</v>
      </c>
      <c r="C72" s="108" t="s">
        <v>171</v>
      </c>
      <c r="D72" s="109"/>
      <c r="E72" s="111">
        <v>5</v>
      </c>
      <c r="F72" s="111"/>
      <c r="G72" s="111"/>
      <c r="H72" s="105"/>
    </row>
    <row r="73" spans="2:12" hidden="1" x14ac:dyDescent="0.25">
      <c r="B73" s="97" t="s">
        <v>94</v>
      </c>
      <c r="C73" s="97" t="s">
        <v>95</v>
      </c>
      <c r="D73" s="111">
        <v>5</v>
      </c>
      <c r="E73" s="111">
        <v>10</v>
      </c>
      <c r="F73" s="111"/>
      <c r="G73" s="111"/>
      <c r="H73" s="105"/>
    </row>
    <row r="74" spans="2:12" x14ac:dyDescent="0.25">
      <c r="B74" s="1" t="s">
        <v>292</v>
      </c>
      <c r="C74" s="1" t="s">
        <v>315</v>
      </c>
      <c r="D74" s="52"/>
      <c r="E74" s="52"/>
      <c r="F74" s="52"/>
      <c r="G74" s="52"/>
      <c r="H74" s="101"/>
      <c r="I74" s="166">
        <v>5</v>
      </c>
    </row>
    <row r="75" spans="2:12" x14ac:dyDescent="0.25">
      <c r="B75" s="1" t="s">
        <v>246</v>
      </c>
      <c r="C75" s="1" t="s">
        <v>241</v>
      </c>
      <c r="H75" s="101"/>
      <c r="I75" s="166">
        <v>5</v>
      </c>
    </row>
    <row r="76" spans="2:12" x14ac:dyDescent="0.25">
      <c r="H76" s="101"/>
    </row>
  </sheetData>
  <autoFilter ref="A3:M75">
    <filterColumn colId="8">
      <customFilters>
        <customFilter operator="notEqual" val=" "/>
      </customFilters>
    </filterColumn>
  </autoFilter>
  <sortState ref="B4:H73">
    <sortCondition ref="B4:B73"/>
  </sortState>
  <mergeCells count="2">
    <mergeCell ref="C2:G2"/>
    <mergeCell ref="B1:F1"/>
  </mergeCells>
  <hyperlinks>
    <hyperlink ref="H2" location="Table!A1" display="Click here for tabl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3"/>
  <sheetViews>
    <sheetView workbookViewId="0">
      <selection activeCell="W34" sqref="W34"/>
    </sheetView>
  </sheetViews>
  <sheetFormatPr defaultRowHeight="15" x14ac:dyDescent="0.25"/>
  <cols>
    <col min="1" max="1" width="6.7109375" style="1" customWidth="1"/>
    <col min="2" max="2" width="10.5703125" style="21" customWidth="1"/>
    <col min="3" max="3" width="12.85546875" style="21" bestFit="1" customWidth="1"/>
    <col min="4" max="4" width="0.85546875" style="1" customWidth="1"/>
    <col min="5" max="5" width="10" style="52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52"/>
    <col min="16" max="16" width="9" style="21" bestFit="1" customWidth="1"/>
    <col min="17" max="17" width="12.85546875" style="21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72" t="s">
        <v>77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4"/>
      <c r="N2" s="63" t="s">
        <v>11</v>
      </c>
      <c r="O2" s="6"/>
    </row>
    <row r="3" spans="1:27" x14ac:dyDescent="0.25">
      <c r="B3" s="131"/>
      <c r="D3" s="52"/>
      <c r="F3" s="52"/>
      <c r="G3" s="52"/>
      <c r="H3" s="52"/>
      <c r="I3" s="52"/>
      <c r="J3" s="52"/>
      <c r="K3" s="52"/>
      <c r="L3" s="52"/>
      <c r="M3" s="52"/>
      <c r="O3" s="6"/>
    </row>
    <row r="4" spans="1:27" x14ac:dyDescent="0.25">
      <c r="B4" s="132"/>
      <c r="D4" s="52"/>
      <c r="F4" s="52"/>
      <c r="G4" s="52"/>
      <c r="H4" s="52"/>
      <c r="I4" s="52"/>
      <c r="J4" s="52"/>
      <c r="K4" s="52"/>
      <c r="L4" s="52"/>
      <c r="M4" s="52"/>
      <c r="O4" s="6"/>
      <c r="Q4" s="21" t="s">
        <v>65</v>
      </c>
    </row>
    <row r="5" spans="1:27" x14ac:dyDescent="0.25">
      <c r="O5" s="6"/>
    </row>
    <row r="6" spans="1:27" x14ac:dyDescent="0.25">
      <c r="E6" s="52" t="s">
        <v>66</v>
      </c>
      <c r="G6" s="1" t="s">
        <v>7</v>
      </c>
      <c r="I6" s="1" t="s">
        <v>67</v>
      </c>
      <c r="K6" s="1" t="s">
        <v>68</v>
      </c>
      <c r="L6" s="1" t="s">
        <v>69</v>
      </c>
      <c r="M6" s="52" t="s">
        <v>8</v>
      </c>
      <c r="O6" s="6"/>
      <c r="S6" s="52" t="s">
        <v>66</v>
      </c>
      <c r="U6" s="1" t="s">
        <v>7</v>
      </c>
      <c r="W6" s="1" t="s">
        <v>67</v>
      </c>
      <c r="Y6" s="1" t="s">
        <v>68</v>
      </c>
      <c r="Z6" s="1" t="s">
        <v>69</v>
      </c>
      <c r="AA6" s="52" t="s">
        <v>8</v>
      </c>
    </row>
    <row r="7" spans="1:27" x14ac:dyDescent="0.25">
      <c r="A7" s="3"/>
      <c r="B7" s="133"/>
      <c r="C7" s="134"/>
      <c r="D7" s="135"/>
      <c r="E7" s="136"/>
      <c r="F7" s="135"/>
      <c r="G7" s="136"/>
      <c r="H7" s="137"/>
      <c r="I7" s="138" t="str">
        <f t="shared" ref="I7:I20" si="0">IF(G7="","",IF(G7&lt;E7,E7-G7,""))</f>
        <v/>
      </c>
      <c r="J7" s="139"/>
      <c r="K7" s="140" t="e">
        <f t="shared" ref="K7:K70" si="1">(E7/G7*100.05)-100</f>
        <v>#DIV/0!</v>
      </c>
      <c r="L7" s="141" t="e">
        <f t="shared" ref="L7:L70" si="2">K7*10</f>
        <v>#DIV/0!</v>
      </c>
      <c r="M7" s="141" t="str">
        <f t="shared" ref="M7:M70" si="3">IF(G7="","",IF(L7&gt;=50,50,IF(L7&lt;=0,0,L7)))</f>
        <v/>
      </c>
      <c r="N7" s="142"/>
      <c r="O7" s="14"/>
      <c r="P7" s="133"/>
      <c r="Q7" s="134"/>
      <c r="R7" s="135"/>
      <c r="S7" s="136"/>
      <c r="T7" s="135"/>
      <c r="U7" s="136"/>
      <c r="V7" s="137"/>
      <c r="W7" s="138" t="str">
        <f t="shared" ref="W7:W30" si="4">IF(U7="","",IF(U7&lt;S7,S7-U7,""))</f>
        <v/>
      </c>
      <c r="X7" s="139"/>
      <c r="Y7" s="140" t="e">
        <f t="shared" ref="Y7:Y30" si="5">(S7/U7*100.05)-100</f>
        <v>#DIV/0!</v>
      </c>
      <c r="Z7" s="141" t="e">
        <f t="shared" ref="Z7:Z30" si="6">Y7*10</f>
        <v>#DIV/0!</v>
      </c>
      <c r="AA7" s="141" t="str">
        <f t="shared" ref="AA7:AA30" si="7">IF(U7="","",IF(Z7&gt;=50,50,IF(Z7&lt;=0,0,Z7)))</f>
        <v/>
      </c>
    </row>
    <row r="8" spans="1:27" x14ac:dyDescent="0.25">
      <c r="A8" s="3"/>
      <c r="B8" s="133"/>
      <c r="C8" s="134"/>
      <c r="D8" s="135"/>
      <c r="E8" s="136"/>
      <c r="F8" s="135"/>
      <c r="G8" s="136"/>
      <c r="H8" s="137"/>
      <c r="I8" s="138" t="str">
        <f t="shared" si="0"/>
        <v/>
      </c>
      <c r="J8" s="139"/>
      <c r="K8" s="140" t="e">
        <f t="shared" si="1"/>
        <v>#DIV/0!</v>
      </c>
      <c r="L8" s="141" t="e">
        <f t="shared" si="2"/>
        <v>#DIV/0!</v>
      </c>
      <c r="M8" s="141" t="str">
        <f t="shared" si="3"/>
        <v/>
      </c>
      <c r="N8" s="142"/>
      <c r="O8" s="15"/>
      <c r="P8" s="133"/>
      <c r="Q8" s="134"/>
      <c r="R8" s="135"/>
      <c r="S8" s="136"/>
      <c r="T8" s="135"/>
      <c r="U8" s="136"/>
      <c r="V8" s="137"/>
      <c r="W8" s="138" t="str">
        <f t="shared" si="4"/>
        <v/>
      </c>
      <c r="X8" s="139"/>
      <c r="Y8" s="140" t="e">
        <f t="shared" si="5"/>
        <v>#DIV/0!</v>
      </c>
      <c r="Z8" s="141" t="e">
        <f t="shared" si="6"/>
        <v>#DIV/0!</v>
      </c>
      <c r="AA8" s="141" t="str">
        <f t="shared" si="7"/>
        <v/>
      </c>
    </row>
    <row r="9" spans="1:27" x14ac:dyDescent="0.25">
      <c r="A9" s="3"/>
      <c r="B9" s="133"/>
      <c r="C9" s="134"/>
      <c r="D9" s="135"/>
      <c r="E9" s="136"/>
      <c r="F9" s="135"/>
      <c r="G9" s="136"/>
      <c r="H9" s="137"/>
      <c r="I9" s="138" t="str">
        <f t="shared" si="0"/>
        <v/>
      </c>
      <c r="J9" s="139"/>
      <c r="K9" s="140" t="e">
        <f t="shared" si="1"/>
        <v>#DIV/0!</v>
      </c>
      <c r="L9" s="141" t="e">
        <f t="shared" si="2"/>
        <v>#DIV/0!</v>
      </c>
      <c r="M9" s="141" t="str">
        <f t="shared" si="3"/>
        <v/>
      </c>
      <c r="N9" s="142"/>
      <c r="O9" s="15"/>
      <c r="P9" s="133"/>
      <c r="Q9" s="134"/>
      <c r="R9" s="135"/>
      <c r="S9" s="136"/>
      <c r="T9" s="135"/>
      <c r="U9" s="136"/>
      <c r="V9" s="137"/>
      <c r="W9" s="138" t="str">
        <f t="shared" si="4"/>
        <v/>
      </c>
      <c r="X9" s="139"/>
      <c r="Y9" s="140" t="e">
        <f t="shared" si="5"/>
        <v>#DIV/0!</v>
      </c>
      <c r="Z9" s="141" t="e">
        <f t="shared" si="6"/>
        <v>#DIV/0!</v>
      </c>
      <c r="AA9" s="141" t="str">
        <f t="shared" si="7"/>
        <v/>
      </c>
    </row>
    <row r="10" spans="1:27" x14ac:dyDescent="0.25">
      <c r="A10" s="3"/>
      <c r="B10" s="133"/>
      <c r="C10" s="134"/>
      <c r="D10" s="135"/>
      <c r="E10" s="136"/>
      <c r="F10" s="135"/>
      <c r="G10" s="136"/>
      <c r="H10" s="137"/>
      <c r="I10" s="138" t="str">
        <f t="shared" si="0"/>
        <v/>
      </c>
      <c r="J10" s="139"/>
      <c r="K10" s="140" t="e">
        <f t="shared" si="1"/>
        <v>#DIV/0!</v>
      </c>
      <c r="L10" s="141" t="e">
        <f t="shared" si="2"/>
        <v>#DIV/0!</v>
      </c>
      <c r="M10" s="141" t="str">
        <f t="shared" si="3"/>
        <v/>
      </c>
      <c r="N10" s="142"/>
      <c r="O10" s="15"/>
      <c r="P10" s="133"/>
      <c r="Q10" s="134"/>
      <c r="R10" s="135"/>
      <c r="S10" s="136"/>
      <c r="T10" s="135"/>
      <c r="U10" s="136"/>
      <c r="V10" s="137"/>
      <c r="W10" s="138" t="str">
        <f t="shared" si="4"/>
        <v/>
      </c>
      <c r="X10" s="139"/>
      <c r="Y10" s="140" t="e">
        <f t="shared" si="5"/>
        <v>#DIV/0!</v>
      </c>
      <c r="Z10" s="141" t="e">
        <f t="shared" si="6"/>
        <v>#DIV/0!</v>
      </c>
      <c r="AA10" s="141" t="str">
        <f t="shared" si="7"/>
        <v/>
      </c>
    </row>
    <row r="11" spans="1:27" x14ac:dyDescent="0.25">
      <c r="A11" s="3"/>
      <c r="B11" s="133"/>
      <c r="C11" s="134"/>
      <c r="D11" s="135"/>
      <c r="E11" s="136"/>
      <c r="F11" s="135"/>
      <c r="G11" s="136"/>
      <c r="H11" s="137"/>
      <c r="I11" s="138" t="str">
        <f t="shared" si="0"/>
        <v/>
      </c>
      <c r="J11" s="139"/>
      <c r="K11" s="140" t="e">
        <f t="shared" si="1"/>
        <v>#DIV/0!</v>
      </c>
      <c r="L11" s="141" t="e">
        <f t="shared" si="2"/>
        <v>#DIV/0!</v>
      </c>
      <c r="M11" s="141" t="str">
        <f t="shared" si="3"/>
        <v/>
      </c>
      <c r="N11" s="142"/>
      <c r="O11" s="15"/>
      <c r="P11" s="133"/>
      <c r="Q11" s="134"/>
      <c r="R11" s="135"/>
      <c r="S11" s="136"/>
      <c r="T11" s="135"/>
      <c r="U11" s="136"/>
      <c r="V11" s="137"/>
      <c r="W11" s="138" t="str">
        <f t="shared" si="4"/>
        <v/>
      </c>
      <c r="X11" s="139"/>
      <c r="Y11" s="140" t="e">
        <f t="shared" si="5"/>
        <v>#DIV/0!</v>
      </c>
      <c r="Z11" s="141" t="e">
        <f t="shared" si="6"/>
        <v>#DIV/0!</v>
      </c>
      <c r="AA11" s="141" t="str">
        <f t="shared" si="7"/>
        <v/>
      </c>
    </row>
    <row r="12" spans="1:27" x14ac:dyDescent="0.25">
      <c r="A12" s="3"/>
      <c r="B12" s="133"/>
      <c r="C12" s="134"/>
      <c r="D12" s="135"/>
      <c r="E12" s="136"/>
      <c r="F12" s="135"/>
      <c r="G12" s="136"/>
      <c r="H12" s="137"/>
      <c r="I12" s="138" t="str">
        <f t="shared" si="0"/>
        <v/>
      </c>
      <c r="J12" s="139"/>
      <c r="K12" s="140" t="e">
        <f t="shared" si="1"/>
        <v>#DIV/0!</v>
      </c>
      <c r="L12" s="141" t="e">
        <f t="shared" si="2"/>
        <v>#DIV/0!</v>
      </c>
      <c r="M12" s="141" t="str">
        <f t="shared" si="3"/>
        <v/>
      </c>
      <c r="N12" s="142"/>
      <c r="O12" s="15"/>
      <c r="P12" s="133"/>
      <c r="Q12" s="134"/>
      <c r="R12" s="135"/>
      <c r="S12" s="136"/>
      <c r="T12" s="135"/>
      <c r="U12" s="136"/>
      <c r="V12" s="137"/>
      <c r="W12" s="138" t="str">
        <f t="shared" si="4"/>
        <v/>
      </c>
      <c r="X12" s="139"/>
      <c r="Y12" s="140" t="e">
        <f t="shared" si="5"/>
        <v>#DIV/0!</v>
      </c>
      <c r="Z12" s="141" t="e">
        <f t="shared" si="6"/>
        <v>#DIV/0!</v>
      </c>
      <c r="AA12" s="141" t="str">
        <f t="shared" si="7"/>
        <v/>
      </c>
    </row>
    <row r="13" spans="1:27" x14ac:dyDescent="0.25">
      <c r="A13" s="3"/>
      <c r="B13" s="133"/>
      <c r="C13" s="134"/>
      <c r="D13" s="135"/>
      <c r="E13" s="136"/>
      <c r="F13" s="135"/>
      <c r="G13" s="136"/>
      <c r="H13" s="137"/>
      <c r="I13" s="138" t="str">
        <f t="shared" si="0"/>
        <v/>
      </c>
      <c r="J13" s="139"/>
      <c r="K13" s="140" t="e">
        <f t="shared" si="1"/>
        <v>#DIV/0!</v>
      </c>
      <c r="L13" s="141" t="e">
        <f t="shared" si="2"/>
        <v>#DIV/0!</v>
      </c>
      <c r="M13" s="141" t="str">
        <f t="shared" si="3"/>
        <v/>
      </c>
      <c r="N13" s="142"/>
      <c r="O13" s="15"/>
      <c r="P13" s="133"/>
      <c r="Q13" s="134"/>
      <c r="R13" s="135"/>
      <c r="S13" s="136"/>
      <c r="T13" s="135"/>
      <c r="U13" s="136"/>
      <c r="V13" s="137"/>
      <c r="W13" s="138" t="str">
        <f t="shared" si="4"/>
        <v/>
      </c>
      <c r="X13" s="139"/>
      <c r="Y13" s="140" t="e">
        <f t="shared" si="5"/>
        <v>#DIV/0!</v>
      </c>
      <c r="Z13" s="141" t="e">
        <f t="shared" si="6"/>
        <v>#DIV/0!</v>
      </c>
      <c r="AA13" s="141" t="str">
        <f t="shared" si="7"/>
        <v/>
      </c>
    </row>
    <row r="14" spans="1:27" x14ac:dyDescent="0.25">
      <c r="A14" s="3"/>
      <c r="B14" s="133"/>
      <c r="C14" s="134"/>
      <c r="D14" s="135"/>
      <c r="E14" s="136"/>
      <c r="F14" s="135"/>
      <c r="G14" s="136"/>
      <c r="H14" s="137"/>
      <c r="I14" s="138" t="str">
        <f t="shared" si="0"/>
        <v/>
      </c>
      <c r="J14" s="139"/>
      <c r="K14" s="140" t="e">
        <f t="shared" si="1"/>
        <v>#DIV/0!</v>
      </c>
      <c r="L14" s="141" t="e">
        <f t="shared" si="2"/>
        <v>#DIV/0!</v>
      </c>
      <c r="M14" s="141" t="str">
        <f t="shared" si="3"/>
        <v/>
      </c>
      <c r="N14" s="142"/>
      <c r="O14" s="15"/>
      <c r="P14" s="133"/>
      <c r="Q14" s="134"/>
      <c r="R14" s="135"/>
      <c r="S14" s="136"/>
      <c r="T14" s="135"/>
      <c r="U14" s="136"/>
      <c r="V14" s="137"/>
      <c r="W14" s="138" t="str">
        <f t="shared" si="4"/>
        <v/>
      </c>
      <c r="X14" s="139"/>
      <c r="Y14" s="140" t="e">
        <f t="shared" si="5"/>
        <v>#DIV/0!</v>
      </c>
      <c r="Z14" s="141" t="e">
        <f t="shared" si="6"/>
        <v>#DIV/0!</v>
      </c>
      <c r="AA14" s="141" t="str">
        <f t="shared" si="7"/>
        <v/>
      </c>
    </row>
    <row r="15" spans="1:27" x14ac:dyDescent="0.25">
      <c r="A15" s="3"/>
      <c r="B15" s="133"/>
      <c r="C15" s="134"/>
      <c r="D15" s="135"/>
      <c r="E15" s="136"/>
      <c r="F15" s="135"/>
      <c r="G15" s="136"/>
      <c r="H15" s="137"/>
      <c r="I15" s="138" t="str">
        <f t="shared" si="0"/>
        <v/>
      </c>
      <c r="J15" s="139"/>
      <c r="K15" s="140" t="e">
        <f t="shared" si="1"/>
        <v>#DIV/0!</v>
      </c>
      <c r="L15" s="141" t="e">
        <f t="shared" si="2"/>
        <v>#DIV/0!</v>
      </c>
      <c r="M15" s="141" t="str">
        <f t="shared" si="3"/>
        <v/>
      </c>
      <c r="N15" s="142"/>
      <c r="O15" s="15"/>
      <c r="P15" s="133"/>
      <c r="Q15" s="134"/>
      <c r="R15" s="135"/>
      <c r="S15" s="136"/>
      <c r="T15" s="135"/>
      <c r="U15" s="136"/>
      <c r="V15" s="137"/>
      <c r="W15" s="138" t="str">
        <f t="shared" si="4"/>
        <v/>
      </c>
      <c r="X15" s="139"/>
      <c r="Y15" s="140" t="e">
        <f t="shared" si="5"/>
        <v>#DIV/0!</v>
      </c>
      <c r="Z15" s="141" t="e">
        <f t="shared" si="6"/>
        <v>#DIV/0!</v>
      </c>
      <c r="AA15" s="141" t="str">
        <f t="shared" si="7"/>
        <v/>
      </c>
    </row>
    <row r="16" spans="1:27" x14ac:dyDescent="0.25">
      <c r="A16" s="3"/>
      <c r="B16" s="133"/>
      <c r="C16" s="134"/>
      <c r="D16" s="135"/>
      <c r="E16" s="136"/>
      <c r="F16" s="135"/>
      <c r="G16" s="136"/>
      <c r="H16" s="137"/>
      <c r="I16" s="138" t="str">
        <f t="shared" si="0"/>
        <v/>
      </c>
      <c r="J16" s="139"/>
      <c r="K16" s="140" t="e">
        <f t="shared" si="1"/>
        <v>#DIV/0!</v>
      </c>
      <c r="L16" s="141" t="e">
        <f t="shared" si="2"/>
        <v>#DIV/0!</v>
      </c>
      <c r="M16" s="141" t="str">
        <f t="shared" si="3"/>
        <v/>
      </c>
      <c r="N16" s="142"/>
      <c r="O16" s="15"/>
      <c r="P16" s="133"/>
      <c r="Q16" s="134"/>
      <c r="R16" s="135"/>
      <c r="S16" s="136"/>
      <c r="T16" s="135"/>
      <c r="U16" s="136"/>
      <c r="V16" s="137"/>
      <c r="W16" s="138" t="str">
        <f t="shared" si="4"/>
        <v/>
      </c>
      <c r="X16" s="139"/>
      <c r="Y16" s="140" t="e">
        <f t="shared" si="5"/>
        <v>#DIV/0!</v>
      </c>
      <c r="Z16" s="141" t="e">
        <f t="shared" si="6"/>
        <v>#DIV/0!</v>
      </c>
      <c r="AA16" s="141" t="str">
        <f t="shared" si="7"/>
        <v/>
      </c>
    </row>
    <row r="17" spans="1:27" x14ac:dyDescent="0.25">
      <c r="A17" s="3"/>
      <c r="B17" s="133"/>
      <c r="C17" s="134"/>
      <c r="D17" s="135"/>
      <c r="E17" s="136"/>
      <c r="F17" s="135"/>
      <c r="G17" s="136"/>
      <c r="H17" s="137"/>
      <c r="I17" s="138" t="str">
        <f t="shared" si="0"/>
        <v/>
      </c>
      <c r="J17" s="139"/>
      <c r="K17" s="140" t="e">
        <f t="shared" si="1"/>
        <v>#DIV/0!</v>
      </c>
      <c r="L17" s="141" t="e">
        <f t="shared" si="2"/>
        <v>#DIV/0!</v>
      </c>
      <c r="M17" s="141" t="str">
        <f t="shared" si="3"/>
        <v/>
      </c>
      <c r="N17" s="142"/>
      <c r="O17" s="15"/>
      <c r="P17" s="133"/>
      <c r="Q17" s="134"/>
      <c r="R17" s="135"/>
      <c r="S17" s="136"/>
      <c r="T17" s="135"/>
      <c r="U17" s="136"/>
      <c r="V17" s="137"/>
      <c r="W17" s="138" t="str">
        <f t="shared" si="4"/>
        <v/>
      </c>
      <c r="X17" s="139"/>
      <c r="Y17" s="140" t="e">
        <f t="shared" si="5"/>
        <v>#DIV/0!</v>
      </c>
      <c r="Z17" s="141" t="e">
        <f t="shared" si="6"/>
        <v>#DIV/0!</v>
      </c>
      <c r="AA17" s="141" t="str">
        <f t="shared" si="7"/>
        <v/>
      </c>
    </row>
    <row r="18" spans="1:27" x14ac:dyDescent="0.25">
      <c r="A18" s="3"/>
      <c r="B18" s="133"/>
      <c r="C18" s="134"/>
      <c r="D18" s="135"/>
      <c r="E18" s="136"/>
      <c r="F18" s="135"/>
      <c r="G18" s="136"/>
      <c r="H18" s="137"/>
      <c r="I18" s="138" t="str">
        <f t="shared" si="0"/>
        <v/>
      </c>
      <c r="J18" s="139"/>
      <c r="K18" s="140" t="e">
        <f t="shared" si="1"/>
        <v>#DIV/0!</v>
      </c>
      <c r="L18" s="141" t="e">
        <f t="shared" si="2"/>
        <v>#DIV/0!</v>
      </c>
      <c r="M18" s="141" t="str">
        <f t="shared" si="3"/>
        <v/>
      </c>
      <c r="N18" s="142"/>
      <c r="O18" s="15"/>
      <c r="P18" s="133"/>
      <c r="Q18" s="134"/>
      <c r="R18" s="135"/>
      <c r="S18" s="136"/>
      <c r="T18" s="135"/>
      <c r="U18" s="136"/>
      <c r="V18" s="137"/>
      <c r="W18" s="138" t="str">
        <f t="shared" si="4"/>
        <v/>
      </c>
      <c r="X18" s="139"/>
      <c r="Y18" s="140" t="e">
        <f t="shared" si="5"/>
        <v>#DIV/0!</v>
      </c>
      <c r="Z18" s="141" t="e">
        <f t="shared" si="6"/>
        <v>#DIV/0!</v>
      </c>
      <c r="AA18" s="141" t="str">
        <f t="shared" si="7"/>
        <v/>
      </c>
    </row>
    <row r="19" spans="1:27" x14ac:dyDescent="0.25">
      <c r="A19" s="3"/>
      <c r="B19" s="133"/>
      <c r="C19" s="134"/>
      <c r="D19" s="135"/>
      <c r="E19" s="136"/>
      <c r="F19" s="135"/>
      <c r="G19" s="136"/>
      <c r="H19" s="137"/>
      <c r="I19" s="138" t="str">
        <f t="shared" si="0"/>
        <v/>
      </c>
      <c r="J19" s="139"/>
      <c r="K19" s="140" t="e">
        <f t="shared" si="1"/>
        <v>#DIV/0!</v>
      </c>
      <c r="L19" s="141" t="e">
        <f t="shared" si="2"/>
        <v>#DIV/0!</v>
      </c>
      <c r="M19" s="141" t="str">
        <f t="shared" si="3"/>
        <v/>
      </c>
      <c r="N19" s="142"/>
      <c r="O19" s="15"/>
      <c r="P19" s="133"/>
      <c r="Q19" s="134"/>
      <c r="R19" s="135"/>
      <c r="S19" s="136"/>
      <c r="T19" s="135"/>
      <c r="U19" s="136"/>
      <c r="V19" s="137"/>
      <c r="W19" s="138" t="str">
        <f t="shared" si="4"/>
        <v/>
      </c>
      <c r="X19" s="139"/>
      <c r="Y19" s="140" t="e">
        <f t="shared" si="5"/>
        <v>#DIV/0!</v>
      </c>
      <c r="Z19" s="141" t="e">
        <f t="shared" si="6"/>
        <v>#DIV/0!</v>
      </c>
      <c r="AA19" s="141" t="str">
        <f t="shared" si="7"/>
        <v/>
      </c>
    </row>
    <row r="20" spans="1:27" x14ac:dyDescent="0.25">
      <c r="A20" s="3"/>
      <c r="B20" s="133"/>
      <c r="C20" s="134"/>
      <c r="D20" s="135"/>
      <c r="E20" s="136"/>
      <c r="F20" s="135"/>
      <c r="G20" s="136"/>
      <c r="H20" s="137"/>
      <c r="I20" s="138" t="str">
        <f t="shared" si="0"/>
        <v/>
      </c>
      <c r="J20" s="139"/>
      <c r="K20" s="140" t="e">
        <f t="shared" si="1"/>
        <v>#DIV/0!</v>
      </c>
      <c r="L20" s="141" t="e">
        <f t="shared" si="2"/>
        <v>#DIV/0!</v>
      </c>
      <c r="M20" s="141" t="str">
        <f t="shared" si="3"/>
        <v/>
      </c>
      <c r="N20" s="142"/>
      <c r="O20" s="15"/>
      <c r="P20" s="133"/>
      <c r="Q20" s="134"/>
      <c r="R20" s="135"/>
      <c r="S20" s="136"/>
      <c r="T20" s="135"/>
      <c r="U20" s="136"/>
      <c r="V20" s="137"/>
      <c r="W20" s="138" t="str">
        <f t="shared" si="4"/>
        <v/>
      </c>
      <c r="X20" s="139"/>
      <c r="Y20" s="140" t="e">
        <f t="shared" si="5"/>
        <v>#DIV/0!</v>
      </c>
      <c r="Z20" s="141" t="e">
        <f t="shared" si="6"/>
        <v>#DIV/0!</v>
      </c>
      <c r="AA20" s="141" t="str">
        <f t="shared" si="7"/>
        <v/>
      </c>
    </row>
    <row r="21" spans="1:27" x14ac:dyDescent="0.25">
      <c r="A21" s="3"/>
      <c r="B21" s="133"/>
      <c r="C21" s="134"/>
      <c r="D21" s="135"/>
      <c r="E21" s="136"/>
      <c r="F21" s="135"/>
      <c r="G21" s="136"/>
      <c r="H21" s="137"/>
      <c r="I21" s="138" t="str">
        <f>IF(G21="","",IF(G21&lt;E21,E21-G21,""))</f>
        <v/>
      </c>
      <c r="J21" s="139"/>
      <c r="K21" s="140" t="e">
        <f t="shared" si="1"/>
        <v>#DIV/0!</v>
      </c>
      <c r="L21" s="141" t="e">
        <f t="shared" si="2"/>
        <v>#DIV/0!</v>
      </c>
      <c r="M21" s="141" t="str">
        <f t="shared" si="3"/>
        <v/>
      </c>
      <c r="N21" s="142"/>
      <c r="O21" s="15"/>
      <c r="P21" s="133"/>
      <c r="Q21" s="134"/>
      <c r="R21" s="135"/>
      <c r="S21" s="136"/>
      <c r="T21" s="135"/>
      <c r="U21" s="136"/>
      <c r="V21" s="137"/>
      <c r="W21" s="138" t="str">
        <f t="shared" si="4"/>
        <v/>
      </c>
      <c r="X21" s="139"/>
      <c r="Y21" s="140" t="e">
        <f t="shared" si="5"/>
        <v>#DIV/0!</v>
      </c>
      <c r="Z21" s="141" t="e">
        <f t="shared" si="6"/>
        <v>#DIV/0!</v>
      </c>
      <c r="AA21" s="141" t="str">
        <f t="shared" si="7"/>
        <v/>
      </c>
    </row>
    <row r="22" spans="1:27" x14ac:dyDescent="0.25">
      <c r="A22" s="3"/>
      <c r="B22" s="133"/>
      <c r="C22" s="134"/>
      <c r="D22" s="135"/>
      <c r="E22" s="136"/>
      <c r="F22" s="135"/>
      <c r="G22" s="136"/>
      <c r="H22" s="137"/>
      <c r="I22" s="138" t="str">
        <f t="shared" ref="I22:I73" si="8">IF(G22="","",IF(G22&lt;E22,E22-G22,""))</f>
        <v/>
      </c>
      <c r="J22" s="139"/>
      <c r="K22" s="140" t="e">
        <f t="shared" si="1"/>
        <v>#DIV/0!</v>
      </c>
      <c r="L22" s="141" t="e">
        <f t="shared" si="2"/>
        <v>#DIV/0!</v>
      </c>
      <c r="M22" s="141" t="str">
        <f t="shared" si="3"/>
        <v/>
      </c>
      <c r="N22" s="142"/>
      <c r="O22" s="15"/>
      <c r="P22" s="133"/>
      <c r="Q22" s="134"/>
      <c r="R22" s="135"/>
      <c r="S22" s="136"/>
      <c r="T22" s="135"/>
      <c r="U22" s="136"/>
      <c r="V22" s="137"/>
      <c r="W22" s="138" t="str">
        <f t="shared" si="4"/>
        <v/>
      </c>
      <c r="X22" s="139"/>
      <c r="Y22" s="140" t="e">
        <f t="shared" si="5"/>
        <v>#DIV/0!</v>
      </c>
      <c r="Z22" s="141" t="e">
        <f t="shared" si="6"/>
        <v>#DIV/0!</v>
      </c>
      <c r="AA22" s="141" t="str">
        <f t="shared" si="7"/>
        <v/>
      </c>
    </row>
    <row r="23" spans="1:27" x14ac:dyDescent="0.25">
      <c r="A23" s="3"/>
      <c r="B23" s="133"/>
      <c r="C23" s="134"/>
      <c r="D23" s="135"/>
      <c r="E23" s="136"/>
      <c r="F23" s="135"/>
      <c r="G23" s="136"/>
      <c r="H23" s="137"/>
      <c r="I23" s="138" t="str">
        <f t="shared" si="8"/>
        <v/>
      </c>
      <c r="J23" s="139"/>
      <c r="K23" s="140" t="e">
        <f t="shared" si="1"/>
        <v>#DIV/0!</v>
      </c>
      <c r="L23" s="141" t="e">
        <f t="shared" si="2"/>
        <v>#DIV/0!</v>
      </c>
      <c r="M23" s="141" t="str">
        <f t="shared" si="3"/>
        <v/>
      </c>
      <c r="N23" s="142"/>
      <c r="O23" s="15"/>
      <c r="P23" s="133"/>
      <c r="Q23" s="134"/>
      <c r="R23" s="135"/>
      <c r="S23" s="136"/>
      <c r="T23" s="135"/>
      <c r="U23" s="136"/>
      <c r="V23" s="137"/>
      <c r="W23" s="138" t="str">
        <f t="shared" si="4"/>
        <v/>
      </c>
      <c r="X23" s="139"/>
      <c r="Y23" s="140" t="e">
        <f t="shared" si="5"/>
        <v>#DIV/0!</v>
      </c>
      <c r="Z23" s="141" t="e">
        <f t="shared" si="6"/>
        <v>#DIV/0!</v>
      </c>
      <c r="AA23" s="141" t="str">
        <f t="shared" si="7"/>
        <v/>
      </c>
    </row>
    <row r="24" spans="1:27" x14ac:dyDescent="0.25">
      <c r="A24" s="3"/>
      <c r="B24" s="133"/>
      <c r="C24" s="134"/>
      <c r="D24" s="135"/>
      <c r="E24" s="136"/>
      <c r="F24" s="135"/>
      <c r="G24" s="136"/>
      <c r="H24" s="137"/>
      <c r="I24" s="138" t="str">
        <f t="shared" si="8"/>
        <v/>
      </c>
      <c r="J24" s="139"/>
      <c r="K24" s="140" t="e">
        <f t="shared" si="1"/>
        <v>#DIV/0!</v>
      </c>
      <c r="L24" s="141" t="e">
        <f t="shared" si="2"/>
        <v>#DIV/0!</v>
      </c>
      <c r="M24" s="141" t="str">
        <f t="shared" si="3"/>
        <v/>
      </c>
      <c r="N24" s="142"/>
      <c r="O24" s="15"/>
      <c r="P24" s="133"/>
      <c r="Q24" s="134"/>
      <c r="R24" s="135"/>
      <c r="S24" s="136"/>
      <c r="T24" s="135"/>
      <c r="U24" s="136"/>
      <c r="V24" s="137"/>
      <c r="W24" s="138" t="str">
        <f t="shared" si="4"/>
        <v/>
      </c>
      <c r="X24" s="139"/>
      <c r="Y24" s="140" t="e">
        <f t="shared" si="5"/>
        <v>#DIV/0!</v>
      </c>
      <c r="Z24" s="141" t="e">
        <f t="shared" si="6"/>
        <v>#DIV/0!</v>
      </c>
      <c r="AA24" s="141" t="str">
        <f t="shared" si="7"/>
        <v/>
      </c>
    </row>
    <row r="25" spans="1:27" x14ac:dyDescent="0.25">
      <c r="A25" s="3"/>
      <c r="B25" s="133"/>
      <c r="C25" s="134"/>
      <c r="D25" s="135"/>
      <c r="E25" s="136"/>
      <c r="F25" s="135"/>
      <c r="G25" s="136"/>
      <c r="H25" s="137"/>
      <c r="I25" s="138" t="str">
        <f t="shared" si="8"/>
        <v/>
      </c>
      <c r="J25" s="139"/>
      <c r="K25" s="140" t="e">
        <f t="shared" si="1"/>
        <v>#DIV/0!</v>
      </c>
      <c r="L25" s="141" t="e">
        <f t="shared" si="2"/>
        <v>#DIV/0!</v>
      </c>
      <c r="M25" s="141" t="str">
        <f t="shared" si="3"/>
        <v/>
      </c>
      <c r="N25" s="142"/>
      <c r="O25" s="15"/>
      <c r="P25" s="133"/>
      <c r="Q25" s="134"/>
      <c r="R25" s="135"/>
      <c r="S25" s="136"/>
      <c r="T25" s="135"/>
      <c r="U25" s="136"/>
      <c r="V25" s="137"/>
      <c r="W25" s="138" t="str">
        <f t="shared" si="4"/>
        <v/>
      </c>
      <c r="X25" s="139"/>
      <c r="Y25" s="140" t="e">
        <f t="shared" si="5"/>
        <v>#DIV/0!</v>
      </c>
      <c r="Z25" s="141" t="e">
        <f t="shared" si="6"/>
        <v>#DIV/0!</v>
      </c>
      <c r="AA25" s="141" t="str">
        <f t="shared" si="7"/>
        <v/>
      </c>
    </row>
    <row r="26" spans="1:27" x14ac:dyDescent="0.25">
      <c r="A26" s="3"/>
      <c r="B26" s="133"/>
      <c r="C26" s="134"/>
      <c r="D26" s="135"/>
      <c r="E26" s="136"/>
      <c r="F26" s="135"/>
      <c r="G26" s="136"/>
      <c r="H26" s="137"/>
      <c r="I26" s="138" t="str">
        <f t="shared" si="8"/>
        <v/>
      </c>
      <c r="J26" s="139"/>
      <c r="K26" s="140" t="e">
        <f t="shared" si="1"/>
        <v>#DIV/0!</v>
      </c>
      <c r="L26" s="141" t="e">
        <f t="shared" si="2"/>
        <v>#DIV/0!</v>
      </c>
      <c r="M26" s="141" t="str">
        <f t="shared" si="3"/>
        <v/>
      </c>
      <c r="N26" s="142"/>
      <c r="O26" s="15"/>
      <c r="P26" s="133"/>
      <c r="Q26" s="134"/>
      <c r="R26" s="135"/>
      <c r="S26" s="136"/>
      <c r="T26" s="135"/>
      <c r="U26" s="136"/>
      <c r="V26" s="137"/>
      <c r="W26" s="138" t="str">
        <f t="shared" si="4"/>
        <v/>
      </c>
      <c r="X26" s="139"/>
      <c r="Y26" s="140" t="e">
        <f t="shared" si="5"/>
        <v>#DIV/0!</v>
      </c>
      <c r="Z26" s="141" t="e">
        <f t="shared" si="6"/>
        <v>#DIV/0!</v>
      </c>
      <c r="AA26" s="141" t="str">
        <f t="shared" si="7"/>
        <v/>
      </c>
    </row>
    <row r="27" spans="1:27" x14ac:dyDescent="0.25">
      <c r="A27" s="3"/>
      <c r="B27" s="133"/>
      <c r="C27" s="134"/>
      <c r="D27" s="135"/>
      <c r="E27" s="136"/>
      <c r="F27" s="135"/>
      <c r="G27" s="136"/>
      <c r="H27" s="137"/>
      <c r="I27" s="138" t="str">
        <f t="shared" si="8"/>
        <v/>
      </c>
      <c r="J27" s="139"/>
      <c r="K27" s="140" t="e">
        <f t="shared" si="1"/>
        <v>#DIV/0!</v>
      </c>
      <c r="L27" s="141" t="e">
        <f t="shared" si="2"/>
        <v>#DIV/0!</v>
      </c>
      <c r="M27" s="141" t="str">
        <f t="shared" si="3"/>
        <v/>
      </c>
      <c r="N27" s="142"/>
      <c r="O27" s="15"/>
      <c r="P27" s="133"/>
      <c r="Q27" s="134"/>
      <c r="R27" s="135"/>
      <c r="S27" s="136"/>
      <c r="T27" s="135"/>
      <c r="U27" s="136"/>
      <c r="V27" s="137"/>
      <c r="W27" s="138" t="str">
        <f t="shared" si="4"/>
        <v/>
      </c>
      <c r="X27" s="139"/>
      <c r="Y27" s="140" t="e">
        <f t="shared" si="5"/>
        <v>#DIV/0!</v>
      </c>
      <c r="Z27" s="141" t="e">
        <f t="shared" si="6"/>
        <v>#DIV/0!</v>
      </c>
      <c r="AA27" s="141" t="str">
        <f t="shared" si="7"/>
        <v/>
      </c>
    </row>
    <row r="28" spans="1:27" x14ac:dyDescent="0.25">
      <c r="A28" s="3"/>
      <c r="B28" s="133"/>
      <c r="C28" s="134"/>
      <c r="D28" s="135"/>
      <c r="E28" s="136"/>
      <c r="F28" s="135"/>
      <c r="G28" s="136"/>
      <c r="H28" s="137"/>
      <c r="I28" s="138" t="str">
        <f t="shared" si="8"/>
        <v/>
      </c>
      <c r="J28" s="139"/>
      <c r="K28" s="140" t="e">
        <f t="shared" si="1"/>
        <v>#DIV/0!</v>
      </c>
      <c r="L28" s="141" t="e">
        <f t="shared" si="2"/>
        <v>#DIV/0!</v>
      </c>
      <c r="M28" s="141" t="str">
        <f t="shared" si="3"/>
        <v/>
      </c>
      <c r="N28" s="142"/>
      <c r="O28" s="15"/>
      <c r="P28" s="133"/>
      <c r="Q28" s="134"/>
      <c r="R28" s="135"/>
      <c r="S28" s="136"/>
      <c r="T28" s="135"/>
      <c r="U28" s="136"/>
      <c r="V28" s="137"/>
      <c r="W28" s="138" t="str">
        <f t="shared" si="4"/>
        <v/>
      </c>
      <c r="X28" s="139"/>
      <c r="Y28" s="140" t="e">
        <f t="shared" si="5"/>
        <v>#DIV/0!</v>
      </c>
      <c r="Z28" s="141" t="e">
        <f t="shared" si="6"/>
        <v>#DIV/0!</v>
      </c>
      <c r="AA28" s="141" t="str">
        <f t="shared" si="7"/>
        <v/>
      </c>
    </row>
    <row r="29" spans="1:27" x14ac:dyDescent="0.25">
      <c r="A29" s="3"/>
      <c r="B29" s="133"/>
      <c r="C29" s="134"/>
      <c r="D29" s="135"/>
      <c r="E29" s="136"/>
      <c r="F29" s="135"/>
      <c r="G29" s="136"/>
      <c r="H29" s="137"/>
      <c r="I29" s="138" t="str">
        <f t="shared" si="8"/>
        <v/>
      </c>
      <c r="J29" s="139"/>
      <c r="K29" s="140" t="e">
        <f t="shared" si="1"/>
        <v>#DIV/0!</v>
      </c>
      <c r="L29" s="141" t="e">
        <f t="shared" si="2"/>
        <v>#DIV/0!</v>
      </c>
      <c r="M29" s="141" t="str">
        <f t="shared" si="3"/>
        <v/>
      </c>
      <c r="N29" s="142"/>
      <c r="O29" s="15"/>
      <c r="P29" s="133"/>
      <c r="Q29" s="134"/>
      <c r="R29" s="135"/>
      <c r="S29" s="136"/>
      <c r="T29" s="135"/>
      <c r="U29" s="136"/>
      <c r="V29" s="137"/>
      <c r="W29" s="138" t="str">
        <f t="shared" si="4"/>
        <v/>
      </c>
      <c r="X29" s="139"/>
      <c r="Y29" s="140" t="e">
        <f t="shared" si="5"/>
        <v>#DIV/0!</v>
      </c>
      <c r="Z29" s="141" t="e">
        <f t="shared" si="6"/>
        <v>#DIV/0!</v>
      </c>
      <c r="AA29" s="141" t="str">
        <f t="shared" si="7"/>
        <v/>
      </c>
    </row>
    <row r="30" spans="1:27" x14ac:dyDescent="0.25">
      <c r="A30" s="3"/>
      <c r="B30" s="133"/>
      <c r="C30" s="134"/>
      <c r="D30" s="135"/>
      <c r="E30" s="136"/>
      <c r="F30" s="135"/>
      <c r="G30" s="136"/>
      <c r="H30" s="137"/>
      <c r="I30" s="138" t="str">
        <f t="shared" si="8"/>
        <v/>
      </c>
      <c r="J30" s="139"/>
      <c r="K30" s="140" t="e">
        <f t="shared" si="1"/>
        <v>#DIV/0!</v>
      </c>
      <c r="L30" s="141" t="e">
        <f t="shared" si="2"/>
        <v>#DIV/0!</v>
      </c>
      <c r="M30" s="141" t="str">
        <f t="shared" si="3"/>
        <v/>
      </c>
      <c r="N30" s="142"/>
      <c r="O30" s="15"/>
      <c r="P30" s="133"/>
      <c r="Q30" s="134"/>
      <c r="R30" s="135"/>
      <c r="S30" s="136"/>
      <c r="T30" s="135"/>
      <c r="U30" s="136"/>
      <c r="V30" s="137"/>
      <c r="W30" s="138" t="str">
        <f t="shared" si="4"/>
        <v/>
      </c>
      <c r="X30" s="139"/>
      <c r="Y30" s="140" t="e">
        <f t="shared" si="5"/>
        <v>#DIV/0!</v>
      </c>
      <c r="Z30" s="141" t="e">
        <f t="shared" si="6"/>
        <v>#DIV/0!</v>
      </c>
      <c r="AA30" s="141" t="str">
        <f t="shared" si="7"/>
        <v/>
      </c>
    </row>
    <row r="31" spans="1:27" x14ac:dyDescent="0.25">
      <c r="A31" s="3"/>
      <c r="B31" s="143"/>
      <c r="C31" s="143"/>
      <c r="D31" s="144"/>
      <c r="E31" s="145"/>
      <c r="G31" s="113"/>
      <c r="H31" s="52"/>
      <c r="I31" s="146" t="str">
        <f t="shared" si="8"/>
        <v/>
      </c>
      <c r="K31" s="147" t="e">
        <f t="shared" si="1"/>
        <v>#DIV/0!</v>
      </c>
      <c r="L31" s="148" t="e">
        <f t="shared" si="2"/>
        <v>#DIV/0!</v>
      </c>
      <c r="M31" s="148" t="str">
        <f t="shared" si="3"/>
        <v/>
      </c>
      <c r="N31" s="142"/>
      <c r="O31" s="1"/>
      <c r="P31" s="1"/>
      <c r="Q31" s="1"/>
    </row>
    <row r="32" spans="1:27" x14ac:dyDescent="0.25">
      <c r="A32" s="3"/>
      <c r="B32" s="143"/>
      <c r="C32" s="143"/>
      <c r="D32" s="144"/>
      <c r="E32" s="145"/>
      <c r="G32" s="113"/>
      <c r="H32" s="52"/>
      <c r="I32" s="146" t="str">
        <f t="shared" si="8"/>
        <v/>
      </c>
      <c r="K32" s="147" t="e">
        <f t="shared" si="1"/>
        <v>#DIV/0!</v>
      </c>
      <c r="L32" s="148" t="e">
        <f t="shared" si="2"/>
        <v>#DIV/0!</v>
      </c>
      <c r="M32" s="148" t="str">
        <f t="shared" si="3"/>
        <v/>
      </c>
      <c r="N32" s="142"/>
      <c r="O32" s="1"/>
      <c r="P32" s="1"/>
      <c r="Q32" s="1"/>
    </row>
    <row r="33" spans="1:17" x14ac:dyDescent="0.25">
      <c r="A33" s="3"/>
      <c r="B33" s="143"/>
      <c r="C33" s="143"/>
      <c r="D33" s="144"/>
      <c r="E33" s="145"/>
      <c r="G33" s="113"/>
      <c r="H33" s="52"/>
      <c r="I33" s="146" t="str">
        <f t="shared" si="8"/>
        <v/>
      </c>
      <c r="K33" s="147" t="e">
        <f t="shared" si="1"/>
        <v>#DIV/0!</v>
      </c>
      <c r="L33" s="148" t="e">
        <f t="shared" si="2"/>
        <v>#DIV/0!</v>
      </c>
      <c r="M33" s="148" t="str">
        <f t="shared" si="3"/>
        <v/>
      </c>
      <c r="N33" s="142"/>
      <c r="O33" s="1"/>
      <c r="P33" s="1"/>
      <c r="Q33" s="1"/>
    </row>
    <row r="34" spans="1:17" x14ac:dyDescent="0.25">
      <c r="A34" s="3"/>
      <c r="B34" s="143"/>
      <c r="C34" s="143"/>
      <c r="D34" s="144"/>
      <c r="E34" s="145"/>
      <c r="G34" s="113"/>
      <c r="H34" s="52"/>
      <c r="I34" s="146" t="str">
        <f t="shared" si="8"/>
        <v/>
      </c>
      <c r="K34" s="147" t="e">
        <f t="shared" si="1"/>
        <v>#DIV/0!</v>
      </c>
      <c r="L34" s="148" t="e">
        <f t="shared" si="2"/>
        <v>#DIV/0!</v>
      </c>
      <c r="M34" s="148" t="str">
        <f t="shared" si="3"/>
        <v/>
      </c>
      <c r="N34" s="142"/>
      <c r="O34" s="1"/>
      <c r="P34" s="1"/>
      <c r="Q34" s="1"/>
    </row>
    <row r="35" spans="1:17" x14ac:dyDescent="0.25">
      <c r="A35" s="3"/>
      <c r="B35" s="143"/>
      <c r="C35" s="143"/>
      <c r="D35" s="144"/>
      <c r="E35" s="145"/>
      <c r="G35" s="113"/>
      <c r="H35" s="52"/>
      <c r="I35" s="146" t="str">
        <f t="shared" si="8"/>
        <v/>
      </c>
      <c r="K35" s="147" t="e">
        <f t="shared" si="1"/>
        <v>#DIV/0!</v>
      </c>
      <c r="L35" s="148" t="e">
        <f t="shared" si="2"/>
        <v>#DIV/0!</v>
      </c>
      <c r="M35" s="148" t="str">
        <f t="shared" si="3"/>
        <v/>
      </c>
      <c r="N35" s="142"/>
      <c r="O35" s="1"/>
      <c r="P35" s="1"/>
      <c r="Q35" s="1"/>
    </row>
    <row r="36" spans="1:17" x14ac:dyDescent="0.25">
      <c r="A36" s="3"/>
      <c r="B36" s="143"/>
      <c r="C36" s="143"/>
      <c r="D36" s="144"/>
      <c r="E36" s="145"/>
      <c r="G36" s="113"/>
      <c r="H36" s="52"/>
      <c r="I36" s="146" t="str">
        <f t="shared" si="8"/>
        <v/>
      </c>
      <c r="K36" s="147" t="e">
        <f t="shared" si="1"/>
        <v>#DIV/0!</v>
      </c>
      <c r="L36" s="148" t="e">
        <f t="shared" si="2"/>
        <v>#DIV/0!</v>
      </c>
      <c r="M36" s="148" t="str">
        <f t="shared" si="3"/>
        <v/>
      </c>
      <c r="N36" s="142"/>
      <c r="O36" s="1"/>
      <c r="P36" s="1"/>
      <c r="Q36" s="1"/>
    </row>
    <row r="37" spans="1:17" x14ac:dyDescent="0.25">
      <c r="A37" s="3"/>
      <c r="B37" s="143"/>
      <c r="C37" s="143"/>
      <c r="D37" s="144"/>
      <c r="E37" s="145"/>
      <c r="G37" s="113"/>
      <c r="H37" s="52"/>
      <c r="I37" s="146" t="str">
        <f t="shared" si="8"/>
        <v/>
      </c>
      <c r="K37" s="147" t="e">
        <f t="shared" si="1"/>
        <v>#DIV/0!</v>
      </c>
      <c r="L37" s="148" t="e">
        <f t="shared" si="2"/>
        <v>#DIV/0!</v>
      </c>
      <c r="M37" s="148" t="str">
        <f t="shared" si="3"/>
        <v/>
      </c>
      <c r="N37" s="142"/>
      <c r="O37" s="1"/>
      <c r="P37" s="1"/>
      <c r="Q37" s="1"/>
    </row>
    <row r="38" spans="1:17" x14ac:dyDescent="0.25">
      <c r="A38" s="3"/>
      <c r="B38" s="143"/>
      <c r="C38" s="143"/>
      <c r="D38" s="144"/>
      <c r="E38" s="145"/>
      <c r="G38" s="113"/>
      <c r="H38" s="52"/>
      <c r="I38" s="146" t="str">
        <f t="shared" si="8"/>
        <v/>
      </c>
      <c r="K38" s="147" t="e">
        <f t="shared" si="1"/>
        <v>#DIV/0!</v>
      </c>
      <c r="L38" s="148" t="e">
        <f t="shared" si="2"/>
        <v>#DIV/0!</v>
      </c>
      <c r="M38" s="148" t="str">
        <f t="shared" si="3"/>
        <v/>
      </c>
      <c r="N38" s="142"/>
      <c r="O38" s="1"/>
      <c r="P38" s="1"/>
      <c r="Q38" s="1"/>
    </row>
    <row r="39" spans="1:17" x14ac:dyDescent="0.25">
      <c r="A39" s="3"/>
      <c r="B39" s="143"/>
      <c r="C39" s="143"/>
      <c r="D39" s="144"/>
      <c r="E39" s="145"/>
      <c r="G39" s="113"/>
      <c r="H39" s="52"/>
      <c r="I39" s="146" t="str">
        <f t="shared" si="8"/>
        <v/>
      </c>
      <c r="K39" s="147" t="e">
        <f t="shared" si="1"/>
        <v>#DIV/0!</v>
      </c>
      <c r="L39" s="148" t="e">
        <f t="shared" si="2"/>
        <v>#DIV/0!</v>
      </c>
      <c r="M39" s="148" t="str">
        <f t="shared" si="3"/>
        <v/>
      </c>
      <c r="N39" s="142"/>
      <c r="O39" s="1"/>
      <c r="P39" s="1"/>
      <c r="Q39" s="1"/>
    </row>
    <row r="40" spans="1:17" x14ac:dyDescent="0.25">
      <c r="A40" s="3"/>
      <c r="B40" s="143"/>
      <c r="C40" s="143"/>
      <c r="D40" s="144"/>
      <c r="E40" s="145"/>
      <c r="G40" s="113"/>
      <c r="H40" s="52"/>
      <c r="I40" s="146" t="str">
        <f t="shared" si="8"/>
        <v/>
      </c>
      <c r="K40" s="147" t="e">
        <f t="shared" si="1"/>
        <v>#DIV/0!</v>
      </c>
      <c r="L40" s="148" t="e">
        <f t="shared" si="2"/>
        <v>#DIV/0!</v>
      </c>
      <c r="M40" s="148" t="str">
        <f t="shared" si="3"/>
        <v/>
      </c>
      <c r="N40" s="142"/>
      <c r="O40" s="1"/>
      <c r="P40" s="1"/>
      <c r="Q40" s="1"/>
    </row>
    <row r="41" spans="1:17" x14ac:dyDescent="0.25">
      <c r="A41" s="3"/>
      <c r="B41" s="143"/>
      <c r="C41" s="143"/>
      <c r="D41" s="144"/>
      <c r="E41" s="145"/>
      <c r="G41" s="113"/>
      <c r="H41" s="52"/>
      <c r="I41" s="146" t="str">
        <f t="shared" si="8"/>
        <v/>
      </c>
      <c r="K41" s="147" t="e">
        <f t="shared" si="1"/>
        <v>#DIV/0!</v>
      </c>
      <c r="L41" s="148" t="e">
        <f t="shared" si="2"/>
        <v>#DIV/0!</v>
      </c>
      <c r="M41" s="148" t="str">
        <f t="shared" si="3"/>
        <v/>
      </c>
      <c r="N41" s="142"/>
      <c r="O41" s="1"/>
      <c r="P41" s="1"/>
      <c r="Q41" s="1"/>
    </row>
    <row r="42" spans="1:17" x14ac:dyDescent="0.25">
      <c r="A42" s="3"/>
      <c r="B42" s="143"/>
      <c r="C42" s="143"/>
      <c r="D42" s="144"/>
      <c r="E42" s="145"/>
      <c r="G42" s="113"/>
      <c r="H42" s="52"/>
      <c r="I42" s="146" t="str">
        <f t="shared" si="8"/>
        <v/>
      </c>
      <c r="K42" s="147" t="e">
        <f t="shared" si="1"/>
        <v>#DIV/0!</v>
      </c>
      <c r="L42" s="148" t="e">
        <f t="shared" si="2"/>
        <v>#DIV/0!</v>
      </c>
      <c r="M42" s="148" t="str">
        <f t="shared" si="3"/>
        <v/>
      </c>
      <c r="N42" s="142"/>
      <c r="O42" s="1"/>
      <c r="P42" s="1"/>
      <c r="Q42" s="1"/>
    </row>
    <row r="43" spans="1:17" x14ac:dyDescent="0.25">
      <c r="A43" s="3"/>
      <c r="B43" s="143"/>
      <c r="C43" s="143"/>
      <c r="D43" s="144"/>
      <c r="E43" s="145"/>
      <c r="G43" s="113"/>
      <c r="H43" s="52"/>
      <c r="I43" s="146" t="str">
        <f t="shared" si="8"/>
        <v/>
      </c>
      <c r="K43" s="147" t="e">
        <f t="shared" si="1"/>
        <v>#DIV/0!</v>
      </c>
      <c r="L43" s="148" t="e">
        <f t="shared" si="2"/>
        <v>#DIV/0!</v>
      </c>
      <c r="M43" s="148" t="str">
        <f t="shared" si="3"/>
        <v/>
      </c>
      <c r="N43" s="142"/>
      <c r="O43" s="1"/>
      <c r="P43" s="1"/>
      <c r="Q43" s="1"/>
    </row>
    <row r="44" spans="1:17" x14ac:dyDescent="0.25">
      <c r="A44" s="3"/>
      <c r="B44" s="143"/>
      <c r="C44" s="143"/>
      <c r="D44" s="144"/>
      <c r="E44" s="145"/>
      <c r="G44" s="113"/>
      <c r="H44" s="52"/>
      <c r="I44" s="146" t="str">
        <f t="shared" si="8"/>
        <v/>
      </c>
      <c r="K44" s="147" t="e">
        <f t="shared" si="1"/>
        <v>#DIV/0!</v>
      </c>
      <c r="L44" s="148" t="e">
        <f t="shared" si="2"/>
        <v>#DIV/0!</v>
      </c>
      <c r="M44" s="148" t="str">
        <f t="shared" si="3"/>
        <v/>
      </c>
      <c r="N44" s="142"/>
      <c r="O44" s="1"/>
      <c r="P44" s="1"/>
      <c r="Q44" s="1"/>
    </row>
    <row r="45" spans="1:17" x14ac:dyDescent="0.25">
      <c r="A45" s="3"/>
      <c r="B45" s="143"/>
      <c r="C45" s="143"/>
      <c r="D45" s="144"/>
      <c r="E45" s="145"/>
      <c r="G45" s="113"/>
      <c r="H45" s="52"/>
      <c r="I45" s="146" t="str">
        <f t="shared" si="8"/>
        <v/>
      </c>
      <c r="K45" s="147" t="e">
        <f t="shared" si="1"/>
        <v>#DIV/0!</v>
      </c>
      <c r="L45" s="148" t="e">
        <f t="shared" si="2"/>
        <v>#DIV/0!</v>
      </c>
      <c r="M45" s="148" t="str">
        <f t="shared" si="3"/>
        <v/>
      </c>
      <c r="N45" s="142"/>
      <c r="O45" s="1"/>
      <c r="P45" s="1"/>
      <c r="Q45" s="1"/>
    </row>
    <row r="46" spans="1:17" x14ac:dyDescent="0.25">
      <c r="A46" s="3"/>
      <c r="B46" s="143"/>
      <c r="C46" s="143"/>
      <c r="D46" s="144"/>
      <c r="E46" s="145"/>
      <c r="G46" s="113"/>
      <c r="H46" s="52"/>
      <c r="I46" s="146" t="str">
        <f t="shared" si="8"/>
        <v/>
      </c>
      <c r="K46" s="147" t="e">
        <f t="shared" si="1"/>
        <v>#DIV/0!</v>
      </c>
      <c r="L46" s="148" t="e">
        <f t="shared" si="2"/>
        <v>#DIV/0!</v>
      </c>
      <c r="M46" s="148" t="str">
        <f t="shared" si="3"/>
        <v/>
      </c>
      <c r="N46" s="142"/>
      <c r="O46" s="1"/>
      <c r="P46" s="1"/>
      <c r="Q46" s="1"/>
    </row>
    <row r="47" spans="1:17" x14ac:dyDescent="0.25">
      <c r="A47" s="3"/>
      <c r="B47" s="143"/>
      <c r="C47" s="143"/>
      <c r="D47" s="144"/>
      <c r="E47" s="145"/>
      <c r="G47" s="113"/>
      <c r="H47" s="52"/>
      <c r="I47" s="146" t="str">
        <f t="shared" si="8"/>
        <v/>
      </c>
      <c r="K47" s="147" t="e">
        <f t="shared" si="1"/>
        <v>#DIV/0!</v>
      </c>
      <c r="L47" s="148" t="e">
        <f t="shared" si="2"/>
        <v>#DIV/0!</v>
      </c>
      <c r="M47" s="148" t="str">
        <f t="shared" si="3"/>
        <v/>
      </c>
      <c r="N47" s="142"/>
      <c r="O47" s="1"/>
      <c r="P47" s="1"/>
      <c r="Q47" s="1"/>
    </row>
    <row r="48" spans="1:17" x14ac:dyDescent="0.25">
      <c r="A48" s="3"/>
      <c r="B48" s="143"/>
      <c r="C48" s="143"/>
      <c r="D48" s="144"/>
      <c r="E48" s="145"/>
      <c r="G48" s="113"/>
      <c r="H48" s="52"/>
      <c r="I48" s="146" t="str">
        <f t="shared" si="8"/>
        <v/>
      </c>
      <c r="K48" s="147" t="e">
        <f t="shared" si="1"/>
        <v>#DIV/0!</v>
      </c>
      <c r="L48" s="148" t="e">
        <f t="shared" si="2"/>
        <v>#DIV/0!</v>
      </c>
      <c r="M48" s="148" t="str">
        <f t="shared" si="3"/>
        <v/>
      </c>
      <c r="N48" s="142"/>
      <c r="O48" s="1"/>
      <c r="P48" s="1"/>
      <c r="Q48" s="1"/>
    </row>
    <row r="49" spans="1:17" x14ac:dyDescent="0.25">
      <c r="A49" s="3"/>
      <c r="B49" s="143"/>
      <c r="C49" s="143"/>
      <c r="D49" s="144"/>
      <c r="E49" s="145"/>
      <c r="G49" s="113"/>
      <c r="H49" s="52"/>
      <c r="I49" s="146" t="str">
        <f t="shared" si="8"/>
        <v/>
      </c>
      <c r="K49" s="147" t="e">
        <f t="shared" si="1"/>
        <v>#DIV/0!</v>
      </c>
      <c r="L49" s="148" t="e">
        <f t="shared" si="2"/>
        <v>#DIV/0!</v>
      </c>
      <c r="M49" s="148" t="str">
        <f t="shared" si="3"/>
        <v/>
      </c>
      <c r="N49" s="142"/>
      <c r="O49" s="1"/>
      <c r="P49" s="1"/>
      <c r="Q49" s="1"/>
    </row>
    <row r="50" spans="1:17" x14ac:dyDescent="0.25">
      <c r="A50" s="3"/>
      <c r="B50" s="143"/>
      <c r="C50" s="143"/>
      <c r="D50" s="144"/>
      <c r="E50" s="145"/>
      <c r="G50" s="113"/>
      <c r="H50" s="52"/>
      <c r="I50" s="146" t="str">
        <f t="shared" si="8"/>
        <v/>
      </c>
      <c r="K50" s="147" t="e">
        <f t="shared" si="1"/>
        <v>#DIV/0!</v>
      </c>
      <c r="L50" s="148" t="e">
        <f t="shared" si="2"/>
        <v>#DIV/0!</v>
      </c>
      <c r="M50" s="148" t="str">
        <f t="shared" si="3"/>
        <v/>
      </c>
      <c r="N50" s="142"/>
      <c r="O50" s="1"/>
      <c r="P50" s="1"/>
      <c r="Q50" s="1"/>
    </row>
    <row r="51" spans="1:17" x14ac:dyDescent="0.25">
      <c r="A51" s="3"/>
      <c r="B51" s="143"/>
      <c r="C51" s="143"/>
      <c r="D51" s="144"/>
      <c r="E51" s="145"/>
      <c r="G51" s="113"/>
      <c r="H51" s="52"/>
      <c r="I51" s="146" t="str">
        <f t="shared" si="8"/>
        <v/>
      </c>
      <c r="K51" s="147" t="e">
        <f t="shared" si="1"/>
        <v>#DIV/0!</v>
      </c>
      <c r="L51" s="148" t="e">
        <f t="shared" si="2"/>
        <v>#DIV/0!</v>
      </c>
      <c r="M51" s="148" t="str">
        <f t="shared" si="3"/>
        <v/>
      </c>
      <c r="N51" s="142"/>
      <c r="O51" s="1"/>
      <c r="P51" s="1"/>
      <c r="Q51" s="1"/>
    </row>
    <row r="52" spans="1:17" x14ac:dyDescent="0.25">
      <c r="A52" s="3"/>
      <c r="B52" s="143"/>
      <c r="C52" s="143"/>
      <c r="D52" s="144"/>
      <c r="E52" s="145"/>
      <c r="G52" s="113"/>
      <c r="H52" s="52"/>
      <c r="I52" s="146" t="str">
        <f t="shared" si="8"/>
        <v/>
      </c>
      <c r="K52" s="147" t="e">
        <f t="shared" si="1"/>
        <v>#DIV/0!</v>
      </c>
      <c r="L52" s="148" t="e">
        <f t="shared" si="2"/>
        <v>#DIV/0!</v>
      </c>
      <c r="M52" s="148" t="str">
        <f t="shared" si="3"/>
        <v/>
      </c>
      <c r="N52" s="142"/>
      <c r="O52" s="1"/>
      <c r="P52" s="1"/>
      <c r="Q52" s="1"/>
    </row>
    <row r="53" spans="1:17" x14ac:dyDescent="0.25">
      <c r="A53" s="3"/>
      <c r="B53" s="143"/>
      <c r="C53" s="143"/>
      <c r="D53" s="144"/>
      <c r="E53" s="145"/>
      <c r="G53" s="113"/>
      <c r="H53" s="52"/>
      <c r="I53" s="146" t="str">
        <f t="shared" si="8"/>
        <v/>
      </c>
      <c r="K53" s="147" t="e">
        <f t="shared" si="1"/>
        <v>#DIV/0!</v>
      </c>
      <c r="L53" s="148" t="e">
        <f t="shared" si="2"/>
        <v>#DIV/0!</v>
      </c>
      <c r="M53" s="148" t="str">
        <f t="shared" si="3"/>
        <v/>
      </c>
      <c r="N53" s="142"/>
      <c r="O53" s="1"/>
      <c r="P53" s="1"/>
      <c r="Q53" s="1"/>
    </row>
    <row r="54" spans="1:17" x14ac:dyDescent="0.25">
      <c r="A54" s="3"/>
      <c r="B54" s="143"/>
      <c r="C54" s="143"/>
      <c r="D54" s="144"/>
      <c r="E54" s="145"/>
      <c r="G54" s="113"/>
      <c r="H54" s="52"/>
      <c r="I54" s="146" t="str">
        <f t="shared" si="8"/>
        <v/>
      </c>
      <c r="K54" s="147" t="e">
        <f t="shared" si="1"/>
        <v>#DIV/0!</v>
      </c>
      <c r="L54" s="148" t="e">
        <f t="shared" si="2"/>
        <v>#DIV/0!</v>
      </c>
      <c r="M54" s="148" t="str">
        <f t="shared" si="3"/>
        <v/>
      </c>
      <c r="N54" s="142"/>
      <c r="O54" s="1"/>
      <c r="P54" s="1"/>
      <c r="Q54" s="1"/>
    </row>
    <row r="55" spans="1:17" x14ac:dyDescent="0.25">
      <c r="A55" s="3"/>
      <c r="B55" s="143"/>
      <c r="C55" s="143"/>
      <c r="D55" s="144"/>
      <c r="E55" s="145"/>
      <c r="G55" s="113"/>
      <c r="H55" s="52"/>
      <c r="I55" s="146" t="str">
        <f t="shared" si="8"/>
        <v/>
      </c>
      <c r="K55" s="147" t="e">
        <f t="shared" si="1"/>
        <v>#DIV/0!</v>
      </c>
      <c r="L55" s="148" t="e">
        <f t="shared" si="2"/>
        <v>#DIV/0!</v>
      </c>
      <c r="M55" s="148" t="str">
        <f t="shared" si="3"/>
        <v/>
      </c>
      <c r="N55" s="142"/>
      <c r="O55" s="1"/>
      <c r="P55" s="1"/>
      <c r="Q55" s="1"/>
    </row>
    <row r="56" spans="1:17" x14ac:dyDescent="0.25">
      <c r="A56" s="3"/>
      <c r="B56" s="143"/>
      <c r="C56" s="143"/>
      <c r="D56" s="144"/>
      <c r="E56" s="145"/>
      <c r="G56" s="113"/>
      <c r="H56" s="52"/>
      <c r="I56" s="146" t="str">
        <f t="shared" si="8"/>
        <v/>
      </c>
      <c r="K56" s="147" t="e">
        <f t="shared" si="1"/>
        <v>#DIV/0!</v>
      </c>
      <c r="L56" s="148" t="e">
        <f t="shared" si="2"/>
        <v>#DIV/0!</v>
      </c>
      <c r="M56" s="148" t="str">
        <f t="shared" si="3"/>
        <v/>
      </c>
      <c r="N56" s="142"/>
      <c r="O56" s="1"/>
      <c r="P56" s="1"/>
      <c r="Q56" s="1"/>
    </row>
    <row r="57" spans="1:17" x14ac:dyDescent="0.25">
      <c r="A57" s="3"/>
      <c r="B57" s="143"/>
      <c r="C57" s="143"/>
      <c r="D57" s="144"/>
      <c r="E57" s="145"/>
      <c r="G57" s="113"/>
      <c r="H57" s="52"/>
      <c r="I57" s="146" t="str">
        <f t="shared" si="8"/>
        <v/>
      </c>
      <c r="K57" s="147" t="e">
        <f t="shared" si="1"/>
        <v>#DIV/0!</v>
      </c>
      <c r="L57" s="148" t="e">
        <f t="shared" si="2"/>
        <v>#DIV/0!</v>
      </c>
      <c r="M57" s="148" t="str">
        <f t="shared" si="3"/>
        <v/>
      </c>
      <c r="N57" s="142"/>
      <c r="O57" s="1"/>
      <c r="P57" s="1"/>
      <c r="Q57" s="1"/>
    </row>
    <row r="58" spans="1:17" x14ac:dyDescent="0.25">
      <c r="A58" s="3"/>
      <c r="B58" s="143"/>
      <c r="C58" s="143"/>
      <c r="D58" s="144"/>
      <c r="E58" s="145"/>
      <c r="G58" s="113"/>
      <c r="H58" s="52"/>
      <c r="I58" s="146" t="str">
        <f t="shared" si="8"/>
        <v/>
      </c>
      <c r="K58" s="147" t="e">
        <f t="shared" si="1"/>
        <v>#DIV/0!</v>
      </c>
      <c r="L58" s="148" t="e">
        <f t="shared" si="2"/>
        <v>#DIV/0!</v>
      </c>
      <c r="M58" s="148" t="str">
        <f t="shared" si="3"/>
        <v/>
      </c>
      <c r="N58" s="142"/>
      <c r="O58" s="1"/>
      <c r="P58" s="1"/>
      <c r="Q58" s="1"/>
    </row>
    <row r="59" spans="1:17" x14ac:dyDescent="0.25">
      <c r="A59" s="3"/>
      <c r="B59" s="143"/>
      <c r="C59" s="143"/>
      <c r="D59" s="144"/>
      <c r="E59" s="145"/>
      <c r="G59" s="113"/>
      <c r="H59" s="52"/>
      <c r="I59" s="146" t="str">
        <f t="shared" si="8"/>
        <v/>
      </c>
      <c r="K59" s="147" t="e">
        <f t="shared" si="1"/>
        <v>#DIV/0!</v>
      </c>
      <c r="L59" s="148" t="e">
        <f t="shared" si="2"/>
        <v>#DIV/0!</v>
      </c>
      <c r="M59" s="148" t="str">
        <f t="shared" si="3"/>
        <v/>
      </c>
      <c r="N59" s="142"/>
      <c r="O59" s="1"/>
      <c r="P59" s="1"/>
      <c r="Q59" s="1"/>
    </row>
    <row r="60" spans="1:17" x14ac:dyDescent="0.25">
      <c r="A60" s="3"/>
      <c r="B60" s="143"/>
      <c r="C60" s="143"/>
      <c r="D60" s="144"/>
      <c r="E60" s="145"/>
      <c r="G60" s="113"/>
      <c r="H60" s="52"/>
      <c r="I60" s="146" t="str">
        <f t="shared" si="8"/>
        <v/>
      </c>
      <c r="K60" s="147" t="e">
        <f t="shared" si="1"/>
        <v>#DIV/0!</v>
      </c>
      <c r="L60" s="148" t="e">
        <f t="shared" si="2"/>
        <v>#DIV/0!</v>
      </c>
      <c r="M60" s="148" t="str">
        <f t="shared" si="3"/>
        <v/>
      </c>
      <c r="N60" s="142"/>
      <c r="O60" s="1"/>
      <c r="P60" s="1"/>
      <c r="Q60" s="1"/>
    </row>
    <row r="61" spans="1:17" x14ac:dyDescent="0.25">
      <c r="A61" s="3"/>
      <c r="B61" s="143"/>
      <c r="C61" s="143"/>
      <c r="D61" s="144"/>
      <c r="E61" s="145"/>
      <c r="G61" s="113"/>
      <c r="H61" s="52"/>
      <c r="I61" s="146" t="str">
        <f t="shared" si="8"/>
        <v/>
      </c>
      <c r="K61" s="147" t="e">
        <f t="shared" si="1"/>
        <v>#DIV/0!</v>
      </c>
      <c r="L61" s="148" t="e">
        <f t="shared" si="2"/>
        <v>#DIV/0!</v>
      </c>
      <c r="M61" s="148" t="str">
        <f t="shared" si="3"/>
        <v/>
      </c>
      <c r="N61" s="142"/>
      <c r="O61" s="1"/>
      <c r="P61" s="1"/>
      <c r="Q61" s="1"/>
    </row>
    <row r="62" spans="1:17" x14ac:dyDescent="0.25">
      <c r="A62" s="3"/>
      <c r="B62" s="143"/>
      <c r="C62" s="143"/>
      <c r="D62" s="144"/>
      <c r="E62" s="145"/>
      <c r="G62" s="113"/>
      <c r="H62" s="52"/>
      <c r="I62" s="146" t="str">
        <f t="shared" si="8"/>
        <v/>
      </c>
      <c r="K62" s="147" t="e">
        <f t="shared" si="1"/>
        <v>#DIV/0!</v>
      </c>
      <c r="L62" s="148" t="e">
        <f t="shared" si="2"/>
        <v>#DIV/0!</v>
      </c>
      <c r="M62" s="148" t="str">
        <f t="shared" si="3"/>
        <v/>
      </c>
      <c r="N62" s="142"/>
      <c r="O62" s="1"/>
      <c r="P62" s="1"/>
      <c r="Q62" s="1"/>
    </row>
    <row r="63" spans="1:17" x14ac:dyDescent="0.25">
      <c r="A63" s="3"/>
      <c r="B63" s="143"/>
      <c r="C63" s="143"/>
      <c r="D63" s="144"/>
      <c r="E63" s="145"/>
      <c r="G63" s="113"/>
      <c r="H63" s="52"/>
      <c r="I63" s="146" t="str">
        <f t="shared" si="8"/>
        <v/>
      </c>
      <c r="K63" s="147" t="e">
        <f t="shared" si="1"/>
        <v>#DIV/0!</v>
      </c>
      <c r="L63" s="148" t="e">
        <f t="shared" si="2"/>
        <v>#DIV/0!</v>
      </c>
      <c r="M63" s="148" t="str">
        <f t="shared" si="3"/>
        <v/>
      </c>
      <c r="N63" s="142"/>
      <c r="O63" s="1"/>
      <c r="P63" s="1"/>
      <c r="Q63" s="1"/>
    </row>
    <row r="64" spans="1:17" x14ac:dyDescent="0.25">
      <c r="A64" s="3"/>
      <c r="B64" s="143"/>
      <c r="C64" s="143"/>
      <c r="D64" s="144"/>
      <c r="E64" s="145"/>
      <c r="G64" s="113"/>
      <c r="H64" s="52"/>
      <c r="I64" s="146" t="str">
        <f t="shared" si="8"/>
        <v/>
      </c>
      <c r="K64" s="147" t="e">
        <f t="shared" si="1"/>
        <v>#DIV/0!</v>
      </c>
      <c r="L64" s="148" t="e">
        <f t="shared" si="2"/>
        <v>#DIV/0!</v>
      </c>
      <c r="M64" s="148" t="str">
        <f t="shared" si="3"/>
        <v/>
      </c>
      <c r="N64" s="142"/>
      <c r="O64" s="1"/>
      <c r="P64" s="1"/>
      <c r="Q64" s="1"/>
    </row>
    <row r="65" spans="1:17" x14ac:dyDescent="0.25">
      <c r="A65" s="3"/>
      <c r="B65" s="143"/>
      <c r="C65" s="143"/>
      <c r="D65" s="144"/>
      <c r="E65" s="145"/>
      <c r="G65" s="113"/>
      <c r="H65" s="52"/>
      <c r="I65" s="146" t="str">
        <f t="shared" si="8"/>
        <v/>
      </c>
      <c r="K65" s="147" t="e">
        <f t="shared" si="1"/>
        <v>#DIV/0!</v>
      </c>
      <c r="L65" s="148" t="e">
        <f t="shared" si="2"/>
        <v>#DIV/0!</v>
      </c>
      <c r="M65" s="148" t="str">
        <f t="shared" si="3"/>
        <v/>
      </c>
      <c r="N65" s="142"/>
      <c r="O65" s="1"/>
      <c r="P65" s="1"/>
      <c r="Q65" s="1"/>
    </row>
    <row r="66" spans="1:17" x14ac:dyDescent="0.25">
      <c r="A66" s="3"/>
      <c r="B66" s="143"/>
      <c r="C66" s="143"/>
      <c r="D66" s="144"/>
      <c r="E66" s="145"/>
      <c r="G66" s="113"/>
      <c r="H66" s="52"/>
      <c r="I66" s="146" t="str">
        <f t="shared" si="8"/>
        <v/>
      </c>
      <c r="K66" s="147" t="e">
        <f t="shared" si="1"/>
        <v>#DIV/0!</v>
      </c>
      <c r="L66" s="148" t="e">
        <f t="shared" si="2"/>
        <v>#DIV/0!</v>
      </c>
      <c r="M66" s="148" t="str">
        <f t="shared" si="3"/>
        <v/>
      </c>
      <c r="N66" s="142"/>
      <c r="O66" s="1"/>
      <c r="P66" s="1"/>
      <c r="Q66" s="1"/>
    </row>
    <row r="67" spans="1:17" x14ac:dyDescent="0.25">
      <c r="A67" s="3"/>
      <c r="B67" s="143"/>
      <c r="C67" s="143"/>
      <c r="D67" s="144"/>
      <c r="E67" s="145"/>
      <c r="G67" s="113"/>
      <c r="H67" s="52"/>
      <c r="I67" s="146" t="str">
        <f t="shared" si="8"/>
        <v/>
      </c>
      <c r="K67" s="147" t="e">
        <f t="shared" si="1"/>
        <v>#DIV/0!</v>
      </c>
      <c r="L67" s="148" t="e">
        <f t="shared" si="2"/>
        <v>#DIV/0!</v>
      </c>
      <c r="M67" s="148" t="str">
        <f t="shared" si="3"/>
        <v/>
      </c>
      <c r="N67" s="142"/>
      <c r="O67" s="1"/>
      <c r="P67" s="1"/>
      <c r="Q67" s="1"/>
    </row>
    <row r="68" spans="1:17" x14ac:dyDescent="0.25">
      <c r="A68" s="3"/>
      <c r="B68" s="143"/>
      <c r="C68" s="143"/>
      <c r="D68" s="144"/>
      <c r="E68" s="145"/>
      <c r="G68" s="113"/>
      <c r="H68" s="52"/>
      <c r="I68" s="146" t="str">
        <f t="shared" si="8"/>
        <v/>
      </c>
      <c r="K68" s="147" t="e">
        <f t="shared" si="1"/>
        <v>#DIV/0!</v>
      </c>
      <c r="L68" s="148" t="e">
        <f t="shared" si="2"/>
        <v>#DIV/0!</v>
      </c>
      <c r="M68" s="148" t="str">
        <f t="shared" si="3"/>
        <v/>
      </c>
      <c r="N68" s="142"/>
      <c r="O68" s="1"/>
      <c r="P68" s="1"/>
      <c r="Q68" s="1"/>
    </row>
    <row r="69" spans="1:17" x14ac:dyDescent="0.25">
      <c r="A69" s="3"/>
      <c r="B69" s="143"/>
      <c r="C69" s="143"/>
      <c r="D69" s="144"/>
      <c r="E69" s="145"/>
      <c r="G69" s="113"/>
      <c r="H69" s="52"/>
      <c r="I69" s="146" t="str">
        <f t="shared" si="8"/>
        <v/>
      </c>
      <c r="K69" s="147" t="e">
        <f t="shared" si="1"/>
        <v>#DIV/0!</v>
      </c>
      <c r="L69" s="148" t="e">
        <f t="shared" si="2"/>
        <v>#DIV/0!</v>
      </c>
      <c r="M69" s="148" t="str">
        <f t="shared" si="3"/>
        <v/>
      </c>
      <c r="N69" s="142"/>
      <c r="O69" s="1"/>
      <c r="P69" s="1"/>
      <c r="Q69" s="1"/>
    </row>
    <row r="70" spans="1:17" x14ac:dyDescent="0.25">
      <c r="A70" s="3"/>
      <c r="B70" s="143"/>
      <c r="C70" s="143"/>
      <c r="D70" s="144"/>
      <c r="E70" s="145"/>
      <c r="G70" s="113"/>
      <c r="H70" s="52"/>
      <c r="I70" s="146" t="str">
        <f t="shared" si="8"/>
        <v/>
      </c>
      <c r="K70" s="147" t="e">
        <f t="shared" si="1"/>
        <v>#DIV/0!</v>
      </c>
      <c r="L70" s="148" t="e">
        <f t="shared" si="2"/>
        <v>#DIV/0!</v>
      </c>
      <c r="M70" s="148" t="str">
        <f t="shared" si="3"/>
        <v/>
      </c>
      <c r="N70" s="142"/>
      <c r="O70" s="1"/>
      <c r="P70" s="1"/>
      <c r="Q70" s="1"/>
    </row>
    <row r="71" spans="1:17" x14ac:dyDescent="0.25">
      <c r="A71" s="3"/>
      <c r="B71" s="143"/>
      <c r="C71" s="143"/>
      <c r="D71" s="144"/>
      <c r="E71" s="145"/>
      <c r="G71" s="113"/>
      <c r="H71" s="52"/>
      <c r="I71" s="146" t="str">
        <f t="shared" si="8"/>
        <v/>
      </c>
      <c r="K71" s="147" t="e">
        <f t="shared" ref="K71:K73" si="9">(E71/G71*100.05)-100</f>
        <v>#DIV/0!</v>
      </c>
      <c r="L71" s="148" t="e">
        <f t="shared" ref="L71:L73" si="10">K71*10</f>
        <v>#DIV/0!</v>
      </c>
      <c r="M71" s="148" t="str">
        <f t="shared" ref="M71:M73" si="11">IF(G71="","",IF(L71&gt;=50,50,IF(L71&lt;=0,0,L71)))</f>
        <v/>
      </c>
      <c r="N71" s="142"/>
      <c r="O71" s="1"/>
      <c r="P71" s="1"/>
      <c r="Q71" s="1"/>
    </row>
    <row r="72" spans="1:17" x14ac:dyDescent="0.25">
      <c r="A72" s="3"/>
      <c r="B72" s="143"/>
      <c r="C72" s="143"/>
      <c r="D72" s="144"/>
      <c r="E72" s="145"/>
      <c r="G72" s="113"/>
      <c r="H72" s="52"/>
      <c r="I72" s="146" t="str">
        <f t="shared" si="8"/>
        <v/>
      </c>
      <c r="K72" s="147" t="e">
        <f t="shared" si="9"/>
        <v>#DIV/0!</v>
      </c>
      <c r="L72" s="148" t="e">
        <f t="shared" si="10"/>
        <v>#DIV/0!</v>
      </c>
      <c r="M72" s="148" t="str">
        <f t="shared" si="11"/>
        <v/>
      </c>
      <c r="N72" s="142"/>
      <c r="O72" s="1"/>
      <c r="P72" s="1"/>
      <c r="Q72" s="1"/>
    </row>
    <row r="73" spans="1:17" x14ac:dyDescent="0.25">
      <c r="A73" s="3"/>
      <c r="B73" s="143"/>
      <c r="C73" s="143"/>
      <c r="D73" s="144"/>
      <c r="E73" s="145"/>
      <c r="G73" s="113"/>
      <c r="H73" s="52"/>
      <c r="I73" s="146" t="str">
        <f t="shared" si="8"/>
        <v/>
      </c>
      <c r="K73" s="147" t="e">
        <f t="shared" si="9"/>
        <v>#DIV/0!</v>
      </c>
      <c r="L73" s="148" t="e">
        <f t="shared" si="10"/>
        <v>#DIV/0!</v>
      </c>
      <c r="M73" s="148" t="str">
        <f t="shared" si="11"/>
        <v/>
      </c>
      <c r="N73" s="142"/>
      <c r="O73" s="1"/>
      <c r="P73" s="1"/>
      <c r="Q73" s="1"/>
    </row>
    <row r="74" spans="1:17" x14ac:dyDescent="0.25">
      <c r="B74" s="149"/>
      <c r="C74" s="149"/>
      <c r="D74" s="150"/>
      <c r="E74" s="151"/>
      <c r="F74" s="150"/>
      <c r="G74" s="150"/>
      <c r="H74" s="150"/>
      <c r="I74" s="150"/>
      <c r="J74" s="150"/>
      <c r="K74" s="150"/>
      <c r="L74" s="150"/>
      <c r="M74" s="150"/>
      <c r="O74" s="1"/>
      <c r="P74" s="1"/>
      <c r="Q74" s="1"/>
    </row>
    <row r="82" spans="2:17" x14ac:dyDescent="0.25">
      <c r="B82" s="1"/>
      <c r="C82" s="1"/>
      <c r="E82" s="1"/>
      <c r="O82" s="1"/>
      <c r="P82" s="1"/>
      <c r="Q82" s="1"/>
    </row>
    <row r="83" spans="2:17" x14ac:dyDescent="0.25">
      <c r="B83" s="1"/>
      <c r="C83" s="1"/>
      <c r="E83" s="1"/>
      <c r="O83" s="1"/>
      <c r="P83" s="1"/>
      <c r="Q83" s="1"/>
    </row>
    <row r="84" spans="2:17" x14ac:dyDescent="0.25">
      <c r="B84" s="1"/>
      <c r="C84" s="1"/>
      <c r="E84" s="1"/>
      <c r="O84" s="1"/>
      <c r="P84" s="1"/>
      <c r="Q84" s="1"/>
    </row>
    <row r="85" spans="2:17" x14ac:dyDescent="0.25">
      <c r="B85" s="1"/>
      <c r="C85" s="1"/>
      <c r="E85" s="1"/>
      <c r="O85" s="1"/>
      <c r="P85" s="1"/>
      <c r="Q85" s="1"/>
    </row>
    <row r="86" spans="2:17" x14ac:dyDescent="0.25">
      <c r="B86" s="1"/>
      <c r="C86" s="1"/>
      <c r="E86" s="1"/>
      <c r="O86" s="1"/>
      <c r="P86" s="1"/>
      <c r="Q86" s="1"/>
    </row>
    <row r="87" spans="2:17" x14ac:dyDescent="0.25">
      <c r="B87" s="1"/>
      <c r="C87" s="1"/>
      <c r="E87" s="1"/>
      <c r="O87" s="1"/>
      <c r="P87" s="1"/>
      <c r="Q87" s="1"/>
    </row>
    <row r="88" spans="2:17" x14ac:dyDescent="0.25">
      <c r="B88" s="1"/>
      <c r="C88" s="1"/>
      <c r="E88" s="1"/>
      <c r="O88" s="1"/>
      <c r="P88" s="1"/>
      <c r="Q88" s="1"/>
    </row>
    <row r="89" spans="2:17" x14ac:dyDescent="0.25">
      <c r="B89" s="1"/>
      <c r="C89" s="1"/>
      <c r="E89" s="1"/>
      <c r="O89" s="1"/>
      <c r="P89" s="1"/>
      <c r="Q89" s="1"/>
    </row>
    <row r="90" spans="2:17" x14ac:dyDescent="0.25">
      <c r="B90" s="1"/>
      <c r="C90" s="1"/>
      <c r="E90" s="1"/>
      <c r="O90" s="1"/>
      <c r="P90" s="1"/>
      <c r="Q90" s="1"/>
    </row>
    <row r="91" spans="2:17" x14ac:dyDescent="0.25">
      <c r="B91" s="1"/>
      <c r="C91" s="1"/>
      <c r="E91" s="1"/>
      <c r="O91" s="1"/>
      <c r="P91" s="1"/>
      <c r="Q91" s="1"/>
    </row>
    <row r="92" spans="2:17" x14ac:dyDescent="0.25">
      <c r="B92" s="1"/>
      <c r="C92" s="1"/>
      <c r="E92" s="1"/>
      <c r="O92" s="1"/>
      <c r="P92" s="1"/>
      <c r="Q92" s="1"/>
    </row>
    <row r="93" spans="2:17" x14ac:dyDescent="0.25">
      <c r="B93" s="1"/>
      <c r="C93" s="1"/>
      <c r="E93" s="1"/>
      <c r="O93" s="1"/>
      <c r="P93" s="1"/>
      <c r="Q93" s="1"/>
    </row>
    <row r="94" spans="2:17" x14ac:dyDescent="0.25">
      <c r="B94" s="1"/>
      <c r="C94" s="1"/>
      <c r="E94" s="1"/>
      <c r="O94" s="1"/>
      <c r="P94" s="1"/>
      <c r="Q94" s="1"/>
    </row>
    <row r="95" spans="2:17" x14ac:dyDescent="0.25">
      <c r="B95" s="1"/>
      <c r="C95" s="1"/>
      <c r="E95" s="1"/>
      <c r="O95" s="1"/>
      <c r="P95" s="1"/>
      <c r="Q95" s="1"/>
    </row>
    <row r="96" spans="2:17" x14ac:dyDescent="0.25">
      <c r="B96" s="1"/>
      <c r="C96" s="1"/>
      <c r="E96" s="1"/>
      <c r="O96" s="1"/>
      <c r="P96" s="1"/>
      <c r="Q96" s="1"/>
    </row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mergeCells count="1">
    <mergeCell ref="B2:M2"/>
  </mergeCells>
  <hyperlinks>
    <hyperlink ref="N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3"/>
  <sheetViews>
    <sheetView workbookViewId="0">
      <pane ySplit="6" topLeftCell="A7" activePane="bottomLeft" state="frozen"/>
      <selection pane="bottomLeft" activeCell="I2" sqref="I2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2"/>
    <col min="9" max="9" width="18" style="52" bestFit="1" customWidth="1"/>
    <col min="10" max="10" width="18" style="52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2"/>
      <c r="C2" s="167" t="s">
        <v>78</v>
      </c>
      <c r="D2" s="167"/>
      <c r="E2" s="167"/>
      <c r="F2" s="167"/>
      <c r="G2" s="167"/>
      <c r="H2" s="6"/>
      <c r="I2" s="63" t="s">
        <v>11</v>
      </c>
      <c r="J2" s="6"/>
    </row>
    <row r="3" spans="2:16" x14ac:dyDescent="0.25">
      <c r="B3" s="52"/>
      <c r="C3" s="113"/>
      <c r="D3" s="113"/>
      <c r="E3" s="113"/>
      <c r="F3" s="113"/>
      <c r="G3" s="113"/>
      <c r="H3" s="6"/>
      <c r="I3" s="6"/>
      <c r="J3" s="6"/>
    </row>
    <row r="4" spans="2:16" x14ac:dyDescent="0.25">
      <c r="B4" s="52"/>
      <c r="C4" s="167" t="s">
        <v>3</v>
      </c>
      <c r="D4" s="167"/>
      <c r="E4" s="167"/>
      <c r="F4" s="167"/>
      <c r="G4" s="167"/>
      <c r="H4" s="6"/>
      <c r="I4" s="6"/>
      <c r="J4" s="6"/>
      <c r="K4" s="52"/>
      <c r="L4" s="167" t="s">
        <v>4</v>
      </c>
      <c r="M4" s="167"/>
      <c r="N4" s="167"/>
      <c r="O4" s="167"/>
      <c r="P4" s="167"/>
    </row>
    <row r="5" spans="2:16" x14ac:dyDescent="0.25">
      <c r="B5" s="52"/>
      <c r="C5" s="113"/>
      <c r="D5" s="113"/>
      <c r="E5" s="113"/>
      <c r="F5" s="113"/>
      <c r="G5" s="113"/>
      <c r="H5" s="6"/>
      <c r="I5" s="6"/>
      <c r="J5" s="6"/>
      <c r="K5" s="52"/>
      <c r="L5" s="113"/>
      <c r="M5" s="113"/>
      <c r="N5" s="113"/>
      <c r="O5" s="113"/>
      <c r="P5" s="113"/>
    </row>
    <row r="6" spans="2:16" x14ac:dyDescent="0.25">
      <c r="B6" s="113" t="s">
        <v>1</v>
      </c>
      <c r="C6" s="8" t="s">
        <v>0</v>
      </c>
      <c r="D6" s="8"/>
      <c r="E6" s="113" t="s">
        <v>5</v>
      </c>
      <c r="F6" s="113" t="s">
        <v>6</v>
      </c>
      <c r="G6" s="113" t="s">
        <v>7</v>
      </c>
      <c r="H6" s="113" t="s">
        <v>8</v>
      </c>
      <c r="I6" s="12"/>
      <c r="J6" s="14"/>
      <c r="K6" s="113" t="s">
        <v>1</v>
      </c>
      <c r="L6" s="8" t="s">
        <v>0</v>
      </c>
      <c r="M6" s="8"/>
      <c r="N6" s="113" t="s">
        <v>5</v>
      </c>
      <c r="O6" s="113" t="s">
        <v>6</v>
      </c>
      <c r="P6" s="113" t="s">
        <v>7</v>
      </c>
    </row>
    <row r="7" spans="2:16" x14ac:dyDescent="0.25">
      <c r="B7" s="52">
        <v>1</v>
      </c>
      <c r="E7" s="9"/>
      <c r="F7" s="9"/>
      <c r="G7" s="9">
        <f>F7-E7</f>
        <v>0</v>
      </c>
      <c r="H7" s="52">
        <v>50</v>
      </c>
      <c r="I7" s="13"/>
      <c r="J7" s="15"/>
      <c r="K7" s="52">
        <v>1</v>
      </c>
      <c r="N7" s="9"/>
      <c r="O7" s="9"/>
      <c r="P7" s="9"/>
    </row>
    <row r="8" spans="2:16" x14ac:dyDescent="0.25">
      <c r="B8" s="52">
        <v>2</v>
      </c>
      <c r="E8" s="9"/>
      <c r="F8" s="9"/>
      <c r="G8" s="9">
        <f t="shared" ref="G8:G42" si="0">F8-E8</f>
        <v>0</v>
      </c>
      <c r="H8" s="52">
        <v>49</v>
      </c>
      <c r="I8" s="13"/>
      <c r="J8" s="15"/>
      <c r="K8" s="52">
        <v>2</v>
      </c>
      <c r="N8" s="9"/>
      <c r="O8" s="9"/>
      <c r="P8" s="9"/>
    </row>
    <row r="9" spans="2:16" x14ac:dyDescent="0.25">
      <c r="B9" s="52">
        <v>3</v>
      </c>
      <c r="E9" s="9"/>
      <c r="F9" s="9"/>
      <c r="G9" s="9">
        <f t="shared" si="0"/>
        <v>0</v>
      </c>
      <c r="H9" s="52">
        <v>48</v>
      </c>
      <c r="I9" s="13"/>
      <c r="J9" s="15"/>
      <c r="K9" s="52">
        <v>3</v>
      </c>
      <c r="N9" s="9"/>
      <c r="O9" s="9"/>
      <c r="P9" s="9"/>
    </row>
    <row r="10" spans="2:16" x14ac:dyDescent="0.25">
      <c r="B10" s="52">
        <v>4</v>
      </c>
      <c r="E10" s="9"/>
      <c r="F10" s="9"/>
      <c r="G10" s="9">
        <f t="shared" si="0"/>
        <v>0</v>
      </c>
      <c r="H10" s="52">
        <v>47</v>
      </c>
      <c r="I10" s="13"/>
      <c r="J10" s="15"/>
      <c r="K10" s="52">
        <v>4</v>
      </c>
      <c r="N10" s="9"/>
      <c r="O10" s="9"/>
      <c r="P10" s="9"/>
    </row>
    <row r="11" spans="2:16" x14ac:dyDescent="0.25">
      <c r="B11" s="52">
        <v>5</v>
      </c>
      <c r="E11" s="9"/>
      <c r="F11" s="9"/>
      <c r="G11" s="9">
        <f t="shared" si="0"/>
        <v>0</v>
      </c>
      <c r="H11" s="52">
        <v>46</v>
      </c>
      <c r="I11" s="13"/>
      <c r="J11" s="15"/>
      <c r="K11" s="52">
        <v>5</v>
      </c>
      <c r="N11" s="9"/>
      <c r="O11" s="9"/>
      <c r="P11" s="9"/>
    </row>
    <row r="12" spans="2:16" x14ac:dyDescent="0.25">
      <c r="B12" s="52">
        <v>6</v>
      </c>
      <c r="E12" s="9"/>
      <c r="F12" s="9"/>
      <c r="G12" s="9">
        <f t="shared" si="0"/>
        <v>0</v>
      </c>
      <c r="H12" s="52">
        <v>45</v>
      </c>
      <c r="I12" s="13"/>
      <c r="J12" s="15"/>
      <c r="K12" s="52">
        <v>6</v>
      </c>
      <c r="N12" s="9"/>
      <c r="O12" s="9"/>
      <c r="P12" s="9"/>
    </row>
    <row r="13" spans="2:16" x14ac:dyDescent="0.25">
      <c r="B13" s="52">
        <v>7</v>
      </c>
      <c r="E13" s="9"/>
      <c r="F13" s="9"/>
      <c r="G13" s="9">
        <f t="shared" si="0"/>
        <v>0</v>
      </c>
      <c r="H13" s="52">
        <v>44</v>
      </c>
      <c r="I13" s="13"/>
      <c r="J13" s="15"/>
      <c r="K13" s="52">
        <v>7</v>
      </c>
      <c r="N13" s="9"/>
      <c r="O13" s="9"/>
      <c r="P13" s="9"/>
    </row>
    <row r="14" spans="2:16" x14ac:dyDescent="0.25">
      <c r="B14" s="52">
        <v>8</v>
      </c>
      <c r="E14" s="9"/>
      <c r="F14" s="9"/>
      <c r="G14" s="9">
        <f t="shared" si="0"/>
        <v>0</v>
      </c>
      <c r="H14" s="52">
        <v>43</v>
      </c>
      <c r="I14" s="13"/>
      <c r="J14" s="15"/>
      <c r="K14" s="52">
        <v>8</v>
      </c>
      <c r="N14" s="9"/>
      <c r="O14" s="9"/>
      <c r="P14" s="9"/>
    </row>
    <row r="15" spans="2:16" x14ac:dyDescent="0.25">
      <c r="B15" s="52">
        <v>9</v>
      </c>
      <c r="E15" s="9"/>
      <c r="F15" s="9"/>
      <c r="G15" s="9">
        <f t="shared" si="0"/>
        <v>0</v>
      </c>
      <c r="H15" s="52">
        <v>42</v>
      </c>
      <c r="I15" s="13"/>
      <c r="J15" s="15"/>
      <c r="K15" s="52">
        <v>9</v>
      </c>
      <c r="N15" s="9"/>
      <c r="O15" s="9"/>
      <c r="P15" s="9"/>
    </row>
    <row r="16" spans="2:16" x14ac:dyDescent="0.25">
      <c r="B16" s="52">
        <v>10</v>
      </c>
      <c r="E16" s="9"/>
      <c r="F16" s="9"/>
      <c r="G16" s="9">
        <f t="shared" si="0"/>
        <v>0</v>
      </c>
      <c r="H16" s="52">
        <v>41</v>
      </c>
      <c r="I16" s="13"/>
      <c r="J16" s="15"/>
      <c r="K16" s="52">
        <v>10</v>
      </c>
      <c r="N16" s="9"/>
      <c r="O16" s="9"/>
      <c r="P16" s="9"/>
    </row>
    <row r="17" spans="2:16" x14ac:dyDescent="0.25">
      <c r="B17" s="52">
        <v>11</v>
      </c>
      <c r="E17" s="9"/>
      <c r="F17" s="9"/>
      <c r="G17" s="9">
        <f t="shared" si="0"/>
        <v>0</v>
      </c>
      <c r="H17" s="52">
        <v>40</v>
      </c>
      <c r="I17" s="13"/>
      <c r="J17" s="15"/>
      <c r="K17" s="52">
        <v>11</v>
      </c>
      <c r="N17" s="9"/>
      <c r="O17" s="9"/>
      <c r="P17" s="9"/>
    </row>
    <row r="18" spans="2:16" x14ac:dyDescent="0.25">
      <c r="B18" s="52">
        <v>12</v>
      </c>
      <c r="E18" s="9"/>
      <c r="F18" s="9"/>
      <c r="G18" s="9">
        <f t="shared" si="0"/>
        <v>0</v>
      </c>
      <c r="H18" s="52">
        <v>39</v>
      </c>
      <c r="I18" s="13"/>
      <c r="J18" s="15"/>
      <c r="K18" s="52">
        <v>12</v>
      </c>
      <c r="N18" s="9"/>
      <c r="O18" s="9"/>
      <c r="P18" s="9"/>
    </row>
    <row r="19" spans="2:16" x14ac:dyDescent="0.25">
      <c r="B19" s="52">
        <v>13</v>
      </c>
      <c r="E19" s="9"/>
      <c r="F19" s="9"/>
      <c r="G19" s="9">
        <f t="shared" si="0"/>
        <v>0</v>
      </c>
      <c r="H19" s="52">
        <v>38</v>
      </c>
      <c r="I19" s="13"/>
      <c r="J19" s="15"/>
      <c r="K19" s="52">
        <v>13</v>
      </c>
      <c r="N19" s="9"/>
      <c r="O19" s="9"/>
      <c r="P19" s="9"/>
    </row>
    <row r="20" spans="2:16" x14ac:dyDescent="0.25">
      <c r="B20" s="52">
        <v>14</v>
      </c>
      <c r="E20" s="9"/>
      <c r="F20" s="9"/>
      <c r="G20" s="9">
        <f t="shared" si="0"/>
        <v>0</v>
      </c>
      <c r="H20" s="52">
        <v>37</v>
      </c>
      <c r="I20" s="13"/>
      <c r="J20" s="15"/>
      <c r="K20" s="52">
        <v>14</v>
      </c>
      <c r="N20" s="9"/>
      <c r="O20" s="9"/>
      <c r="P20" s="9"/>
    </row>
    <row r="21" spans="2:16" x14ac:dyDescent="0.25">
      <c r="B21" s="52">
        <v>15</v>
      </c>
      <c r="E21" s="9"/>
      <c r="F21" s="9"/>
      <c r="G21" s="9">
        <f t="shared" si="0"/>
        <v>0</v>
      </c>
      <c r="H21" s="52">
        <v>36</v>
      </c>
      <c r="I21" s="13"/>
      <c r="J21" s="15"/>
      <c r="K21" s="52">
        <v>15</v>
      </c>
      <c r="N21" s="9"/>
      <c r="O21" s="9"/>
      <c r="P21" s="9"/>
    </row>
    <row r="22" spans="2:16" x14ac:dyDescent="0.25">
      <c r="B22" s="52">
        <v>16</v>
      </c>
      <c r="E22" s="9"/>
      <c r="F22" s="9"/>
      <c r="G22" s="9">
        <f t="shared" si="0"/>
        <v>0</v>
      </c>
      <c r="H22" s="52">
        <v>35</v>
      </c>
      <c r="I22" s="13"/>
      <c r="J22" s="15"/>
      <c r="K22" s="52">
        <v>16</v>
      </c>
      <c r="N22" s="9"/>
      <c r="O22" s="9"/>
      <c r="P22" s="9"/>
    </row>
    <row r="23" spans="2:16" x14ac:dyDescent="0.25">
      <c r="B23" s="52">
        <v>17</v>
      </c>
      <c r="E23" s="9"/>
      <c r="F23" s="9"/>
      <c r="G23" s="9">
        <f t="shared" si="0"/>
        <v>0</v>
      </c>
      <c r="H23" s="52">
        <v>34</v>
      </c>
      <c r="I23" s="13"/>
      <c r="J23" s="15"/>
      <c r="K23" s="52">
        <v>17</v>
      </c>
      <c r="N23" s="9"/>
      <c r="O23" s="9"/>
      <c r="P23" s="9"/>
    </row>
    <row r="24" spans="2:16" x14ac:dyDescent="0.25">
      <c r="B24" s="52">
        <v>18</v>
      </c>
      <c r="E24" s="9"/>
      <c r="F24" s="9"/>
      <c r="G24" s="9">
        <f t="shared" si="0"/>
        <v>0</v>
      </c>
      <c r="H24" s="52">
        <v>33</v>
      </c>
      <c r="I24" s="13"/>
      <c r="J24" s="15"/>
      <c r="K24" s="52">
        <v>18</v>
      </c>
      <c r="N24" s="9"/>
      <c r="O24" s="9"/>
      <c r="P24" s="9"/>
    </row>
    <row r="25" spans="2:16" x14ac:dyDescent="0.25">
      <c r="B25" s="52">
        <v>19</v>
      </c>
      <c r="E25" s="9"/>
      <c r="F25" s="9"/>
      <c r="G25" s="9">
        <f t="shared" si="0"/>
        <v>0</v>
      </c>
      <c r="H25" s="52">
        <v>32</v>
      </c>
      <c r="I25" s="13"/>
      <c r="J25" s="15"/>
      <c r="K25" s="52">
        <v>19</v>
      </c>
      <c r="N25" s="9"/>
      <c r="O25" s="9"/>
      <c r="P25" s="9"/>
    </row>
    <row r="26" spans="2:16" x14ac:dyDescent="0.25">
      <c r="B26" s="52">
        <v>20</v>
      </c>
      <c r="E26" s="9"/>
      <c r="F26" s="9"/>
      <c r="G26" s="9">
        <f t="shared" si="0"/>
        <v>0</v>
      </c>
      <c r="H26" s="52">
        <v>31</v>
      </c>
      <c r="I26" s="13"/>
      <c r="J26" s="15"/>
      <c r="K26" s="52">
        <v>20</v>
      </c>
      <c r="N26" s="9"/>
      <c r="O26" s="9"/>
      <c r="P26" s="9"/>
    </row>
    <row r="27" spans="2:16" x14ac:dyDescent="0.25">
      <c r="B27" s="52">
        <v>21</v>
      </c>
      <c r="E27" s="9"/>
      <c r="F27" s="9"/>
      <c r="G27" s="9">
        <f t="shared" si="0"/>
        <v>0</v>
      </c>
      <c r="H27" s="52">
        <v>30</v>
      </c>
      <c r="I27" s="13"/>
      <c r="J27" s="15"/>
      <c r="K27" s="52">
        <v>21</v>
      </c>
      <c r="N27" s="9"/>
      <c r="O27" s="9"/>
      <c r="P27" s="9"/>
    </row>
    <row r="28" spans="2:16" x14ac:dyDescent="0.25">
      <c r="B28" s="52">
        <v>22</v>
      </c>
      <c r="E28" s="9"/>
      <c r="F28" s="9"/>
      <c r="G28" s="9">
        <f t="shared" si="0"/>
        <v>0</v>
      </c>
      <c r="H28" s="52">
        <v>29</v>
      </c>
      <c r="I28" s="13"/>
      <c r="J28" s="15"/>
      <c r="K28" s="52">
        <v>22</v>
      </c>
      <c r="N28" s="9"/>
      <c r="O28" s="9"/>
      <c r="P28" s="9"/>
    </row>
    <row r="29" spans="2:16" x14ac:dyDescent="0.25">
      <c r="B29" s="52">
        <v>22</v>
      </c>
      <c r="E29" s="9"/>
      <c r="F29" s="9"/>
      <c r="G29" s="9">
        <f t="shared" si="0"/>
        <v>0</v>
      </c>
      <c r="H29" s="52">
        <v>28</v>
      </c>
      <c r="I29" s="13"/>
      <c r="J29" s="15"/>
      <c r="K29" s="52">
        <v>23</v>
      </c>
      <c r="N29" s="9"/>
      <c r="O29" s="9"/>
      <c r="P29" s="9"/>
    </row>
    <row r="30" spans="2:16" x14ac:dyDescent="0.25">
      <c r="B30" s="52">
        <v>23</v>
      </c>
      <c r="E30" s="9"/>
      <c r="F30" s="9"/>
      <c r="G30" s="9">
        <f t="shared" si="0"/>
        <v>0</v>
      </c>
      <c r="H30" s="52">
        <v>27</v>
      </c>
      <c r="I30" s="13"/>
      <c r="J30" s="15"/>
      <c r="K30" s="52">
        <v>24</v>
      </c>
      <c r="N30" s="9"/>
      <c r="O30" s="9"/>
      <c r="P30" s="9"/>
    </row>
    <row r="31" spans="2:16" x14ac:dyDescent="0.25">
      <c r="B31" s="52">
        <v>24</v>
      </c>
      <c r="E31" s="9"/>
      <c r="F31" s="9"/>
      <c r="G31" s="9">
        <f t="shared" si="0"/>
        <v>0</v>
      </c>
      <c r="H31" s="52">
        <v>26</v>
      </c>
      <c r="I31" s="13"/>
      <c r="J31" s="15"/>
      <c r="K31" s="52">
        <v>25</v>
      </c>
      <c r="N31" s="9"/>
      <c r="O31" s="9"/>
      <c r="P31" s="9"/>
    </row>
    <row r="32" spans="2:16" x14ac:dyDescent="0.25">
      <c r="B32" s="52">
        <v>25</v>
      </c>
      <c r="E32" s="9"/>
      <c r="F32" s="9"/>
      <c r="G32" s="9">
        <f t="shared" si="0"/>
        <v>0</v>
      </c>
      <c r="H32" s="52">
        <v>25</v>
      </c>
      <c r="I32" s="13"/>
      <c r="J32" s="15"/>
      <c r="K32" s="52">
        <v>26</v>
      </c>
      <c r="N32" s="9"/>
      <c r="O32" s="9"/>
      <c r="P32" s="9"/>
    </row>
    <row r="33" spans="2:16" x14ac:dyDescent="0.25">
      <c r="B33" s="52">
        <v>26</v>
      </c>
      <c r="E33" s="9"/>
      <c r="F33" s="9"/>
      <c r="G33" s="9">
        <f t="shared" si="0"/>
        <v>0</v>
      </c>
      <c r="H33" s="52">
        <v>24</v>
      </c>
      <c r="I33" s="13"/>
      <c r="J33" s="15"/>
      <c r="K33" s="52">
        <v>27</v>
      </c>
      <c r="N33" s="9"/>
      <c r="O33" s="9"/>
      <c r="P33" s="9"/>
    </row>
    <row r="34" spans="2:16" x14ac:dyDescent="0.25">
      <c r="B34" s="52">
        <v>27</v>
      </c>
      <c r="E34" s="9"/>
      <c r="F34" s="9"/>
      <c r="G34" s="9">
        <f t="shared" si="0"/>
        <v>0</v>
      </c>
      <c r="H34" s="52">
        <v>23</v>
      </c>
      <c r="I34" s="13"/>
      <c r="J34" s="15"/>
      <c r="K34" s="52">
        <v>28</v>
      </c>
      <c r="N34" s="9"/>
      <c r="O34" s="9"/>
      <c r="P34" s="9"/>
    </row>
    <row r="35" spans="2:16" x14ac:dyDescent="0.25">
      <c r="B35" s="52">
        <v>28</v>
      </c>
      <c r="E35" s="9"/>
      <c r="F35" s="9"/>
      <c r="G35" s="9">
        <f t="shared" si="0"/>
        <v>0</v>
      </c>
      <c r="H35" s="52">
        <v>22</v>
      </c>
      <c r="I35" s="13"/>
      <c r="J35" s="15"/>
      <c r="K35" s="52">
        <v>29</v>
      </c>
      <c r="N35" s="9"/>
      <c r="O35" s="9"/>
      <c r="P35" s="9"/>
    </row>
    <row r="36" spans="2:16" x14ac:dyDescent="0.25">
      <c r="B36" s="52">
        <v>29</v>
      </c>
      <c r="E36" s="9"/>
      <c r="F36" s="9"/>
      <c r="G36" s="9">
        <f t="shared" si="0"/>
        <v>0</v>
      </c>
      <c r="H36" s="52">
        <v>21</v>
      </c>
      <c r="I36" s="13"/>
      <c r="J36" s="15"/>
      <c r="K36" s="52">
        <v>30</v>
      </c>
      <c r="N36" s="9"/>
      <c r="O36" s="9"/>
      <c r="P36" s="9"/>
    </row>
    <row r="37" spans="2:16" x14ac:dyDescent="0.25">
      <c r="B37" s="52">
        <v>30</v>
      </c>
      <c r="E37" s="9"/>
      <c r="F37" s="9"/>
      <c r="G37" s="9">
        <f t="shared" si="0"/>
        <v>0</v>
      </c>
      <c r="H37" s="52">
        <v>20</v>
      </c>
      <c r="I37" s="13"/>
      <c r="J37" s="15"/>
      <c r="K37" s="52">
        <v>31</v>
      </c>
      <c r="N37" s="9"/>
      <c r="O37" s="9"/>
      <c r="P37" s="9"/>
    </row>
    <row r="38" spans="2:16" x14ac:dyDescent="0.25">
      <c r="B38" s="52">
        <v>31</v>
      </c>
      <c r="E38" s="9"/>
      <c r="F38" s="9"/>
      <c r="G38" s="9">
        <f t="shared" si="0"/>
        <v>0</v>
      </c>
      <c r="H38" s="52">
        <v>19</v>
      </c>
      <c r="I38" s="13"/>
      <c r="J38" s="15"/>
      <c r="K38" s="52">
        <v>32</v>
      </c>
      <c r="N38" s="9"/>
      <c r="O38" s="9"/>
      <c r="P38" s="9"/>
    </row>
    <row r="39" spans="2:16" x14ac:dyDescent="0.25">
      <c r="B39" s="52">
        <v>32</v>
      </c>
      <c r="E39" s="9"/>
      <c r="F39" s="9"/>
      <c r="G39" s="9">
        <f t="shared" si="0"/>
        <v>0</v>
      </c>
      <c r="H39" s="52">
        <v>18</v>
      </c>
      <c r="I39" s="13"/>
      <c r="J39" s="15"/>
      <c r="K39" s="52">
        <v>33</v>
      </c>
      <c r="N39" s="9"/>
      <c r="O39" s="9"/>
      <c r="P39" s="9"/>
    </row>
    <row r="40" spans="2:16" x14ac:dyDescent="0.25">
      <c r="B40" s="52">
        <v>33</v>
      </c>
      <c r="E40" s="9"/>
      <c r="F40" s="9"/>
      <c r="G40" s="9">
        <f t="shared" si="0"/>
        <v>0</v>
      </c>
      <c r="H40" s="52">
        <v>17</v>
      </c>
      <c r="I40" s="13"/>
      <c r="J40" s="15"/>
      <c r="K40" s="52">
        <v>34</v>
      </c>
      <c r="N40" s="9"/>
      <c r="O40" s="9"/>
      <c r="P40" s="9"/>
    </row>
    <row r="41" spans="2:16" x14ac:dyDescent="0.25">
      <c r="B41" s="52">
        <v>34</v>
      </c>
      <c r="E41" s="9"/>
      <c r="F41" s="9"/>
      <c r="G41" s="9">
        <f t="shared" si="0"/>
        <v>0</v>
      </c>
      <c r="H41" s="52">
        <v>16</v>
      </c>
      <c r="I41" s="13"/>
      <c r="J41" s="15"/>
      <c r="K41" s="52">
        <v>35</v>
      </c>
      <c r="N41" s="9"/>
      <c r="O41" s="9"/>
      <c r="P41" s="9"/>
    </row>
    <row r="42" spans="2:16" x14ac:dyDescent="0.25">
      <c r="B42" s="52">
        <v>35</v>
      </c>
      <c r="E42" s="9"/>
      <c r="F42" s="9"/>
      <c r="G42" s="9">
        <f t="shared" si="0"/>
        <v>0</v>
      </c>
      <c r="H42" s="52">
        <v>15</v>
      </c>
      <c r="I42" s="13"/>
      <c r="J42" s="15"/>
      <c r="K42" s="52">
        <v>36</v>
      </c>
      <c r="N42" s="9"/>
      <c r="O42" s="9"/>
      <c r="P42" s="9"/>
    </row>
    <row r="43" spans="2:16" x14ac:dyDescent="0.25">
      <c r="H43" s="1"/>
      <c r="I43" s="1"/>
      <c r="J43" s="64"/>
      <c r="K43" s="64"/>
      <c r="L43" s="65"/>
      <c r="M43" s="64"/>
      <c r="N43" s="64"/>
      <c r="O43" s="64"/>
    </row>
    <row r="44" spans="2:16" x14ac:dyDescent="0.25">
      <c r="H44" s="1"/>
      <c r="I44" s="1"/>
      <c r="J44" s="66"/>
      <c r="K44" s="168"/>
      <c r="L44" s="168"/>
      <c r="M44" s="64"/>
      <c r="N44" s="67"/>
      <c r="O44" s="68"/>
    </row>
    <row r="45" spans="2:16" x14ac:dyDescent="0.25">
      <c r="H45" s="1"/>
      <c r="I45" s="1"/>
      <c r="J45" s="66"/>
      <c r="K45" s="168"/>
      <c r="L45" s="168"/>
      <c r="M45" s="168"/>
      <c r="N45" s="69"/>
      <c r="O45" s="68"/>
    </row>
    <row r="46" spans="2:16" x14ac:dyDescent="0.25">
      <c r="H46" s="1"/>
      <c r="I46" s="1"/>
      <c r="J46" s="64"/>
      <c r="K46" s="169" t="s">
        <v>20</v>
      </c>
      <c r="L46" s="169"/>
      <c r="M46" s="169"/>
      <c r="N46" s="64"/>
      <c r="O46" s="64"/>
    </row>
    <row r="47" spans="2:16" x14ac:dyDescent="0.25">
      <c r="H47" s="1"/>
      <c r="I47" s="1"/>
      <c r="J47" s="64"/>
      <c r="K47" s="64"/>
      <c r="L47" s="65"/>
      <c r="M47" s="64"/>
      <c r="N47" s="64"/>
      <c r="O47" s="64"/>
    </row>
    <row r="48" spans="2:16" x14ac:dyDescent="0.25">
      <c r="H48" s="1"/>
      <c r="I48" s="1"/>
      <c r="J48" s="66"/>
      <c r="K48" s="168"/>
      <c r="L48" s="168"/>
      <c r="M48" s="64"/>
      <c r="N48" s="67"/>
      <c r="O48" s="68"/>
    </row>
    <row r="49" spans="8:15" x14ac:dyDescent="0.25">
      <c r="H49" s="1"/>
      <c r="I49" s="1"/>
      <c r="J49" s="66"/>
      <c r="K49" s="168"/>
      <c r="L49" s="168"/>
      <c r="M49" s="168"/>
      <c r="N49" s="69"/>
      <c r="O49" s="68"/>
    </row>
    <row r="50" spans="8:15" x14ac:dyDescent="0.25">
      <c r="H50" s="1"/>
      <c r="I50" s="1"/>
      <c r="J50" s="66"/>
      <c r="K50" s="168"/>
      <c r="L50" s="168"/>
      <c r="M50" s="168"/>
      <c r="N50" s="69"/>
      <c r="O50" s="68"/>
    </row>
    <row r="51" spans="8:15" x14ac:dyDescent="0.25">
      <c r="H51" s="1"/>
      <c r="I51" s="1"/>
      <c r="J51" s="66"/>
      <c r="K51" s="168"/>
      <c r="L51" s="168"/>
      <c r="M51" s="70"/>
      <c r="N51" s="67"/>
      <c r="O51" s="68"/>
    </row>
    <row r="52" spans="8:15" x14ac:dyDescent="0.25">
      <c r="H52" s="1"/>
      <c r="I52" s="1"/>
      <c r="J52" s="66"/>
      <c r="K52" s="64"/>
      <c r="L52" s="65"/>
      <c r="M52" s="64"/>
      <c r="N52" s="86"/>
      <c r="O52" s="68"/>
    </row>
    <row r="53" spans="8:15" x14ac:dyDescent="0.25">
      <c r="H53" s="1"/>
      <c r="I53" s="1"/>
      <c r="J53" s="71"/>
      <c r="K53" s="64"/>
      <c r="L53" s="65"/>
      <c r="M53" s="64"/>
      <c r="N53" s="64"/>
      <c r="O53" s="64"/>
    </row>
    <row r="54" spans="8:15" x14ac:dyDescent="0.25">
      <c r="H54" s="1"/>
      <c r="I54" s="1"/>
      <c r="J54" s="66"/>
      <c r="K54" s="168"/>
      <c r="L54" s="168"/>
      <c r="M54" s="168"/>
      <c r="N54" s="67"/>
      <c r="O54" s="68"/>
    </row>
    <row r="55" spans="8:15" x14ac:dyDescent="0.25">
      <c r="H55" s="1"/>
      <c r="I55" s="1"/>
      <c r="J55" s="66"/>
      <c r="K55" s="168"/>
      <c r="L55" s="168"/>
      <c r="M55" s="64"/>
      <c r="N55" s="67"/>
      <c r="O55" s="68"/>
    </row>
    <row r="56" spans="8:15" x14ac:dyDescent="0.25">
      <c r="H56" s="1"/>
      <c r="I56" s="1"/>
      <c r="J56" s="66"/>
      <c r="K56" s="168"/>
      <c r="L56" s="168"/>
      <c r="M56" s="168"/>
      <c r="N56" s="67"/>
      <c r="O56" s="68"/>
    </row>
    <row r="57" spans="8:15" x14ac:dyDescent="0.25">
      <c r="H57" s="1"/>
      <c r="I57" s="1"/>
      <c r="J57" s="66"/>
      <c r="K57" s="168"/>
      <c r="L57" s="168"/>
      <c r="M57" s="64"/>
      <c r="N57" s="65"/>
      <c r="O57" s="68"/>
    </row>
    <row r="58" spans="8:15" x14ac:dyDescent="0.25">
      <c r="H58" s="1"/>
      <c r="I58" s="1"/>
      <c r="J58" s="66"/>
      <c r="K58" s="168"/>
      <c r="L58" s="168"/>
      <c r="M58" s="114"/>
      <c r="N58" s="67"/>
      <c r="O58" s="68"/>
    </row>
    <row r="59" spans="8:15" x14ac:dyDescent="0.25">
      <c r="H59" s="1"/>
      <c r="I59" s="1"/>
      <c r="J59" s="66"/>
      <c r="K59" s="64"/>
      <c r="L59" s="65"/>
      <c r="M59" s="64"/>
      <c r="N59" s="64"/>
      <c r="O59" s="64"/>
    </row>
    <row r="60" spans="8:15" x14ac:dyDescent="0.25">
      <c r="H60" s="1"/>
      <c r="I60" s="1"/>
      <c r="J60" s="66"/>
      <c r="K60" s="64"/>
      <c r="L60" s="65"/>
      <c r="M60" s="64"/>
      <c r="N60" s="64"/>
      <c r="O60" s="64"/>
    </row>
    <row r="61" spans="8:15" x14ac:dyDescent="0.25">
      <c r="H61" s="1"/>
      <c r="I61" s="1"/>
      <c r="J61" s="66"/>
      <c r="K61" s="168"/>
      <c r="L61" s="168"/>
      <c r="M61" s="64"/>
      <c r="N61" s="67"/>
      <c r="O61" s="68"/>
    </row>
    <row r="62" spans="8:15" x14ac:dyDescent="0.25">
      <c r="H62" s="1"/>
      <c r="I62" s="1"/>
      <c r="J62" s="66"/>
      <c r="K62" s="168"/>
      <c r="L62" s="168"/>
      <c r="M62" s="70"/>
      <c r="N62" s="69"/>
      <c r="O62" s="68"/>
    </row>
    <row r="63" spans="8:15" x14ac:dyDescent="0.25">
      <c r="H63" s="1"/>
      <c r="I63" s="1"/>
      <c r="J63" s="66"/>
      <c r="K63" s="168"/>
      <c r="L63" s="168"/>
      <c r="M63" s="64"/>
      <c r="N63" s="67"/>
      <c r="O63" s="68"/>
    </row>
    <row r="64" spans="8:15" x14ac:dyDescent="0.25">
      <c r="H64" s="1"/>
      <c r="I64" s="1"/>
      <c r="J64" s="72"/>
      <c r="K64" s="170"/>
      <c r="L64" s="170"/>
      <c r="M64" s="171"/>
      <c r="N64" s="69"/>
      <c r="O64" s="68"/>
    </row>
    <row r="65" spans="8:15" x14ac:dyDescent="0.25">
      <c r="H65" s="1"/>
      <c r="I65" s="1"/>
      <c r="J65" s="73"/>
      <c r="K65" s="115"/>
      <c r="L65" s="115"/>
      <c r="M65" s="171"/>
      <c r="N65" s="69"/>
      <c r="O65" s="68"/>
    </row>
    <row r="66" spans="8:15" x14ac:dyDescent="0.25">
      <c r="H66" s="1"/>
      <c r="I66" s="1"/>
      <c r="J66" s="66"/>
      <c r="K66" s="67"/>
      <c r="L66" s="65"/>
      <c r="M66" s="64"/>
      <c r="N66" s="64"/>
      <c r="O66" s="64"/>
    </row>
    <row r="67" spans="8:15" x14ac:dyDescent="0.25">
      <c r="H67" s="1"/>
      <c r="I67" s="1"/>
      <c r="J67" s="66"/>
      <c r="K67" s="74"/>
      <c r="L67" s="75"/>
      <c r="M67" s="76"/>
      <c r="N67" s="77"/>
      <c r="O67" s="68"/>
    </row>
    <row r="68" spans="8:15" x14ac:dyDescent="0.25">
      <c r="H68" s="1"/>
      <c r="I68" s="1"/>
      <c r="J68" s="66"/>
      <c r="K68" s="114"/>
      <c r="L68" s="114"/>
      <c r="M68" s="64"/>
      <c r="N68" s="67"/>
      <c r="O68" s="68"/>
    </row>
    <row r="69" spans="8:15" x14ac:dyDescent="0.25">
      <c r="H69" s="1"/>
      <c r="I69" s="1"/>
      <c r="J69" s="78"/>
      <c r="K69" s="74"/>
      <c r="L69" s="79"/>
      <c r="M69" s="79"/>
      <c r="N69" s="79"/>
      <c r="O69" s="80"/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73" spans="8:15" x14ac:dyDescent="0.25">
      <c r="H73" s="1"/>
      <c r="I73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  <row r="103" spans="8:10" x14ac:dyDescent="0.25">
      <c r="H103" s="1"/>
      <c r="I103" s="1"/>
      <c r="J103" s="1"/>
    </row>
  </sheetData>
  <sortState ref="L7:P30">
    <sortCondition ref="P7:P30"/>
  </sortState>
  <mergeCells count="20">
    <mergeCell ref="C2:G2"/>
    <mergeCell ref="C4:G4"/>
    <mergeCell ref="L4:P4"/>
    <mergeCell ref="K51:L51"/>
    <mergeCell ref="K48:L48"/>
    <mergeCell ref="K45:M45"/>
    <mergeCell ref="K46:M46"/>
    <mergeCell ref="K49:M49"/>
    <mergeCell ref="K50:M50"/>
    <mergeCell ref="K44:L44"/>
    <mergeCell ref="K54:M54"/>
    <mergeCell ref="K55:L55"/>
    <mergeCell ref="K56:M56"/>
    <mergeCell ref="K57:L57"/>
    <mergeCell ref="K58:L58"/>
    <mergeCell ref="K61:L61"/>
    <mergeCell ref="K62:L62"/>
    <mergeCell ref="K63:L63"/>
    <mergeCell ref="K64:L64"/>
    <mergeCell ref="M64:M65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3"/>
  <sheetViews>
    <sheetView workbookViewId="0">
      <selection sqref="A1:XFD1048576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2"/>
    <col min="9" max="9" width="18" style="52" bestFit="1" customWidth="1"/>
    <col min="10" max="10" width="18" style="52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2"/>
      <c r="C2" s="167" t="s">
        <v>79</v>
      </c>
      <c r="D2" s="167"/>
      <c r="E2" s="167"/>
      <c r="F2" s="167"/>
      <c r="G2" s="167"/>
      <c r="H2" s="6"/>
      <c r="I2" s="63" t="s">
        <v>11</v>
      </c>
      <c r="J2" s="6"/>
    </row>
    <row r="3" spans="2:16" x14ac:dyDescent="0.25">
      <c r="B3" s="52"/>
      <c r="C3" s="113"/>
      <c r="D3" s="113"/>
      <c r="E3" s="113"/>
      <c r="F3" s="113"/>
      <c r="G3" s="113"/>
      <c r="H3" s="6"/>
      <c r="I3" s="6"/>
      <c r="J3" s="6"/>
    </row>
    <row r="4" spans="2:16" x14ac:dyDescent="0.25">
      <c r="B4" s="52"/>
      <c r="C4" s="167" t="s">
        <v>3</v>
      </c>
      <c r="D4" s="167"/>
      <c r="E4" s="167"/>
      <c r="F4" s="167"/>
      <c r="G4" s="167"/>
      <c r="H4" s="6"/>
      <c r="I4" s="6"/>
      <c r="J4" s="6"/>
      <c r="K4" s="52"/>
      <c r="L4" s="167" t="s">
        <v>4</v>
      </c>
      <c r="M4" s="167"/>
      <c r="N4" s="167"/>
      <c r="O4" s="167"/>
      <c r="P4" s="167"/>
    </row>
    <row r="5" spans="2:16" x14ac:dyDescent="0.25">
      <c r="B5" s="52"/>
      <c r="C5" s="113"/>
      <c r="D5" s="113"/>
      <c r="E5" s="113"/>
      <c r="F5" s="113"/>
      <c r="G5" s="113"/>
      <c r="H5" s="6"/>
      <c r="I5" s="6"/>
      <c r="J5" s="6"/>
      <c r="K5" s="52"/>
      <c r="L5" s="113"/>
      <c r="M5" s="113"/>
      <c r="N5" s="113"/>
      <c r="O5" s="113"/>
      <c r="P5" s="113"/>
    </row>
    <row r="6" spans="2:16" x14ac:dyDescent="0.25">
      <c r="B6" s="113" t="s">
        <v>1</v>
      </c>
      <c r="C6" s="8" t="s">
        <v>0</v>
      </c>
      <c r="D6" s="8"/>
      <c r="E6" s="113" t="s">
        <v>5</v>
      </c>
      <c r="F6" s="113" t="s">
        <v>6</v>
      </c>
      <c r="G6" s="113" t="s">
        <v>7</v>
      </c>
      <c r="H6" s="113" t="s">
        <v>8</v>
      </c>
      <c r="I6" s="12"/>
      <c r="J6" s="14"/>
      <c r="K6" s="113" t="s">
        <v>1</v>
      </c>
      <c r="L6" s="8" t="s">
        <v>0</v>
      </c>
      <c r="M6" s="8"/>
      <c r="N6" s="113" t="s">
        <v>5</v>
      </c>
      <c r="O6" s="113" t="s">
        <v>6</v>
      </c>
      <c r="P6" s="113" t="s">
        <v>7</v>
      </c>
    </row>
    <row r="7" spans="2:16" x14ac:dyDescent="0.25">
      <c r="B7" s="52">
        <v>1</v>
      </c>
      <c r="E7" s="9"/>
      <c r="F7" s="9"/>
      <c r="G7" s="9">
        <f>F7-E7</f>
        <v>0</v>
      </c>
      <c r="H7" s="52">
        <v>50</v>
      </c>
      <c r="I7" s="13"/>
      <c r="J7" s="15"/>
      <c r="K7" s="52">
        <v>1</v>
      </c>
      <c r="N7" s="9"/>
      <c r="O7" s="9"/>
      <c r="P7" s="9"/>
    </row>
    <row r="8" spans="2:16" x14ac:dyDescent="0.25">
      <c r="B8" s="52">
        <v>2</v>
      </c>
      <c r="E8" s="9"/>
      <c r="F8" s="9"/>
      <c r="G8" s="9">
        <f t="shared" ref="G8:G42" si="0">F8-E8</f>
        <v>0</v>
      </c>
      <c r="H8" s="52">
        <v>49</v>
      </c>
      <c r="I8" s="13"/>
      <c r="J8" s="15"/>
      <c r="K8" s="52">
        <v>2</v>
      </c>
      <c r="N8" s="9"/>
      <c r="O8" s="9"/>
      <c r="P8" s="9"/>
    </row>
    <row r="9" spans="2:16" x14ac:dyDescent="0.25">
      <c r="B9" s="52">
        <v>3</v>
      </c>
      <c r="E9" s="9"/>
      <c r="F9" s="9"/>
      <c r="G9" s="9">
        <f t="shared" si="0"/>
        <v>0</v>
      </c>
      <c r="H9" s="52">
        <v>48</v>
      </c>
      <c r="I9" s="13"/>
      <c r="J9" s="15"/>
      <c r="K9" s="52">
        <v>3</v>
      </c>
      <c r="N9" s="9"/>
      <c r="O9" s="9"/>
      <c r="P9" s="9"/>
    </row>
    <row r="10" spans="2:16" x14ac:dyDescent="0.25">
      <c r="B10" s="52">
        <v>4</v>
      </c>
      <c r="E10" s="9"/>
      <c r="F10" s="9"/>
      <c r="G10" s="9">
        <f t="shared" si="0"/>
        <v>0</v>
      </c>
      <c r="H10" s="52">
        <v>47</v>
      </c>
      <c r="I10" s="13"/>
      <c r="J10" s="15"/>
      <c r="K10" s="52">
        <v>4</v>
      </c>
      <c r="N10" s="9"/>
      <c r="O10" s="9"/>
      <c r="P10" s="9"/>
    </row>
    <row r="11" spans="2:16" x14ac:dyDescent="0.25">
      <c r="B11" s="52">
        <v>5</v>
      </c>
      <c r="E11" s="9"/>
      <c r="F11" s="9"/>
      <c r="G11" s="9">
        <f t="shared" si="0"/>
        <v>0</v>
      </c>
      <c r="H11" s="52">
        <v>46</v>
      </c>
      <c r="I11" s="13"/>
      <c r="J11" s="15"/>
      <c r="K11" s="52">
        <v>5</v>
      </c>
      <c r="N11" s="9"/>
      <c r="O11" s="9"/>
      <c r="P11" s="9"/>
    </row>
    <row r="12" spans="2:16" x14ac:dyDescent="0.25">
      <c r="B12" s="52">
        <v>6</v>
      </c>
      <c r="E12" s="9"/>
      <c r="F12" s="9"/>
      <c r="G12" s="9">
        <f t="shared" si="0"/>
        <v>0</v>
      </c>
      <c r="H12" s="52">
        <v>45</v>
      </c>
      <c r="I12" s="13"/>
      <c r="J12" s="15"/>
      <c r="K12" s="52">
        <v>6</v>
      </c>
      <c r="N12" s="9"/>
      <c r="O12" s="9"/>
      <c r="P12" s="9"/>
    </row>
    <row r="13" spans="2:16" x14ac:dyDescent="0.25">
      <c r="B13" s="52">
        <v>7</v>
      </c>
      <c r="E13" s="9"/>
      <c r="F13" s="9"/>
      <c r="G13" s="9">
        <f t="shared" si="0"/>
        <v>0</v>
      </c>
      <c r="H13" s="52">
        <v>44</v>
      </c>
      <c r="I13" s="13"/>
      <c r="J13" s="15"/>
      <c r="K13" s="52">
        <v>7</v>
      </c>
      <c r="N13" s="9"/>
      <c r="O13" s="9"/>
      <c r="P13" s="9"/>
    </row>
    <row r="14" spans="2:16" x14ac:dyDescent="0.25">
      <c r="B14" s="52">
        <v>8</v>
      </c>
      <c r="E14" s="9"/>
      <c r="F14" s="9"/>
      <c r="G14" s="9">
        <f t="shared" si="0"/>
        <v>0</v>
      </c>
      <c r="H14" s="52">
        <v>43</v>
      </c>
      <c r="I14" s="13"/>
      <c r="J14" s="15"/>
      <c r="K14" s="52">
        <v>8</v>
      </c>
      <c r="N14" s="9"/>
      <c r="O14" s="9"/>
      <c r="P14" s="9"/>
    </row>
    <row r="15" spans="2:16" x14ac:dyDescent="0.25">
      <c r="B15" s="52">
        <v>9</v>
      </c>
      <c r="E15" s="9"/>
      <c r="F15" s="9"/>
      <c r="G15" s="9">
        <f t="shared" si="0"/>
        <v>0</v>
      </c>
      <c r="H15" s="52">
        <v>42</v>
      </c>
      <c r="I15" s="13"/>
      <c r="J15" s="15"/>
      <c r="K15" s="52">
        <v>9</v>
      </c>
      <c r="N15" s="9"/>
      <c r="O15" s="9"/>
      <c r="P15" s="9"/>
    </row>
    <row r="16" spans="2:16" x14ac:dyDescent="0.25">
      <c r="B16" s="52">
        <v>10</v>
      </c>
      <c r="E16" s="9"/>
      <c r="F16" s="9"/>
      <c r="G16" s="9">
        <f t="shared" si="0"/>
        <v>0</v>
      </c>
      <c r="H16" s="52">
        <v>41</v>
      </c>
      <c r="I16" s="13"/>
      <c r="J16" s="15"/>
      <c r="K16" s="52">
        <v>10</v>
      </c>
      <c r="N16" s="9"/>
      <c r="O16" s="9"/>
      <c r="P16" s="9"/>
    </row>
    <row r="17" spans="2:16" x14ac:dyDescent="0.25">
      <c r="B17" s="52">
        <v>11</v>
      </c>
      <c r="E17" s="9"/>
      <c r="F17" s="9"/>
      <c r="G17" s="9">
        <f t="shared" si="0"/>
        <v>0</v>
      </c>
      <c r="H17" s="52">
        <v>40</v>
      </c>
      <c r="I17" s="13"/>
      <c r="J17" s="15"/>
      <c r="K17" s="52">
        <v>11</v>
      </c>
      <c r="N17" s="9"/>
      <c r="O17" s="9"/>
      <c r="P17" s="9"/>
    </row>
    <row r="18" spans="2:16" x14ac:dyDescent="0.25">
      <c r="B18" s="52">
        <v>12</v>
      </c>
      <c r="E18" s="9"/>
      <c r="F18" s="9"/>
      <c r="G18" s="9">
        <f t="shared" si="0"/>
        <v>0</v>
      </c>
      <c r="H18" s="52">
        <v>39</v>
      </c>
      <c r="I18" s="13"/>
      <c r="J18" s="15"/>
      <c r="K18" s="52">
        <v>12</v>
      </c>
      <c r="N18" s="9"/>
      <c r="O18" s="9"/>
      <c r="P18" s="9"/>
    </row>
    <row r="19" spans="2:16" x14ac:dyDescent="0.25">
      <c r="B19" s="52">
        <v>13</v>
      </c>
      <c r="E19" s="9"/>
      <c r="F19" s="9"/>
      <c r="G19" s="9">
        <f t="shared" si="0"/>
        <v>0</v>
      </c>
      <c r="H19" s="52">
        <v>38</v>
      </c>
      <c r="I19" s="13"/>
      <c r="J19" s="15"/>
      <c r="K19" s="52">
        <v>13</v>
      </c>
      <c r="N19" s="9"/>
      <c r="O19" s="9"/>
      <c r="P19" s="9"/>
    </row>
    <row r="20" spans="2:16" x14ac:dyDescent="0.25">
      <c r="B20" s="52">
        <v>14</v>
      </c>
      <c r="E20" s="9"/>
      <c r="F20" s="9"/>
      <c r="G20" s="9">
        <f t="shared" si="0"/>
        <v>0</v>
      </c>
      <c r="H20" s="52">
        <v>37</v>
      </c>
      <c r="I20" s="13"/>
      <c r="J20" s="15"/>
      <c r="K20" s="52">
        <v>14</v>
      </c>
      <c r="N20" s="9"/>
      <c r="O20" s="9"/>
      <c r="P20" s="9"/>
    </row>
    <row r="21" spans="2:16" x14ac:dyDescent="0.25">
      <c r="B21" s="52">
        <v>15</v>
      </c>
      <c r="E21" s="9"/>
      <c r="F21" s="9"/>
      <c r="G21" s="9">
        <f t="shared" si="0"/>
        <v>0</v>
      </c>
      <c r="H21" s="52">
        <v>36</v>
      </c>
      <c r="I21" s="13"/>
      <c r="J21" s="15"/>
      <c r="K21" s="52">
        <v>15</v>
      </c>
      <c r="N21" s="9"/>
      <c r="O21" s="9"/>
      <c r="P21" s="9"/>
    </row>
    <row r="22" spans="2:16" x14ac:dyDescent="0.25">
      <c r="B22" s="52">
        <v>16</v>
      </c>
      <c r="E22" s="9"/>
      <c r="F22" s="9"/>
      <c r="G22" s="9">
        <f t="shared" si="0"/>
        <v>0</v>
      </c>
      <c r="H22" s="52">
        <v>35</v>
      </c>
      <c r="I22" s="13"/>
      <c r="J22" s="15"/>
      <c r="K22" s="52">
        <v>16</v>
      </c>
      <c r="N22" s="9"/>
      <c r="O22" s="9"/>
      <c r="P22" s="9"/>
    </row>
    <row r="23" spans="2:16" x14ac:dyDescent="0.25">
      <c r="B23" s="52">
        <v>17</v>
      </c>
      <c r="E23" s="9"/>
      <c r="F23" s="9"/>
      <c r="G23" s="9">
        <f t="shared" si="0"/>
        <v>0</v>
      </c>
      <c r="H23" s="52">
        <v>34</v>
      </c>
      <c r="I23" s="13"/>
      <c r="J23" s="15"/>
      <c r="K23" s="52">
        <v>17</v>
      </c>
      <c r="N23" s="9"/>
      <c r="O23" s="9"/>
      <c r="P23" s="9"/>
    </row>
    <row r="24" spans="2:16" x14ac:dyDescent="0.25">
      <c r="B24" s="52">
        <v>18</v>
      </c>
      <c r="E24" s="9"/>
      <c r="F24" s="9"/>
      <c r="G24" s="9">
        <f t="shared" si="0"/>
        <v>0</v>
      </c>
      <c r="H24" s="52">
        <v>33</v>
      </c>
      <c r="I24" s="13"/>
      <c r="J24" s="15"/>
      <c r="K24" s="52">
        <v>18</v>
      </c>
      <c r="N24" s="9"/>
      <c r="O24" s="9"/>
      <c r="P24" s="9"/>
    </row>
    <row r="25" spans="2:16" x14ac:dyDescent="0.25">
      <c r="B25" s="52">
        <v>19</v>
      </c>
      <c r="E25" s="9"/>
      <c r="F25" s="9"/>
      <c r="G25" s="9">
        <f t="shared" si="0"/>
        <v>0</v>
      </c>
      <c r="H25" s="52">
        <v>32</v>
      </c>
      <c r="I25" s="13"/>
      <c r="J25" s="15"/>
      <c r="K25" s="52">
        <v>19</v>
      </c>
      <c r="N25" s="9"/>
      <c r="O25" s="9"/>
      <c r="P25" s="9"/>
    </row>
    <row r="26" spans="2:16" x14ac:dyDescent="0.25">
      <c r="B26" s="52">
        <v>20</v>
      </c>
      <c r="E26" s="9"/>
      <c r="F26" s="9"/>
      <c r="G26" s="9">
        <f t="shared" si="0"/>
        <v>0</v>
      </c>
      <c r="H26" s="52">
        <v>31</v>
      </c>
      <c r="I26" s="13"/>
      <c r="J26" s="15"/>
      <c r="K26" s="52">
        <v>20</v>
      </c>
      <c r="N26" s="9"/>
      <c r="O26" s="9"/>
      <c r="P26" s="9"/>
    </row>
    <row r="27" spans="2:16" x14ac:dyDescent="0.25">
      <c r="B27" s="52">
        <v>21</v>
      </c>
      <c r="E27" s="9"/>
      <c r="F27" s="9"/>
      <c r="G27" s="9">
        <f t="shared" si="0"/>
        <v>0</v>
      </c>
      <c r="H27" s="52">
        <v>30</v>
      </c>
      <c r="I27" s="13"/>
      <c r="J27" s="15"/>
      <c r="K27" s="52">
        <v>21</v>
      </c>
      <c r="N27" s="9"/>
      <c r="O27" s="9"/>
      <c r="P27" s="9"/>
    </row>
    <row r="28" spans="2:16" x14ac:dyDescent="0.25">
      <c r="B28" s="52">
        <v>22</v>
      </c>
      <c r="E28" s="9"/>
      <c r="F28" s="9"/>
      <c r="G28" s="9">
        <f t="shared" si="0"/>
        <v>0</v>
      </c>
      <c r="H28" s="52">
        <v>29</v>
      </c>
      <c r="I28" s="13"/>
      <c r="J28" s="15"/>
      <c r="K28" s="52">
        <v>22</v>
      </c>
      <c r="N28" s="9"/>
      <c r="O28" s="9"/>
      <c r="P28" s="9"/>
    </row>
    <row r="29" spans="2:16" x14ac:dyDescent="0.25">
      <c r="B29" s="52">
        <v>22</v>
      </c>
      <c r="E29" s="9"/>
      <c r="F29" s="9"/>
      <c r="G29" s="9">
        <f t="shared" si="0"/>
        <v>0</v>
      </c>
      <c r="H29" s="52">
        <v>28</v>
      </c>
      <c r="I29" s="13"/>
      <c r="J29" s="15"/>
      <c r="K29" s="52">
        <v>23</v>
      </c>
      <c r="N29" s="9"/>
      <c r="O29" s="9"/>
      <c r="P29" s="9"/>
    </row>
    <row r="30" spans="2:16" x14ac:dyDescent="0.25">
      <c r="B30" s="52">
        <v>23</v>
      </c>
      <c r="E30" s="9"/>
      <c r="F30" s="9"/>
      <c r="G30" s="9">
        <f t="shared" si="0"/>
        <v>0</v>
      </c>
      <c r="H30" s="52">
        <v>27</v>
      </c>
      <c r="I30" s="13"/>
      <c r="J30" s="15"/>
      <c r="K30" s="52">
        <v>24</v>
      </c>
      <c r="N30" s="9"/>
      <c r="O30" s="9"/>
      <c r="P30" s="9"/>
    </row>
    <row r="31" spans="2:16" x14ac:dyDescent="0.25">
      <c r="B31" s="52">
        <v>24</v>
      </c>
      <c r="E31" s="9"/>
      <c r="F31" s="9"/>
      <c r="G31" s="9">
        <f t="shared" si="0"/>
        <v>0</v>
      </c>
      <c r="H31" s="52">
        <v>26</v>
      </c>
      <c r="I31" s="13"/>
      <c r="J31" s="15"/>
      <c r="K31" s="52">
        <v>25</v>
      </c>
      <c r="N31" s="9"/>
      <c r="O31" s="9"/>
      <c r="P31" s="9"/>
    </row>
    <row r="32" spans="2:16" x14ac:dyDescent="0.25">
      <c r="B32" s="52">
        <v>25</v>
      </c>
      <c r="E32" s="9"/>
      <c r="F32" s="9"/>
      <c r="G32" s="9">
        <f t="shared" si="0"/>
        <v>0</v>
      </c>
      <c r="H32" s="52">
        <v>25</v>
      </c>
      <c r="I32" s="13"/>
      <c r="J32" s="15"/>
      <c r="K32" s="52">
        <v>26</v>
      </c>
      <c r="N32" s="9"/>
      <c r="O32" s="9"/>
      <c r="P32" s="9"/>
    </row>
    <row r="33" spans="2:16" x14ac:dyDescent="0.25">
      <c r="B33" s="52">
        <v>26</v>
      </c>
      <c r="E33" s="9"/>
      <c r="F33" s="9"/>
      <c r="G33" s="9">
        <f t="shared" si="0"/>
        <v>0</v>
      </c>
      <c r="H33" s="52">
        <v>24</v>
      </c>
      <c r="I33" s="13"/>
      <c r="J33" s="15"/>
      <c r="K33" s="52">
        <v>27</v>
      </c>
      <c r="N33" s="9"/>
      <c r="O33" s="9"/>
      <c r="P33" s="9"/>
    </row>
    <row r="34" spans="2:16" x14ac:dyDescent="0.25">
      <c r="B34" s="52">
        <v>27</v>
      </c>
      <c r="E34" s="9"/>
      <c r="F34" s="9"/>
      <c r="G34" s="9">
        <f t="shared" si="0"/>
        <v>0</v>
      </c>
      <c r="H34" s="52">
        <v>23</v>
      </c>
      <c r="I34" s="13"/>
      <c r="J34" s="15"/>
      <c r="K34" s="52">
        <v>28</v>
      </c>
      <c r="N34" s="9"/>
      <c r="O34" s="9"/>
      <c r="P34" s="9"/>
    </row>
    <row r="35" spans="2:16" x14ac:dyDescent="0.25">
      <c r="B35" s="52">
        <v>28</v>
      </c>
      <c r="E35" s="9"/>
      <c r="F35" s="9"/>
      <c r="G35" s="9">
        <f t="shared" si="0"/>
        <v>0</v>
      </c>
      <c r="H35" s="52">
        <v>22</v>
      </c>
      <c r="I35" s="13"/>
      <c r="J35" s="15"/>
      <c r="K35" s="52">
        <v>29</v>
      </c>
      <c r="N35" s="9"/>
      <c r="O35" s="9"/>
      <c r="P35" s="9"/>
    </row>
    <row r="36" spans="2:16" x14ac:dyDescent="0.25">
      <c r="B36" s="52">
        <v>29</v>
      </c>
      <c r="E36" s="9"/>
      <c r="F36" s="9"/>
      <c r="G36" s="9">
        <f t="shared" si="0"/>
        <v>0</v>
      </c>
      <c r="H36" s="52">
        <v>21</v>
      </c>
      <c r="I36" s="13"/>
      <c r="J36" s="15"/>
      <c r="K36" s="52">
        <v>30</v>
      </c>
      <c r="N36" s="9"/>
      <c r="O36" s="9"/>
      <c r="P36" s="9"/>
    </row>
    <row r="37" spans="2:16" x14ac:dyDescent="0.25">
      <c r="B37" s="52">
        <v>30</v>
      </c>
      <c r="E37" s="9"/>
      <c r="F37" s="9"/>
      <c r="G37" s="9">
        <f t="shared" si="0"/>
        <v>0</v>
      </c>
      <c r="H37" s="52">
        <v>20</v>
      </c>
      <c r="I37" s="13"/>
      <c r="J37" s="15"/>
      <c r="K37" s="52">
        <v>31</v>
      </c>
      <c r="N37" s="9"/>
      <c r="O37" s="9"/>
      <c r="P37" s="9"/>
    </row>
    <row r="38" spans="2:16" x14ac:dyDescent="0.25">
      <c r="B38" s="52">
        <v>31</v>
      </c>
      <c r="E38" s="9"/>
      <c r="F38" s="9"/>
      <c r="G38" s="9">
        <f t="shared" si="0"/>
        <v>0</v>
      </c>
      <c r="H38" s="52">
        <v>19</v>
      </c>
      <c r="I38" s="13"/>
      <c r="J38" s="15"/>
      <c r="K38" s="52">
        <v>32</v>
      </c>
      <c r="N38" s="9"/>
      <c r="O38" s="9"/>
      <c r="P38" s="9"/>
    </row>
    <row r="39" spans="2:16" x14ac:dyDescent="0.25">
      <c r="B39" s="52">
        <v>32</v>
      </c>
      <c r="E39" s="9"/>
      <c r="F39" s="9"/>
      <c r="G39" s="9">
        <f t="shared" si="0"/>
        <v>0</v>
      </c>
      <c r="H39" s="52">
        <v>18</v>
      </c>
      <c r="I39" s="13"/>
      <c r="J39" s="15"/>
      <c r="K39" s="52">
        <v>33</v>
      </c>
      <c r="N39" s="9"/>
      <c r="O39" s="9"/>
      <c r="P39" s="9"/>
    </row>
    <row r="40" spans="2:16" x14ac:dyDescent="0.25">
      <c r="B40" s="52">
        <v>33</v>
      </c>
      <c r="E40" s="9"/>
      <c r="F40" s="9"/>
      <c r="G40" s="9">
        <f t="shared" si="0"/>
        <v>0</v>
      </c>
      <c r="H40" s="52">
        <v>17</v>
      </c>
      <c r="I40" s="13"/>
      <c r="J40" s="15"/>
      <c r="K40" s="52">
        <v>34</v>
      </c>
      <c r="N40" s="9"/>
      <c r="O40" s="9"/>
      <c r="P40" s="9"/>
    </row>
    <row r="41" spans="2:16" x14ac:dyDescent="0.25">
      <c r="B41" s="52">
        <v>34</v>
      </c>
      <c r="E41" s="9"/>
      <c r="F41" s="9"/>
      <c r="G41" s="9">
        <f t="shared" si="0"/>
        <v>0</v>
      </c>
      <c r="H41" s="52">
        <v>16</v>
      </c>
      <c r="I41" s="13"/>
      <c r="J41" s="15"/>
      <c r="K41" s="52">
        <v>35</v>
      </c>
      <c r="N41" s="9"/>
      <c r="O41" s="9"/>
      <c r="P41" s="9"/>
    </row>
    <row r="42" spans="2:16" x14ac:dyDescent="0.25">
      <c r="B42" s="52">
        <v>35</v>
      </c>
      <c r="E42" s="9"/>
      <c r="F42" s="9"/>
      <c r="G42" s="9">
        <f t="shared" si="0"/>
        <v>0</v>
      </c>
      <c r="H42" s="52">
        <v>15</v>
      </c>
      <c r="I42" s="13"/>
      <c r="J42" s="15"/>
      <c r="K42" s="52">
        <v>36</v>
      </c>
      <c r="N42" s="9"/>
      <c r="O42" s="9"/>
      <c r="P42" s="9"/>
    </row>
    <row r="43" spans="2:16" x14ac:dyDescent="0.25">
      <c r="H43" s="1"/>
      <c r="I43" s="1"/>
      <c r="J43" s="64"/>
      <c r="K43" s="64"/>
      <c r="L43" s="65"/>
      <c r="M43" s="64"/>
      <c r="N43" s="64"/>
      <c r="O43" s="64"/>
    </row>
    <row r="44" spans="2:16" x14ac:dyDescent="0.25">
      <c r="H44" s="1"/>
      <c r="I44" s="1"/>
      <c r="J44" s="66"/>
      <c r="K44" s="168"/>
      <c r="L44" s="168"/>
      <c r="M44" s="64"/>
      <c r="N44" s="67"/>
      <c r="O44" s="68"/>
    </row>
    <row r="45" spans="2:16" x14ac:dyDescent="0.25">
      <c r="H45" s="1"/>
      <c r="I45" s="1"/>
      <c r="J45" s="66"/>
      <c r="K45" s="168"/>
      <c r="L45" s="168"/>
      <c r="M45" s="168"/>
      <c r="N45" s="69"/>
      <c r="O45" s="68"/>
    </row>
    <row r="46" spans="2:16" x14ac:dyDescent="0.25">
      <c r="H46" s="1"/>
      <c r="I46" s="1"/>
      <c r="J46" s="64"/>
      <c r="K46" s="169" t="s">
        <v>20</v>
      </c>
      <c r="L46" s="169"/>
      <c r="M46" s="169"/>
      <c r="N46" s="64"/>
      <c r="O46" s="64"/>
    </row>
    <row r="47" spans="2:16" x14ac:dyDescent="0.25">
      <c r="H47" s="1"/>
      <c r="I47" s="1"/>
      <c r="J47" s="64"/>
      <c r="K47" s="64"/>
      <c r="L47" s="65"/>
      <c r="M47" s="64"/>
      <c r="N47" s="64"/>
      <c r="O47" s="64"/>
    </row>
    <row r="48" spans="2:16" x14ac:dyDescent="0.25">
      <c r="H48" s="1"/>
      <c r="I48" s="1"/>
      <c r="J48" s="66"/>
      <c r="K48" s="168"/>
      <c r="L48" s="168"/>
      <c r="M48" s="64"/>
      <c r="N48" s="67"/>
      <c r="O48" s="68"/>
    </row>
    <row r="49" spans="8:15" x14ac:dyDescent="0.25">
      <c r="H49" s="1"/>
      <c r="I49" s="1"/>
      <c r="J49" s="66"/>
      <c r="K49" s="168"/>
      <c r="L49" s="168"/>
      <c r="M49" s="168"/>
      <c r="N49" s="69"/>
      <c r="O49" s="68"/>
    </row>
    <row r="50" spans="8:15" x14ac:dyDescent="0.25">
      <c r="H50" s="1"/>
      <c r="I50" s="1"/>
      <c r="J50" s="66"/>
      <c r="K50" s="168"/>
      <c r="L50" s="168"/>
      <c r="M50" s="168"/>
      <c r="N50" s="69"/>
      <c r="O50" s="68"/>
    </row>
    <row r="51" spans="8:15" x14ac:dyDescent="0.25">
      <c r="H51" s="1"/>
      <c r="I51" s="1"/>
      <c r="J51" s="66"/>
      <c r="K51" s="168"/>
      <c r="L51" s="168"/>
      <c r="M51" s="70"/>
      <c r="N51" s="67"/>
      <c r="O51" s="68"/>
    </row>
    <row r="52" spans="8:15" x14ac:dyDescent="0.25">
      <c r="H52" s="1"/>
      <c r="I52" s="1"/>
      <c r="J52" s="66"/>
      <c r="K52" s="64"/>
      <c r="L52" s="65"/>
      <c r="M52" s="64"/>
      <c r="N52" s="86"/>
      <c r="O52" s="68"/>
    </row>
    <row r="53" spans="8:15" x14ac:dyDescent="0.25">
      <c r="H53" s="1"/>
      <c r="I53" s="1"/>
      <c r="J53" s="71"/>
      <c r="K53" s="64"/>
      <c r="L53" s="65"/>
      <c r="M53" s="64"/>
      <c r="N53" s="64"/>
      <c r="O53" s="64"/>
    </row>
    <row r="54" spans="8:15" x14ac:dyDescent="0.25">
      <c r="H54" s="1"/>
      <c r="I54" s="1"/>
      <c r="J54" s="66"/>
      <c r="K54" s="168"/>
      <c r="L54" s="168"/>
      <c r="M54" s="168"/>
      <c r="N54" s="67"/>
      <c r="O54" s="68"/>
    </row>
    <row r="55" spans="8:15" x14ac:dyDescent="0.25">
      <c r="H55" s="1"/>
      <c r="I55" s="1"/>
      <c r="J55" s="66"/>
      <c r="K55" s="168"/>
      <c r="L55" s="168"/>
      <c r="M55" s="64"/>
      <c r="N55" s="67"/>
      <c r="O55" s="68"/>
    </row>
    <row r="56" spans="8:15" x14ac:dyDescent="0.25">
      <c r="H56" s="1"/>
      <c r="I56" s="1"/>
      <c r="J56" s="66"/>
      <c r="K56" s="168"/>
      <c r="L56" s="168"/>
      <c r="M56" s="168"/>
      <c r="N56" s="67"/>
      <c r="O56" s="68"/>
    </row>
    <row r="57" spans="8:15" x14ac:dyDescent="0.25">
      <c r="H57" s="1"/>
      <c r="I57" s="1"/>
      <c r="J57" s="66"/>
      <c r="K57" s="168"/>
      <c r="L57" s="168"/>
      <c r="M57" s="64"/>
      <c r="N57" s="65"/>
      <c r="O57" s="68"/>
    </row>
    <row r="58" spans="8:15" x14ac:dyDescent="0.25">
      <c r="H58" s="1"/>
      <c r="I58" s="1"/>
      <c r="J58" s="66"/>
      <c r="K58" s="168"/>
      <c r="L58" s="168"/>
      <c r="M58" s="114"/>
      <c r="N58" s="67"/>
      <c r="O58" s="68"/>
    </row>
    <row r="59" spans="8:15" x14ac:dyDescent="0.25">
      <c r="H59" s="1"/>
      <c r="I59" s="1"/>
      <c r="J59" s="66"/>
      <c r="K59" s="64"/>
      <c r="L59" s="65"/>
      <c r="M59" s="64"/>
      <c r="N59" s="64"/>
      <c r="O59" s="64"/>
    </row>
    <row r="60" spans="8:15" x14ac:dyDescent="0.25">
      <c r="H60" s="1"/>
      <c r="I60" s="1"/>
      <c r="J60" s="66"/>
      <c r="K60" s="64"/>
      <c r="L60" s="65"/>
      <c r="M60" s="64"/>
      <c r="N60" s="64"/>
      <c r="O60" s="64"/>
    </row>
    <row r="61" spans="8:15" x14ac:dyDescent="0.25">
      <c r="H61" s="1"/>
      <c r="I61" s="1"/>
      <c r="J61" s="66"/>
      <c r="K61" s="168"/>
      <c r="L61" s="168"/>
      <c r="M61" s="64"/>
      <c r="N61" s="67"/>
      <c r="O61" s="68"/>
    </row>
    <row r="62" spans="8:15" x14ac:dyDescent="0.25">
      <c r="H62" s="1"/>
      <c r="I62" s="1"/>
      <c r="J62" s="66"/>
      <c r="K62" s="168"/>
      <c r="L62" s="168"/>
      <c r="M62" s="70"/>
      <c r="N62" s="69"/>
      <c r="O62" s="68"/>
    </row>
    <row r="63" spans="8:15" x14ac:dyDescent="0.25">
      <c r="H63" s="1"/>
      <c r="I63" s="1"/>
      <c r="J63" s="66"/>
      <c r="K63" s="168"/>
      <c r="L63" s="168"/>
      <c r="M63" s="64"/>
      <c r="N63" s="67"/>
      <c r="O63" s="68"/>
    </row>
    <row r="64" spans="8:15" x14ac:dyDescent="0.25">
      <c r="H64" s="1"/>
      <c r="I64" s="1"/>
      <c r="J64" s="72"/>
      <c r="K64" s="170"/>
      <c r="L64" s="170"/>
      <c r="M64" s="171"/>
      <c r="N64" s="69"/>
      <c r="O64" s="68"/>
    </row>
    <row r="65" spans="8:15" x14ac:dyDescent="0.25">
      <c r="H65" s="1"/>
      <c r="I65" s="1"/>
      <c r="J65" s="73"/>
      <c r="K65" s="115"/>
      <c r="L65" s="115"/>
      <c r="M65" s="171"/>
      <c r="N65" s="69"/>
      <c r="O65" s="68"/>
    </row>
    <row r="66" spans="8:15" x14ac:dyDescent="0.25">
      <c r="H66" s="1"/>
      <c r="I66" s="1"/>
      <c r="J66" s="66"/>
      <c r="K66" s="67"/>
      <c r="L66" s="65"/>
      <c r="M66" s="64"/>
      <c r="N66" s="64"/>
      <c r="O66" s="64"/>
    </row>
    <row r="67" spans="8:15" x14ac:dyDescent="0.25">
      <c r="H67" s="1"/>
      <c r="I67" s="1"/>
      <c r="J67" s="66"/>
      <c r="K67" s="74"/>
      <c r="L67" s="75"/>
      <c r="M67" s="76"/>
      <c r="N67" s="77"/>
      <c r="O67" s="68"/>
    </row>
    <row r="68" spans="8:15" x14ac:dyDescent="0.25">
      <c r="H68" s="1"/>
      <c r="I68" s="1"/>
      <c r="J68" s="66"/>
      <c r="K68" s="114"/>
      <c r="L68" s="114"/>
      <c r="M68" s="64"/>
      <c r="N68" s="67"/>
      <c r="O68" s="68"/>
    </row>
    <row r="69" spans="8:15" x14ac:dyDescent="0.25">
      <c r="H69" s="1"/>
      <c r="I69" s="1"/>
      <c r="J69" s="78"/>
      <c r="K69" s="74"/>
      <c r="L69" s="79"/>
      <c r="M69" s="79"/>
      <c r="N69" s="79"/>
      <c r="O69" s="80"/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73" spans="8:15" x14ac:dyDescent="0.25">
      <c r="H73" s="1"/>
      <c r="I73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  <row r="103" spans="8:10" x14ac:dyDescent="0.25">
      <c r="H103" s="1"/>
      <c r="I103" s="1"/>
      <c r="J103" s="1"/>
    </row>
  </sheetData>
  <sortState ref="L7:P29">
    <sortCondition ref="P7:P29"/>
  </sortState>
  <mergeCells count="20">
    <mergeCell ref="K46:M46"/>
    <mergeCell ref="K51:L51"/>
    <mergeCell ref="C2:G2"/>
    <mergeCell ref="C4:G4"/>
    <mergeCell ref="L4:P4"/>
    <mergeCell ref="K44:L44"/>
    <mergeCell ref="K45:M45"/>
    <mergeCell ref="K48:L48"/>
    <mergeCell ref="K49:M49"/>
    <mergeCell ref="K50:M50"/>
    <mergeCell ref="K54:M54"/>
    <mergeCell ref="K55:L55"/>
    <mergeCell ref="K63:L63"/>
    <mergeCell ref="K64:L64"/>
    <mergeCell ref="M64:M65"/>
    <mergeCell ref="K56:M56"/>
    <mergeCell ref="K57:L57"/>
    <mergeCell ref="K58:L58"/>
    <mergeCell ref="K61:L61"/>
    <mergeCell ref="K62:L62"/>
  </mergeCells>
  <hyperlinks>
    <hyperlink ref="I2" location="Table!A1" display="Click here for table"/>
  </hyperlink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3"/>
  <sheetViews>
    <sheetView workbookViewId="0">
      <pane ySplit="3" topLeftCell="A4" activePane="bottomLeft" state="frozen"/>
      <selection pane="bottomLeft" activeCell="I3" sqref="D3:I3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0.42578125" style="1" bestFit="1" customWidth="1"/>
    <col min="4" max="4" width="12.28515625" style="1" bestFit="1" customWidth="1"/>
    <col min="5" max="5" width="13.5703125" style="1" customWidth="1"/>
    <col min="6" max="6" width="12.85546875" style="1" customWidth="1"/>
    <col min="7" max="7" width="11.42578125" style="1" bestFit="1" customWidth="1"/>
    <col min="8" max="8" width="9.140625" style="52"/>
    <col min="9" max="9" width="18" style="1" bestFit="1" customWidth="1"/>
    <col min="10" max="10" width="10.42578125" style="8" customWidth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67" t="s">
        <v>80</v>
      </c>
      <c r="C1" s="167"/>
      <c r="D1" s="167"/>
      <c r="E1" s="167"/>
      <c r="F1" s="167"/>
    </row>
    <row r="2" spans="2:14" x14ac:dyDescent="0.25">
      <c r="B2" s="52"/>
      <c r="C2" s="167"/>
      <c r="D2" s="167"/>
      <c r="E2" s="167"/>
      <c r="F2" s="167"/>
      <c r="G2" s="167"/>
      <c r="H2" s="6"/>
      <c r="I2" s="63" t="s">
        <v>11</v>
      </c>
    </row>
    <row r="3" spans="2:14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1" t="s">
        <v>16</v>
      </c>
      <c r="G3" s="111" t="s">
        <v>84</v>
      </c>
      <c r="H3" s="111" t="s">
        <v>85</v>
      </c>
      <c r="I3" s="111" t="s">
        <v>86</v>
      </c>
      <c r="J3" s="113" t="s">
        <v>87</v>
      </c>
    </row>
    <row r="4" spans="2:14" x14ac:dyDescent="0.25">
      <c r="B4" s="108"/>
      <c r="C4" s="108"/>
      <c r="D4" s="109"/>
      <c r="E4" s="111"/>
      <c r="F4" s="111"/>
      <c r="G4" s="113"/>
      <c r="H4" s="6"/>
      <c r="I4" s="52"/>
      <c r="J4" s="167"/>
      <c r="K4" s="167"/>
      <c r="L4" s="167"/>
      <c r="M4" s="167"/>
      <c r="N4" s="167"/>
    </row>
    <row r="5" spans="2:14" x14ac:dyDescent="0.25">
      <c r="B5" s="108"/>
      <c r="C5" s="108"/>
      <c r="D5" s="109"/>
      <c r="E5" s="111"/>
      <c r="F5" s="111"/>
      <c r="G5" s="113"/>
      <c r="H5" s="6"/>
      <c r="I5" s="52"/>
      <c r="J5" s="113"/>
      <c r="K5" s="113"/>
      <c r="L5" s="113"/>
      <c r="M5" s="113"/>
      <c r="N5" s="113"/>
    </row>
    <row r="6" spans="2:14" x14ac:dyDescent="0.25">
      <c r="B6" s="97"/>
      <c r="C6" s="97"/>
      <c r="D6" s="111"/>
      <c r="E6" s="111"/>
      <c r="F6" s="111"/>
      <c r="G6" s="113"/>
      <c r="H6" s="113"/>
      <c r="I6" s="113"/>
      <c r="K6" s="8"/>
      <c r="L6" s="113"/>
      <c r="M6" s="113"/>
      <c r="N6" s="113"/>
    </row>
    <row r="7" spans="2:14" x14ac:dyDescent="0.25">
      <c r="B7" s="110"/>
      <c r="C7" s="110"/>
      <c r="D7" s="111"/>
      <c r="E7" s="111"/>
      <c r="F7" s="111"/>
      <c r="G7" s="113"/>
      <c r="I7" s="10"/>
      <c r="L7" s="11"/>
      <c r="M7" s="11"/>
      <c r="N7" s="11"/>
    </row>
    <row r="8" spans="2:14" x14ac:dyDescent="0.25">
      <c r="B8" s="108"/>
      <c r="C8" s="108"/>
      <c r="D8" s="109"/>
      <c r="E8" s="111"/>
      <c r="F8" s="111"/>
      <c r="G8" s="113"/>
      <c r="I8" s="10"/>
      <c r="L8" s="11"/>
      <c r="M8" s="11"/>
      <c r="N8" s="11"/>
    </row>
    <row r="9" spans="2:14" x14ac:dyDescent="0.25">
      <c r="B9" s="110"/>
      <c r="C9" s="110"/>
      <c r="D9" s="111"/>
      <c r="E9" s="111"/>
      <c r="F9" s="111"/>
      <c r="G9" s="113"/>
      <c r="I9" s="10"/>
      <c r="L9" s="11"/>
      <c r="M9" s="11"/>
      <c r="N9" s="11"/>
    </row>
    <row r="10" spans="2:14" x14ac:dyDescent="0.25">
      <c r="B10" s="108"/>
      <c r="C10" s="108"/>
      <c r="D10" s="109"/>
      <c r="E10" s="111"/>
      <c r="F10" s="111"/>
      <c r="G10" s="113"/>
      <c r="I10" s="10"/>
      <c r="L10" s="11"/>
      <c r="M10" s="11"/>
      <c r="N10" s="11"/>
    </row>
    <row r="11" spans="2:14" x14ac:dyDescent="0.25">
      <c r="B11" s="108"/>
      <c r="C11" s="108"/>
      <c r="D11" s="109"/>
      <c r="E11" s="111"/>
      <c r="F11" s="111"/>
      <c r="G11" s="113"/>
      <c r="I11" s="10"/>
      <c r="L11" s="11"/>
      <c r="M11" s="11"/>
      <c r="N11" s="11"/>
    </row>
    <row r="12" spans="2:14" x14ac:dyDescent="0.25">
      <c r="B12" s="110"/>
      <c r="C12" s="110"/>
      <c r="D12" s="109"/>
      <c r="E12" s="111"/>
      <c r="F12" s="111"/>
      <c r="G12" s="113"/>
      <c r="I12" s="10"/>
      <c r="L12" s="11"/>
      <c r="M12" s="11"/>
      <c r="N12" s="11"/>
    </row>
    <row r="13" spans="2:14" x14ac:dyDescent="0.25">
      <c r="B13" s="97"/>
      <c r="C13" s="97"/>
      <c r="D13" s="111"/>
      <c r="E13" s="111"/>
      <c r="F13" s="111"/>
      <c r="G13" s="113"/>
      <c r="I13" s="10"/>
      <c r="L13" s="11"/>
      <c r="M13" s="11"/>
      <c r="N13" s="11"/>
    </row>
    <row r="14" spans="2:14" x14ac:dyDescent="0.25">
      <c r="B14" s="110"/>
      <c r="C14" s="110"/>
      <c r="D14" s="109"/>
      <c r="E14" s="111"/>
      <c r="F14" s="111"/>
      <c r="G14" s="113"/>
      <c r="I14" s="10"/>
      <c r="L14" s="11"/>
      <c r="M14" s="11"/>
      <c r="N14" s="11"/>
    </row>
    <row r="15" spans="2:14" x14ac:dyDescent="0.25">
      <c r="B15" s="108"/>
      <c r="C15" s="108"/>
      <c r="D15" s="109"/>
      <c r="E15" s="111"/>
      <c r="F15" s="111"/>
      <c r="G15" s="113"/>
      <c r="I15" s="10"/>
      <c r="L15" s="11"/>
      <c r="M15" s="11"/>
      <c r="N15" s="11"/>
    </row>
    <row r="16" spans="2:14" x14ac:dyDescent="0.25">
      <c r="B16" s="110"/>
      <c r="C16" s="110"/>
      <c r="D16" s="111"/>
      <c r="E16" s="111"/>
      <c r="F16" s="111"/>
      <c r="G16" s="113"/>
      <c r="I16" s="10"/>
      <c r="L16" s="11"/>
      <c r="M16" s="11"/>
      <c r="N16" s="11"/>
    </row>
    <row r="17" spans="2:14" x14ac:dyDescent="0.25">
      <c r="B17" s="110"/>
      <c r="C17" s="110"/>
      <c r="D17" s="109"/>
      <c r="E17" s="111"/>
      <c r="F17" s="111"/>
      <c r="G17" s="113"/>
      <c r="I17" s="10"/>
      <c r="L17" s="11"/>
      <c r="M17" s="11"/>
      <c r="N17" s="11"/>
    </row>
    <row r="18" spans="2:14" x14ac:dyDescent="0.25">
      <c r="B18" s="110"/>
      <c r="C18" s="110"/>
      <c r="D18" s="109"/>
      <c r="E18" s="111"/>
      <c r="F18" s="111"/>
      <c r="G18" s="113"/>
      <c r="I18" s="10"/>
      <c r="L18" s="11"/>
      <c r="M18" s="11"/>
      <c r="N18" s="11"/>
    </row>
    <row r="19" spans="2:14" x14ac:dyDescent="0.25">
      <c r="B19" s="97"/>
      <c r="C19" s="97"/>
      <c r="D19" s="111"/>
      <c r="E19" s="111"/>
      <c r="F19" s="111"/>
      <c r="G19" s="113"/>
      <c r="I19" s="10"/>
      <c r="L19" s="11"/>
      <c r="M19" s="11"/>
      <c r="N19" s="11"/>
    </row>
    <row r="20" spans="2:14" x14ac:dyDescent="0.25">
      <c r="B20" s="110"/>
      <c r="C20" s="110"/>
      <c r="D20" s="109"/>
      <c r="E20" s="111"/>
      <c r="F20" s="111"/>
      <c r="G20" s="113"/>
      <c r="I20" s="10"/>
      <c r="L20" s="11"/>
      <c r="M20" s="11"/>
      <c r="N20" s="11"/>
    </row>
    <row r="21" spans="2:14" x14ac:dyDescent="0.25">
      <c r="B21" s="110"/>
      <c r="C21" s="110"/>
      <c r="D21" s="111"/>
      <c r="E21" s="111"/>
      <c r="F21" s="111"/>
      <c r="G21" s="113"/>
      <c r="I21" s="10"/>
      <c r="L21" s="11"/>
      <c r="M21" s="11"/>
      <c r="N21" s="11"/>
    </row>
    <row r="22" spans="2:14" x14ac:dyDescent="0.25">
      <c r="B22" s="110"/>
      <c r="C22" s="110"/>
      <c r="D22" s="111"/>
      <c r="E22" s="111"/>
      <c r="F22" s="111"/>
      <c r="G22" s="113"/>
      <c r="I22" s="10"/>
      <c r="L22" s="11"/>
      <c r="M22" s="11"/>
      <c r="N22" s="11"/>
    </row>
    <row r="23" spans="2:14" x14ac:dyDescent="0.25">
      <c r="B23" s="97"/>
      <c r="C23" s="97"/>
      <c r="D23" s="111"/>
      <c r="E23" s="111"/>
      <c r="F23" s="111"/>
      <c r="G23" s="113"/>
      <c r="I23" s="10"/>
      <c r="L23" s="11"/>
      <c r="M23" s="11"/>
      <c r="N23" s="11"/>
    </row>
    <row r="24" spans="2:14" x14ac:dyDescent="0.25">
      <c r="B24" s="110"/>
      <c r="C24" s="110"/>
      <c r="D24" s="109"/>
      <c r="E24" s="111"/>
      <c r="F24" s="111"/>
      <c r="G24" s="113"/>
      <c r="I24" s="10"/>
      <c r="L24" s="11"/>
      <c r="M24" s="11"/>
      <c r="N24" s="11"/>
    </row>
    <row r="25" spans="2:14" x14ac:dyDescent="0.25">
      <c r="B25" s="97"/>
      <c r="C25" s="97"/>
      <c r="D25" s="111"/>
      <c r="E25" s="111"/>
      <c r="F25" s="111"/>
      <c r="G25" s="113"/>
      <c r="I25" s="10"/>
      <c r="L25" s="11"/>
      <c r="M25" s="11"/>
      <c r="N25" s="11"/>
    </row>
    <row r="26" spans="2:14" x14ac:dyDescent="0.25">
      <c r="B26" s="108"/>
      <c r="C26" s="108"/>
      <c r="D26" s="109"/>
      <c r="E26" s="111"/>
      <c r="F26" s="111"/>
      <c r="G26" s="113"/>
      <c r="I26" s="10"/>
      <c r="L26" s="11"/>
      <c r="M26" s="11"/>
      <c r="N26" s="11"/>
    </row>
    <row r="27" spans="2:14" x14ac:dyDescent="0.25">
      <c r="B27" s="108"/>
      <c r="C27" s="108"/>
      <c r="D27" s="109"/>
      <c r="E27" s="111"/>
      <c r="F27" s="111"/>
      <c r="G27" s="113"/>
      <c r="I27" s="10"/>
      <c r="L27" s="11"/>
      <c r="M27" s="11"/>
      <c r="N27" s="11"/>
    </row>
    <row r="28" spans="2:14" x14ac:dyDescent="0.25">
      <c r="B28" s="108"/>
      <c r="C28" s="108"/>
      <c r="D28" s="111"/>
      <c r="E28" s="111"/>
      <c r="F28" s="111"/>
      <c r="G28" s="113"/>
      <c r="I28" s="10"/>
      <c r="L28" s="11"/>
      <c r="M28" s="11"/>
      <c r="N28" s="11"/>
    </row>
    <row r="29" spans="2:14" x14ac:dyDescent="0.25">
      <c r="B29" s="108"/>
      <c r="C29" s="108"/>
      <c r="D29" s="109"/>
      <c r="E29" s="111"/>
      <c r="F29" s="111"/>
      <c r="G29" s="113"/>
      <c r="I29" s="10"/>
      <c r="L29" s="11"/>
      <c r="M29" s="11"/>
      <c r="N29" s="11"/>
    </row>
    <row r="30" spans="2:14" x14ac:dyDescent="0.25">
      <c r="B30" s="110"/>
      <c r="C30" s="110"/>
      <c r="D30" s="109"/>
      <c r="E30" s="111"/>
      <c r="F30" s="111"/>
      <c r="G30" s="113"/>
      <c r="I30" s="10"/>
      <c r="L30" s="11"/>
      <c r="M30" s="11"/>
      <c r="N30" s="11"/>
    </row>
    <row r="31" spans="2:14" x14ac:dyDescent="0.25">
      <c r="B31" s="108"/>
      <c r="C31" s="108"/>
      <c r="D31" s="109"/>
      <c r="E31" s="111"/>
      <c r="F31" s="111"/>
      <c r="G31" s="113"/>
      <c r="I31" s="10"/>
      <c r="L31" s="11"/>
      <c r="M31" s="11"/>
      <c r="N31" s="11"/>
    </row>
    <row r="32" spans="2:14" x14ac:dyDescent="0.25">
      <c r="B32" s="108"/>
      <c r="C32" s="108"/>
      <c r="D32" s="109"/>
      <c r="E32" s="111"/>
      <c r="F32" s="111"/>
      <c r="G32" s="113"/>
      <c r="I32" s="10"/>
      <c r="L32" s="11"/>
      <c r="M32" s="11"/>
      <c r="N32" s="11"/>
    </row>
    <row r="33" spans="2:14" x14ac:dyDescent="0.25">
      <c r="B33" s="108"/>
      <c r="C33" s="108"/>
      <c r="D33" s="109"/>
      <c r="E33" s="111"/>
      <c r="F33" s="111"/>
      <c r="G33" s="113"/>
      <c r="I33" s="10"/>
      <c r="L33" s="11"/>
      <c r="M33" s="11"/>
      <c r="N33" s="11"/>
    </row>
    <row r="34" spans="2:14" x14ac:dyDescent="0.25">
      <c r="B34" s="97"/>
      <c r="C34" s="97"/>
      <c r="D34" s="111"/>
      <c r="E34" s="111"/>
      <c r="F34" s="111"/>
      <c r="G34" s="113"/>
      <c r="I34" s="10"/>
      <c r="L34" s="11"/>
      <c r="M34" s="11"/>
      <c r="N34" s="11"/>
    </row>
    <row r="35" spans="2:14" x14ac:dyDescent="0.25">
      <c r="B35" s="108"/>
      <c r="C35" s="97"/>
      <c r="D35" s="111"/>
      <c r="E35" s="111"/>
      <c r="F35" s="111"/>
      <c r="G35" s="113"/>
      <c r="I35" s="10"/>
      <c r="L35" s="11"/>
      <c r="M35" s="11"/>
      <c r="N35" s="11"/>
    </row>
    <row r="36" spans="2:14" x14ac:dyDescent="0.25">
      <c r="B36" s="110"/>
      <c r="C36" s="110"/>
      <c r="D36" s="111"/>
      <c r="E36" s="111"/>
      <c r="F36" s="111"/>
      <c r="G36" s="113"/>
      <c r="I36" s="10"/>
      <c r="L36" s="11"/>
      <c r="M36" s="11"/>
      <c r="N36" s="11"/>
    </row>
    <row r="37" spans="2:14" x14ac:dyDescent="0.25">
      <c r="B37" s="110"/>
      <c r="C37" s="110"/>
      <c r="D37" s="109"/>
      <c r="E37" s="111"/>
      <c r="F37" s="111"/>
      <c r="G37" s="113"/>
      <c r="I37" s="10"/>
      <c r="L37" s="11"/>
      <c r="M37" s="11"/>
      <c r="N37" s="11"/>
    </row>
    <row r="38" spans="2:14" x14ac:dyDescent="0.25">
      <c r="B38" s="110"/>
      <c r="C38" s="110"/>
      <c r="D38" s="111"/>
      <c r="E38" s="111"/>
      <c r="F38" s="111"/>
      <c r="G38" s="113"/>
      <c r="I38" s="10"/>
      <c r="L38" s="11"/>
      <c r="M38" s="11"/>
      <c r="N38" s="11"/>
    </row>
    <row r="39" spans="2:14" x14ac:dyDescent="0.25">
      <c r="B39" s="108"/>
      <c r="C39" s="108"/>
      <c r="D39" s="109"/>
      <c r="E39" s="111"/>
      <c r="F39" s="111"/>
      <c r="G39" s="113"/>
      <c r="I39" s="10"/>
      <c r="L39" s="11"/>
      <c r="M39" s="11"/>
      <c r="N39" s="11"/>
    </row>
    <row r="40" spans="2:14" x14ac:dyDescent="0.25">
      <c r="B40" s="110"/>
      <c r="C40" s="110"/>
      <c r="D40" s="109"/>
      <c r="E40" s="111"/>
      <c r="F40" s="111"/>
      <c r="G40" s="113"/>
      <c r="I40" s="10"/>
      <c r="L40" s="11"/>
      <c r="M40" s="11"/>
      <c r="N40" s="11"/>
    </row>
    <row r="41" spans="2:14" x14ac:dyDescent="0.25">
      <c r="B41" s="110"/>
      <c r="C41" s="110"/>
      <c r="D41" s="111"/>
      <c r="E41" s="111"/>
      <c r="F41" s="111"/>
      <c r="G41" s="113"/>
      <c r="I41" s="10"/>
      <c r="L41" s="11"/>
      <c r="M41" s="11"/>
      <c r="N41" s="11"/>
    </row>
    <row r="42" spans="2:14" x14ac:dyDescent="0.25">
      <c r="B42" s="110"/>
      <c r="C42" s="110"/>
      <c r="D42" s="111"/>
      <c r="E42" s="111"/>
      <c r="F42" s="111"/>
      <c r="G42" s="113"/>
      <c r="I42" s="10"/>
      <c r="L42" s="11"/>
      <c r="M42" s="11"/>
      <c r="N42" s="11"/>
    </row>
    <row r="43" spans="2:14" x14ac:dyDescent="0.25">
      <c r="B43" s="110"/>
      <c r="C43" s="110"/>
      <c r="D43" s="109"/>
      <c r="E43" s="111"/>
      <c r="F43" s="111"/>
      <c r="G43" s="113"/>
      <c r="I43" s="10"/>
      <c r="L43" s="11"/>
      <c r="M43" s="11"/>
      <c r="N43" s="11"/>
    </row>
    <row r="44" spans="2:14" x14ac:dyDescent="0.25">
      <c r="B44" s="108"/>
      <c r="C44" s="108"/>
      <c r="D44" s="111"/>
      <c r="E44" s="111"/>
      <c r="F44" s="111"/>
      <c r="G44" s="113"/>
    </row>
    <row r="45" spans="2:14" x14ac:dyDescent="0.25">
      <c r="B45" s="110"/>
      <c r="C45" s="110"/>
      <c r="D45" s="111"/>
      <c r="E45" s="111"/>
      <c r="F45" s="111"/>
      <c r="G45" s="113"/>
    </row>
    <row r="46" spans="2:14" x14ac:dyDescent="0.25">
      <c r="B46" s="108"/>
      <c r="C46" s="108"/>
      <c r="D46" s="109"/>
      <c r="E46" s="111"/>
      <c r="F46" s="111"/>
      <c r="G46" s="113"/>
    </row>
    <row r="47" spans="2:14" x14ac:dyDescent="0.25">
      <c r="B47" s="108"/>
      <c r="C47" s="108"/>
      <c r="D47" s="109"/>
      <c r="E47" s="111"/>
      <c r="F47" s="111"/>
      <c r="G47" s="113"/>
      <c r="I47" s="36"/>
      <c r="J47" s="152"/>
      <c r="K47" s="36"/>
      <c r="L47" s="36"/>
      <c r="M47" s="36"/>
    </row>
    <row r="48" spans="2:14" x14ac:dyDescent="0.25">
      <c r="B48" s="108"/>
      <c r="C48" s="108"/>
      <c r="D48" s="109"/>
      <c r="E48" s="111"/>
      <c r="F48" s="111"/>
      <c r="G48" s="113"/>
      <c r="I48" s="36"/>
      <c r="J48" s="152"/>
      <c r="K48" s="36"/>
      <c r="L48" s="36"/>
      <c r="M48" s="36"/>
    </row>
    <row r="49" spans="2:14" x14ac:dyDescent="0.25">
      <c r="B49" s="110"/>
      <c r="C49" s="110"/>
      <c r="D49" s="111"/>
      <c r="E49" s="111"/>
      <c r="F49" s="111"/>
      <c r="G49" s="113"/>
      <c r="H49" s="1"/>
      <c r="I49" s="36"/>
      <c r="J49" s="152"/>
      <c r="K49" s="36"/>
      <c r="L49" s="36"/>
      <c r="M49" s="36"/>
    </row>
    <row r="50" spans="2:14" x14ac:dyDescent="0.25">
      <c r="B50" s="108"/>
      <c r="C50" s="108"/>
      <c r="D50" s="109"/>
      <c r="E50" s="111"/>
      <c r="F50" s="111"/>
      <c r="G50" s="113"/>
      <c r="H50" s="1"/>
      <c r="I50" s="36"/>
      <c r="J50" s="152"/>
      <c r="K50" s="36"/>
      <c r="L50" s="37"/>
      <c r="M50" s="38"/>
    </row>
    <row r="51" spans="2:14" x14ac:dyDescent="0.25">
      <c r="B51" s="97"/>
      <c r="C51" s="97"/>
      <c r="D51" s="111"/>
      <c r="E51" s="111"/>
      <c r="F51" s="111"/>
      <c r="G51" s="113"/>
      <c r="H51" s="1"/>
      <c r="I51" s="36"/>
      <c r="J51" s="152"/>
      <c r="K51" s="36"/>
      <c r="L51" s="37"/>
      <c r="M51" s="38"/>
    </row>
    <row r="52" spans="2:14" x14ac:dyDescent="0.25">
      <c r="D52" s="52"/>
      <c r="E52" s="52"/>
      <c r="F52" s="111"/>
      <c r="G52" s="113"/>
      <c r="H52" s="1"/>
      <c r="I52" s="36"/>
      <c r="J52" s="152"/>
      <c r="K52" s="36"/>
      <c r="L52" s="37"/>
      <c r="M52" s="38"/>
    </row>
    <row r="53" spans="2:14" x14ac:dyDescent="0.25">
      <c r="D53" s="52"/>
      <c r="E53" s="52"/>
      <c r="F53" s="111"/>
      <c r="G53" s="113"/>
      <c r="H53" s="1"/>
      <c r="I53" s="36"/>
      <c r="J53" s="152"/>
      <c r="K53" s="36"/>
      <c r="L53" s="37"/>
      <c r="M53" s="38"/>
    </row>
    <row r="54" spans="2:14" x14ac:dyDescent="0.25">
      <c r="D54" s="52"/>
      <c r="E54" s="52"/>
      <c r="F54" s="52"/>
      <c r="G54" s="113"/>
      <c r="H54" s="1"/>
      <c r="I54" s="36"/>
      <c r="J54" s="152"/>
      <c r="K54" s="36"/>
      <c r="L54" s="37"/>
      <c r="M54" s="38"/>
    </row>
    <row r="55" spans="2:14" x14ac:dyDescent="0.25">
      <c r="D55" s="52"/>
      <c r="E55" s="52"/>
      <c r="F55" s="52"/>
      <c r="G55" s="113"/>
      <c r="H55" s="1"/>
      <c r="I55" s="36"/>
      <c r="J55" s="152"/>
      <c r="K55" s="36"/>
      <c r="L55" s="36"/>
      <c r="M55" s="38"/>
    </row>
    <row r="56" spans="2:14" x14ac:dyDescent="0.25">
      <c r="D56" s="52"/>
      <c r="E56" s="52"/>
      <c r="F56" s="52"/>
      <c r="G56" s="113"/>
      <c r="H56" s="1"/>
      <c r="I56" s="36"/>
      <c r="J56" s="152"/>
      <c r="K56" s="36"/>
      <c r="L56" s="36"/>
      <c r="M56" s="38"/>
    </row>
    <row r="57" spans="2:14" x14ac:dyDescent="0.25">
      <c r="D57" s="52"/>
      <c r="E57" s="52"/>
      <c r="F57" s="52"/>
      <c r="G57" s="113"/>
      <c r="H57" s="1"/>
      <c r="I57" s="36"/>
      <c r="J57" s="152"/>
      <c r="K57" s="36"/>
      <c r="L57" s="36"/>
      <c r="M57" s="38"/>
    </row>
    <row r="58" spans="2:14" x14ac:dyDescent="0.25">
      <c r="D58" s="52"/>
      <c r="E58" s="52"/>
      <c r="F58" s="52"/>
      <c r="G58" s="113"/>
      <c r="H58" s="1"/>
      <c r="I58" s="36"/>
      <c r="J58" s="152"/>
      <c r="K58" s="36"/>
      <c r="L58" s="37"/>
      <c r="M58" s="38"/>
    </row>
    <row r="59" spans="2:14" x14ac:dyDescent="0.25">
      <c r="D59" s="52"/>
      <c r="E59" s="52"/>
      <c r="F59" s="52"/>
      <c r="G59" s="113"/>
      <c r="H59" s="1"/>
      <c r="I59" s="36"/>
      <c r="J59" s="152"/>
      <c r="K59" s="36"/>
      <c r="L59" s="37"/>
      <c r="M59" s="38"/>
    </row>
    <row r="60" spans="2:14" x14ac:dyDescent="0.25">
      <c r="D60" s="52"/>
      <c r="E60" s="52"/>
      <c r="F60" s="52"/>
      <c r="G60" s="113"/>
      <c r="H60" s="1"/>
      <c r="I60" s="36"/>
      <c r="J60" s="152"/>
      <c r="K60" s="36"/>
      <c r="L60" s="37"/>
      <c r="M60" s="38"/>
    </row>
    <row r="61" spans="2:14" x14ac:dyDescent="0.25">
      <c r="G61" s="113"/>
      <c r="H61" s="1"/>
      <c r="I61" s="36"/>
      <c r="J61" s="152"/>
      <c r="K61" s="36"/>
      <c r="L61" s="37"/>
      <c r="M61" s="38"/>
      <c r="N61" s="39"/>
    </row>
    <row r="62" spans="2:14" x14ac:dyDescent="0.25">
      <c r="G62" s="113"/>
      <c r="H62" s="1"/>
      <c r="I62" s="36"/>
      <c r="J62" s="152"/>
      <c r="K62" s="36"/>
      <c r="L62" s="37"/>
      <c r="M62" s="38"/>
    </row>
    <row r="63" spans="2:14" x14ac:dyDescent="0.25">
      <c r="G63" s="113"/>
      <c r="H63" s="1"/>
      <c r="I63" s="36"/>
      <c r="J63" s="152"/>
      <c r="K63" s="36"/>
      <c r="L63" s="36"/>
      <c r="M63" s="38"/>
    </row>
    <row r="64" spans="2:14" x14ac:dyDescent="0.25">
      <c r="G64" s="113"/>
      <c r="H64" s="1"/>
      <c r="I64" s="36"/>
      <c r="J64" s="152"/>
      <c r="K64" s="36"/>
      <c r="L64" s="36"/>
      <c r="M64" s="38"/>
    </row>
    <row r="65" spans="7:13" x14ac:dyDescent="0.25">
      <c r="G65" s="113"/>
      <c r="H65" s="1"/>
      <c r="I65" s="36"/>
      <c r="J65" s="152"/>
      <c r="K65" s="36"/>
      <c r="L65" s="37"/>
      <c r="M65" s="38"/>
    </row>
    <row r="66" spans="7:13" x14ac:dyDescent="0.25">
      <c r="G66" s="113"/>
      <c r="H66" s="1"/>
      <c r="I66" s="36"/>
      <c r="J66" s="152"/>
      <c r="K66" s="36"/>
      <c r="L66" s="37"/>
      <c r="M66" s="38"/>
    </row>
    <row r="67" spans="7:13" x14ac:dyDescent="0.25">
      <c r="G67" s="113"/>
      <c r="H67" s="1"/>
      <c r="I67" s="36"/>
      <c r="J67" s="152"/>
      <c r="K67" s="36"/>
      <c r="L67" s="37"/>
      <c r="M67" s="38"/>
    </row>
    <row r="68" spans="7:13" x14ac:dyDescent="0.25">
      <c r="G68" s="113"/>
      <c r="H68" s="1"/>
      <c r="I68" s="36"/>
      <c r="J68" s="152"/>
      <c r="K68" s="36"/>
      <c r="L68" s="36"/>
      <c r="M68" s="38"/>
    </row>
    <row r="69" spans="7:13" x14ac:dyDescent="0.25">
      <c r="G69" s="113"/>
      <c r="H69" s="1"/>
      <c r="I69" s="36"/>
      <c r="J69" s="152"/>
      <c r="K69" s="36"/>
      <c r="L69" s="36"/>
      <c r="M69" s="38"/>
    </row>
    <row r="70" spans="7:13" x14ac:dyDescent="0.25">
      <c r="G70" s="113"/>
      <c r="H70" s="1"/>
      <c r="I70" s="36"/>
      <c r="J70" s="152"/>
      <c r="K70" s="36"/>
      <c r="L70" s="37"/>
      <c r="M70" s="38"/>
    </row>
    <row r="71" spans="7:13" x14ac:dyDescent="0.25">
      <c r="G71" s="113"/>
      <c r="H71" s="1"/>
      <c r="I71" s="36"/>
      <c r="J71" s="152"/>
      <c r="K71" s="36"/>
      <c r="L71" s="37"/>
      <c r="M71" s="38"/>
    </row>
    <row r="72" spans="7:13" x14ac:dyDescent="0.25">
      <c r="G72" s="113"/>
      <c r="H72" s="1"/>
      <c r="I72" s="36"/>
      <c r="J72" s="152"/>
      <c r="K72" s="36"/>
      <c r="L72" s="36"/>
      <c r="M72" s="38"/>
    </row>
    <row r="73" spans="7:13" x14ac:dyDescent="0.25">
      <c r="G73" s="113"/>
      <c r="H73" s="1"/>
    </row>
    <row r="74" spans="7:13" x14ac:dyDescent="0.25">
      <c r="G74" s="113"/>
      <c r="H74" s="1"/>
    </row>
    <row r="75" spans="7:13" x14ac:dyDescent="0.25">
      <c r="G75" s="113"/>
      <c r="H75" s="1"/>
    </row>
    <row r="76" spans="7:13" x14ac:dyDescent="0.25">
      <c r="G76" s="113"/>
      <c r="H76" s="1"/>
    </row>
    <row r="77" spans="7:13" x14ac:dyDescent="0.25">
      <c r="G77" s="113"/>
      <c r="H77" s="1"/>
    </row>
    <row r="78" spans="7:13" x14ac:dyDescent="0.25">
      <c r="G78" s="113"/>
      <c r="H78" s="1"/>
    </row>
    <row r="79" spans="7:13" x14ac:dyDescent="0.25">
      <c r="G79" s="113"/>
      <c r="H79" s="1"/>
    </row>
    <row r="80" spans="7:13" x14ac:dyDescent="0.25">
      <c r="G80" s="113"/>
      <c r="H80" s="1"/>
    </row>
    <row r="81" spans="7:8" x14ac:dyDescent="0.25">
      <c r="G81" s="113"/>
      <c r="H81" s="1"/>
    </row>
    <row r="82" spans="7:8" x14ac:dyDescent="0.25">
      <c r="G82" s="113"/>
      <c r="H82" s="1"/>
    </row>
    <row r="83" spans="7:8" x14ac:dyDescent="0.25">
      <c r="G83" s="113"/>
      <c r="H83" s="1"/>
    </row>
    <row r="84" spans="7:8" x14ac:dyDescent="0.25">
      <c r="G84" s="113"/>
      <c r="H84" s="1"/>
    </row>
    <row r="85" spans="7:8" x14ac:dyDescent="0.25">
      <c r="G85" s="113"/>
      <c r="H85" s="1"/>
    </row>
    <row r="86" spans="7:8" x14ac:dyDescent="0.25">
      <c r="G86" s="113"/>
      <c r="H86" s="1"/>
    </row>
    <row r="87" spans="7:8" x14ac:dyDescent="0.25">
      <c r="G87" s="113"/>
      <c r="H87" s="1"/>
    </row>
    <row r="88" spans="7:8" x14ac:dyDescent="0.25">
      <c r="G88" s="113"/>
      <c r="H88" s="1"/>
    </row>
    <row r="89" spans="7:8" x14ac:dyDescent="0.25">
      <c r="G89" s="113"/>
      <c r="H89" s="1"/>
    </row>
    <row r="90" spans="7:8" x14ac:dyDescent="0.25">
      <c r="G90" s="113"/>
      <c r="H90" s="1"/>
    </row>
    <row r="91" spans="7:8" x14ac:dyDescent="0.25">
      <c r="G91" s="113"/>
      <c r="H91" s="1"/>
    </row>
    <row r="92" spans="7:8" x14ac:dyDescent="0.25">
      <c r="G92" s="113"/>
      <c r="H92" s="1"/>
    </row>
    <row r="93" spans="7:8" x14ac:dyDescent="0.25">
      <c r="G93" s="113"/>
      <c r="H93" s="1"/>
    </row>
    <row r="94" spans="7:8" x14ac:dyDescent="0.25">
      <c r="G94" s="113"/>
      <c r="H94" s="1"/>
    </row>
    <row r="95" spans="7:8" x14ac:dyDescent="0.25">
      <c r="G95" s="113"/>
      <c r="H95" s="1"/>
    </row>
    <row r="96" spans="7:8" x14ac:dyDescent="0.25">
      <c r="G96" s="113"/>
      <c r="H96" s="1"/>
    </row>
    <row r="97" spans="7:8" x14ac:dyDescent="0.25">
      <c r="G97" s="113"/>
      <c r="H97" s="1"/>
    </row>
    <row r="98" spans="7:8" x14ac:dyDescent="0.25">
      <c r="G98" s="113"/>
      <c r="H98" s="1"/>
    </row>
    <row r="99" spans="7:8" x14ac:dyDescent="0.25">
      <c r="H99" s="1"/>
    </row>
    <row r="100" spans="7:8" x14ac:dyDescent="0.25">
      <c r="H100" s="1"/>
    </row>
    <row r="101" spans="7:8" x14ac:dyDescent="0.25">
      <c r="H101" s="1"/>
    </row>
    <row r="102" spans="7:8" x14ac:dyDescent="0.25">
      <c r="H102" s="1"/>
    </row>
    <row r="103" spans="7:8" x14ac:dyDescent="0.25">
      <c r="H103" s="1"/>
    </row>
  </sheetData>
  <mergeCells count="3">
    <mergeCell ref="C2:G2"/>
    <mergeCell ref="J4:N4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3"/>
  <sheetViews>
    <sheetView workbookViewId="0">
      <selection activeCell="AE23" sqref="AE23"/>
    </sheetView>
  </sheetViews>
  <sheetFormatPr defaultRowHeight="15" x14ac:dyDescent="0.25"/>
  <cols>
    <col min="1" max="1" width="6.7109375" style="1" customWidth="1"/>
    <col min="2" max="2" width="10.5703125" style="21" customWidth="1"/>
    <col min="3" max="3" width="12.85546875" style="21" bestFit="1" customWidth="1"/>
    <col min="4" max="4" width="0.85546875" style="1" customWidth="1"/>
    <col min="5" max="5" width="10" style="52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52"/>
    <col min="16" max="16" width="9" style="21" bestFit="1" customWidth="1"/>
    <col min="17" max="17" width="12.85546875" style="21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72" t="s">
        <v>81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4"/>
      <c r="N2" s="63" t="s">
        <v>11</v>
      </c>
      <c r="O2" s="6"/>
    </row>
    <row r="3" spans="1:27" x14ac:dyDescent="0.25">
      <c r="B3" s="131"/>
      <c r="D3" s="52"/>
      <c r="F3" s="52"/>
      <c r="G3" s="52"/>
      <c r="H3" s="52"/>
      <c r="I3" s="52"/>
      <c r="J3" s="52"/>
      <c r="K3" s="52"/>
      <c r="L3" s="52"/>
      <c r="M3" s="52"/>
      <c r="O3" s="6"/>
    </row>
    <row r="4" spans="1:27" x14ac:dyDescent="0.25">
      <c r="B4" s="132"/>
      <c r="D4" s="52"/>
      <c r="F4" s="52"/>
      <c r="G4" s="52"/>
      <c r="H4" s="52"/>
      <c r="I4" s="52"/>
      <c r="J4" s="52"/>
      <c r="K4" s="52"/>
      <c r="L4" s="52"/>
      <c r="M4" s="52"/>
      <c r="O4" s="6"/>
      <c r="Q4" s="21" t="s">
        <v>65</v>
      </c>
    </row>
    <row r="5" spans="1:27" x14ac:dyDescent="0.25">
      <c r="O5" s="6"/>
    </row>
    <row r="6" spans="1:27" x14ac:dyDescent="0.25">
      <c r="E6" s="52" t="s">
        <v>66</v>
      </c>
      <c r="G6" s="1" t="s">
        <v>7</v>
      </c>
      <c r="I6" s="1" t="s">
        <v>67</v>
      </c>
      <c r="K6" s="1" t="s">
        <v>68</v>
      </c>
      <c r="L6" s="1" t="s">
        <v>69</v>
      </c>
      <c r="M6" s="52" t="s">
        <v>8</v>
      </c>
      <c r="O6" s="6"/>
      <c r="S6" s="52" t="s">
        <v>66</v>
      </c>
      <c r="U6" s="1" t="s">
        <v>7</v>
      </c>
      <c r="W6" s="1" t="s">
        <v>67</v>
      </c>
      <c r="Y6" s="1" t="s">
        <v>68</v>
      </c>
      <c r="Z6" s="1" t="s">
        <v>69</v>
      </c>
      <c r="AA6" s="52" t="s">
        <v>8</v>
      </c>
    </row>
    <row r="7" spans="1:27" x14ac:dyDescent="0.25">
      <c r="A7" s="3"/>
      <c r="B7" s="133"/>
      <c r="C7" s="134"/>
      <c r="D7" s="135"/>
      <c r="E7" s="136"/>
      <c r="F7" s="135"/>
      <c r="G7" s="136"/>
      <c r="H7" s="137"/>
      <c r="I7" s="138" t="str">
        <f t="shared" ref="I7:I20" si="0">IF(G7="","",IF(G7&lt;E7,E7-G7,""))</f>
        <v/>
      </c>
      <c r="J7" s="139"/>
      <c r="K7" s="140" t="e">
        <f t="shared" ref="K7:K70" si="1">(E7/G7*100.05)-100</f>
        <v>#DIV/0!</v>
      </c>
      <c r="L7" s="141" t="e">
        <f t="shared" ref="L7:L70" si="2">K7*10</f>
        <v>#DIV/0!</v>
      </c>
      <c r="M7" s="141" t="str">
        <f t="shared" ref="M7:M70" si="3">IF(G7="","",IF(L7&gt;=50,50,IF(L7&lt;=0,0,L7)))</f>
        <v/>
      </c>
      <c r="N7" s="142"/>
      <c r="O7" s="14"/>
      <c r="P7" s="133"/>
      <c r="Q7" s="134"/>
      <c r="R7" s="135"/>
      <c r="S7" s="136"/>
      <c r="T7" s="135"/>
      <c r="U7" s="136"/>
      <c r="V7" s="137"/>
      <c r="W7" s="138" t="str">
        <f t="shared" ref="W7:W30" si="4">IF(U7="","",IF(U7&lt;S7,S7-U7,""))</f>
        <v/>
      </c>
      <c r="X7" s="139"/>
      <c r="Y7" s="140" t="e">
        <f t="shared" ref="Y7:Y30" si="5">(S7/U7*100.05)-100</f>
        <v>#DIV/0!</v>
      </c>
      <c r="Z7" s="141" t="e">
        <f t="shared" ref="Z7:Z30" si="6">Y7*10</f>
        <v>#DIV/0!</v>
      </c>
      <c r="AA7" s="141" t="str">
        <f t="shared" ref="AA7:AA30" si="7">IF(U7="","",IF(Z7&gt;=50,50,IF(Z7&lt;=0,0,Z7)))</f>
        <v/>
      </c>
    </row>
    <row r="8" spans="1:27" x14ac:dyDescent="0.25">
      <c r="A8" s="3"/>
      <c r="B8" s="133"/>
      <c r="C8" s="134"/>
      <c r="D8" s="135"/>
      <c r="E8" s="136"/>
      <c r="F8" s="135"/>
      <c r="G8" s="136"/>
      <c r="H8" s="137"/>
      <c r="I8" s="138" t="str">
        <f t="shared" si="0"/>
        <v/>
      </c>
      <c r="J8" s="139"/>
      <c r="K8" s="140" t="e">
        <f t="shared" si="1"/>
        <v>#DIV/0!</v>
      </c>
      <c r="L8" s="141" t="e">
        <f t="shared" si="2"/>
        <v>#DIV/0!</v>
      </c>
      <c r="M8" s="141" t="str">
        <f t="shared" si="3"/>
        <v/>
      </c>
      <c r="N8" s="142"/>
      <c r="O8" s="15"/>
      <c r="P8" s="133"/>
      <c r="Q8" s="134"/>
      <c r="R8" s="135"/>
      <c r="S8" s="136"/>
      <c r="T8" s="135"/>
      <c r="U8" s="136"/>
      <c r="V8" s="137"/>
      <c r="W8" s="138" t="str">
        <f t="shared" si="4"/>
        <v/>
      </c>
      <c r="X8" s="139"/>
      <c r="Y8" s="140" t="e">
        <f t="shared" si="5"/>
        <v>#DIV/0!</v>
      </c>
      <c r="Z8" s="141" t="e">
        <f t="shared" si="6"/>
        <v>#DIV/0!</v>
      </c>
      <c r="AA8" s="141" t="str">
        <f t="shared" si="7"/>
        <v/>
      </c>
    </row>
    <row r="9" spans="1:27" x14ac:dyDescent="0.25">
      <c r="A9" s="3"/>
      <c r="B9" s="133"/>
      <c r="C9" s="134"/>
      <c r="D9" s="135"/>
      <c r="E9" s="136"/>
      <c r="F9" s="135"/>
      <c r="G9" s="136"/>
      <c r="H9" s="137"/>
      <c r="I9" s="138" t="str">
        <f t="shared" si="0"/>
        <v/>
      </c>
      <c r="J9" s="139"/>
      <c r="K9" s="140" t="e">
        <f t="shared" si="1"/>
        <v>#DIV/0!</v>
      </c>
      <c r="L9" s="141" t="e">
        <f t="shared" si="2"/>
        <v>#DIV/0!</v>
      </c>
      <c r="M9" s="141" t="str">
        <f t="shared" si="3"/>
        <v/>
      </c>
      <c r="N9" s="142"/>
      <c r="O9" s="15"/>
      <c r="P9" s="133"/>
      <c r="Q9" s="134"/>
      <c r="R9" s="135"/>
      <c r="S9" s="136"/>
      <c r="T9" s="135"/>
      <c r="U9" s="136"/>
      <c r="V9" s="137"/>
      <c r="W9" s="138" t="str">
        <f t="shared" si="4"/>
        <v/>
      </c>
      <c r="X9" s="139"/>
      <c r="Y9" s="140" t="e">
        <f t="shared" si="5"/>
        <v>#DIV/0!</v>
      </c>
      <c r="Z9" s="141" t="e">
        <f t="shared" si="6"/>
        <v>#DIV/0!</v>
      </c>
      <c r="AA9" s="141" t="str">
        <f t="shared" si="7"/>
        <v/>
      </c>
    </row>
    <row r="10" spans="1:27" x14ac:dyDescent="0.25">
      <c r="A10" s="3"/>
      <c r="B10" s="133"/>
      <c r="C10" s="134"/>
      <c r="D10" s="135"/>
      <c r="E10" s="136"/>
      <c r="F10" s="135"/>
      <c r="G10" s="136"/>
      <c r="H10" s="137"/>
      <c r="I10" s="138" t="str">
        <f t="shared" si="0"/>
        <v/>
      </c>
      <c r="J10" s="139"/>
      <c r="K10" s="140" t="e">
        <f t="shared" si="1"/>
        <v>#DIV/0!</v>
      </c>
      <c r="L10" s="141" t="e">
        <f t="shared" si="2"/>
        <v>#DIV/0!</v>
      </c>
      <c r="M10" s="141" t="str">
        <f t="shared" si="3"/>
        <v/>
      </c>
      <c r="N10" s="142"/>
      <c r="O10" s="15"/>
      <c r="P10" s="133"/>
      <c r="Q10" s="134"/>
      <c r="R10" s="135"/>
      <c r="S10" s="136"/>
      <c r="T10" s="135"/>
      <c r="U10" s="136"/>
      <c r="V10" s="137"/>
      <c r="W10" s="138" t="str">
        <f t="shared" si="4"/>
        <v/>
      </c>
      <c r="X10" s="139"/>
      <c r="Y10" s="140" t="e">
        <f t="shared" si="5"/>
        <v>#DIV/0!</v>
      </c>
      <c r="Z10" s="141" t="e">
        <f t="shared" si="6"/>
        <v>#DIV/0!</v>
      </c>
      <c r="AA10" s="141" t="str">
        <f t="shared" si="7"/>
        <v/>
      </c>
    </row>
    <row r="11" spans="1:27" x14ac:dyDescent="0.25">
      <c r="A11" s="3"/>
      <c r="B11" s="133"/>
      <c r="C11" s="134"/>
      <c r="D11" s="135"/>
      <c r="E11" s="136"/>
      <c r="F11" s="135"/>
      <c r="G11" s="136"/>
      <c r="H11" s="137"/>
      <c r="I11" s="138" t="str">
        <f t="shared" si="0"/>
        <v/>
      </c>
      <c r="J11" s="139"/>
      <c r="K11" s="140" t="e">
        <f t="shared" si="1"/>
        <v>#DIV/0!</v>
      </c>
      <c r="L11" s="141" t="e">
        <f t="shared" si="2"/>
        <v>#DIV/0!</v>
      </c>
      <c r="M11" s="141" t="str">
        <f t="shared" si="3"/>
        <v/>
      </c>
      <c r="N11" s="142"/>
      <c r="O11" s="15"/>
      <c r="P11" s="133"/>
      <c r="Q11" s="134"/>
      <c r="R11" s="135"/>
      <c r="S11" s="136"/>
      <c r="T11" s="135"/>
      <c r="U11" s="136"/>
      <c r="V11" s="137"/>
      <c r="W11" s="138" t="str">
        <f t="shared" si="4"/>
        <v/>
      </c>
      <c r="X11" s="139"/>
      <c r="Y11" s="140" t="e">
        <f t="shared" si="5"/>
        <v>#DIV/0!</v>
      </c>
      <c r="Z11" s="141" t="e">
        <f t="shared" si="6"/>
        <v>#DIV/0!</v>
      </c>
      <c r="AA11" s="141" t="str">
        <f t="shared" si="7"/>
        <v/>
      </c>
    </row>
    <row r="12" spans="1:27" x14ac:dyDescent="0.25">
      <c r="A12" s="3"/>
      <c r="B12" s="133"/>
      <c r="C12" s="134"/>
      <c r="D12" s="135"/>
      <c r="E12" s="136"/>
      <c r="F12" s="135"/>
      <c r="G12" s="136"/>
      <c r="H12" s="137"/>
      <c r="I12" s="138" t="str">
        <f t="shared" si="0"/>
        <v/>
      </c>
      <c r="J12" s="139"/>
      <c r="K12" s="140" t="e">
        <f t="shared" si="1"/>
        <v>#DIV/0!</v>
      </c>
      <c r="L12" s="141" t="e">
        <f t="shared" si="2"/>
        <v>#DIV/0!</v>
      </c>
      <c r="M12" s="141" t="str">
        <f t="shared" si="3"/>
        <v/>
      </c>
      <c r="N12" s="142"/>
      <c r="O12" s="15"/>
      <c r="P12" s="133"/>
      <c r="Q12" s="134"/>
      <c r="R12" s="135"/>
      <c r="S12" s="136"/>
      <c r="T12" s="135"/>
      <c r="U12" s="136"/>
      <c r="V12" s="137"/>
      <c r="W12" s="138" t="str">
        <f t="shared" si="4"/>
        <v/>
      </c>
      <c r="X12" s="139"/>
      <c r="Y12" s="140" t="e">
        <f t="shared" si="5"/>
        <v>#DIV/0!</v>
      </c>
      <c r="Z12" s="141" t="e">
        <f t="shared" si="6"/>
        <v>#DIV/0!</v>
      </c>
      <c r="AA12" s="141" t="str">
        <f t="shared" si="7"/>
        <v/>
      </c>
    </row>
    <row r="13" spans="1:27" x14ac:dyDescent="0.25">
      <c r="A13" s="3"/>
      <c r="B13" s="133"/>
      <c r="C13" s="134"/>
      <c r="D13" s="135"/>
      <c r="E13" s="136"/>
      <c r="F13" s="135"/>
      <c r="G13" s="136"/>
      <c r="H13" s="137"/>
      <c r="I13" s="138" t="str">
        <f t="shared" si="0"/>
        <v/>
      </c>
      <c r="J13" s="139"/>
      <c r="K13" s="140" t="e">
        <f t="shared" si="1"/>
        <v>#DIV/0!</v>
      </c>
      <c r="L13" s="141" t="e">
        <f t="shared" si="2"/>
        <v>#DIV/0!</v>
      </c>
      <c r="M13" s="141" t="str">
        <f t="shared" si="3"/>
        <v/>
      </c>
      <c r="N13" s="142"/>
      <c r="O13" s="15"/>
      <c r="P13" s="133"/>
      <c r="Q13" s="134"/>
      <c r="R13" s="135"/>
      <c r="S13" s="136"/>
      <c r="T13" s="135"/>
      <c r="U13" s="136"/>
      <c r="V13" s="137"/>
      <c r="W13" s="138" t="str">
        <f t="shared" si="4"/>
        <v/>
      </c>
      <c r="X13" s="139"/>
      <c r="Y13" s="140" t="e">
        <f t="shared" si="5"/>
        <v>#DIV/0!</v>
      </c>
      <c r="Z13" s="141" t="e">
        <f t="shared" si="6"/>
        <v>#DIV/0!</v>
      </c>
      <c r="AA13" s="141" t="str">
        <f t="shared" si="7"/>
        <v/>
      </c>
    </row>
    <row r="14" spans="1:27" x14ac:dyDescent="0.25">
      <c r="A14" s="3"/>
      <c r="B14" s="133"/>
      <c r="C14" s="134"/>
      <c r="D14" s="135"/>
      <c r="E14" s="136"/>
      <c r="F14" s="135"/>
      <c r="G14" s="136"/>
      <c r="H14" s="137"/>
      <c r="I14" s="138" t="str">
        <f t="shared" si="0"/>
        <v/>
      </c>
      <c r="J14" s="139"/>
      <c r="K14" s="140" t="e">
        <f t="shared" si="1"/>
        <v>#DIV/0!</v>
      </c>
      <c r="L14" s="141" t="e">
        <f t="shared" si="2"/>
        <v>#DIV/0!</v>
      </c>
      <c r="M14" s="141" t="str">
        <f t="shared" si="3"/>
        <v/>
      </c>
      <c r="N14" s="142"/>
      <c r="O14" s="15"/>
      <c r="P14" s="133"/>
      <c r="Q14" s="134"/>
      <c r="R14" s="135"/>
      <c r="S14" s="136"/>
      <c r="T14" s="135"/>
      <c r="U14" s="136"/>
      <c r="V14" s="137"/>
      <c r="W14" s="138" t="str">
        <f t="shared" si="4"/>
        <v/>
      </c>
      <c r="X14" s="139"/>
      <c r="Y14" s="140" t="e">
        <f t="shared" si="5"/>
        <v>#DIV/0!</v>
      </c>
      <c r="Z14" s="141" t="e">
        <f t="shared" si="6"/>
        <v>#DIV/0!</v>
      </c>
      <c r="AA14" s="141" t="str">
        <f t="shared" si="7"/>
        <v/>
      </c>
    </row>
    <row r="15" spans="1:27" x14ac:dyDescent="0.25">
      <c r="A15" s="3"/>
      <c r="B15" s="133"/>
      <c r="C15" s="134"/>
      <c r="D15" s="135"/>
      <c r="E15" s="136"/>
      <c r="F15" s="135"/>
      <c r="G15" s="136"/>
      <c r="H15" s="137"/>
      <c r="I15" s="138" t="str">
        <f t="shared" si="0"/>
        <v/>
      </c>
      <c r="J15" s="139"/>
      <c r="K15" s="140" t="e">
        <f t="shared" si="1"/>
        <v>#DIV/0!</v>
      </c>
      <c r="L15" s="141" t="e">
        <f t="shared" si="2"/>
        <v>#DIV/0!</v>
      </c>
      <c r="M15" s="141" t="str">
        <f t="shared" si="3"/>
        <v/>
      </c>
      <c r="N15" s="142"/>
      <c r="O15" s="15"/>
      <c r="P15" s="133"/>
      <c r="Q15" s="134"/>
      <c r="R15" s="135"/>
      <c r="S15" s="136"/>
      <c r="T15" s="135"/>
      <c r="U15" s="136"/>
      <c r="V15" s="137"/>
      <c r="W15" s="138" t="str">
        <f t="shared" si="4"/>
        <v/>
      </c>
      <c r="X15" s="139"/>
      <c r="Y15" s="140" t="e">
        <f t="shared" si="5"/>
        <v>#DIV/0!</v>
      </c>
      <c r="Z15" s="141" t="e">
        <f t="shared" si="6"/>
        <v>#DIV/0!</v>
      </c>
      <c r="AA15" s="141" t="str">
        <f t="shared" si="7"/>
        <v/>
      </c>
    </row>
    <row r="16" spans="1:27" x14ac:dyDescent="0.25">
      <c r="A16" s="3"/>
      <c r="B16" s="133"/>
      <c r="C16" s="134"/>
      <c r="D16" s="135"/>
      <c r="E16" s="136"/>
      <c r="F16" s="135"/>
      <c r="G16" s="136"/>
      <c r="H16" s="137"/>
      <c r="I16" s="138" t="str">
        <f t="shared" si="0"/>
        <v/>
      </c>
      <c r="J16" s="139"/>
      <c r="K16" s="140" t="e">
        <f t="shared" si="1"/>
        <v>#DIV/0!</v>
      </c>
      <c r="L16" s="141" t="e">
        <f t="shared" si="2"/>
        <v>#DIV/0!</v>
      </c>
      <c r="M16" s="141" t="str">
        <f t="shared" si="3"/>
        <v/>
      </c>
      <c r="N16" s="142"/>
      <c r="O16" s="15"/>
      <c r="P16" s="133"/>
      <c r="Q16" s="134"/>
      <c r="R16" s="135"/>
      <c r="S16" s="136"/>
      <c r="T16" s="135"/>
      <c r="U16" s="136"/>
      <c r="V16" s="137"/>
      <c r="W16" s="138" t="str">
        <f t="shared" si="4"/>
        <v/>
      </c>
      <c r="X16" s="139"/>
      <c r="Y16" s="140" t="e">
        <f t="shared" si="5"/>
        <v>#DIV/0!</v>
      </c>
      <c r="Z16" s="141" t="e">
        <f t="shared" si="6"/>
        <v>#DIV/0!</v>
      </c>
      <c r="AA16" s="141" t="str">
        <f t="shared" si="7"/>
        <v/>
      </c>
    </row>
    <row r="17" spans="1:27" x14ac:dyDescent="0.25">
      <c r="A17" s="3"/>
      <c r="B17" s="133"/>
      <c r="C17" s="134"/>
      <c r="D17" s="135"/>
      <c r="E17" s="136"/>
      <c r="F17" s="135"/>
      <c r="G17" s="136"/>
      <c r="H17" s="137"/>
      <c r="I17" s="138" t="str">
        <f t="shared" si="0"/>
        <v/>
      </c>
      <c r="J17" s="139"/>
      <c r="K17" s="140" t="e">
        <f t="shared" si="1"/>
        <v>#DIV/0!</v>
      </c>
      <c r="L17" s="141" t="e">
        <f t="shared" si="2"/>
        <v>#DIV/0!</v>
      </c>
      <c r="M17" s="141" t="str">
        <f t="shared" si="3"/>
        <v/>
      </c>
      <c r="N17" s="142"/>
      <c r="O17" s="15"/>
      <c r="P17" s="133"/>
      <c r="Q17" s="134"/>
      <c r="R17" s="135"/>
      <c r="S17" s="136"/>
      <c r="T17" s="135"/>
      <c r="U17" s="136"/>
      <c r="V17" s="137"/>
      <c r="W17" s="138" t="str">
        <f t="shared" si="4"/>
        <v/>
      </c>
      <c r="X17" s="139"/>
      <c r="Y17" s="140" t="e">
        <f t="shared" si="5"/>
        <v>#DIV/0!</v>
      </c>
      <c r="Z17" s="141" t="e">
        <f t="shared" si="6"/>
        <v>#DIV/0!</v>
      </c>
      <c r="AA17" s="141" t="str">
        <f t="shared" si="7"/>
        <v/>
      </c>
    </row>
    <row r="18" spans="1:27" x14ac:dyDescent="0.25">
      <c r="A18" s="3"/>
      <c r="B18" s="133"/>
      <c r="C18" s="134"/>
      <c r="D18" s="135"/>
      <c r="E18" s="136"/>
      <c r="F18" s="135"/>
      <c r="G18" s="136"/>
      <c r="H18" s="137"/>
      <c r="I18" s="138" t="str">
        <f t="shared" si="0"/>
        <v/>
      </c>
      <c r="J18" s="139"/>
      <c r="K18" s="140" t="e">
        <f t="shared" si="1"/>
        <v>#DIV/0!</v>
      </c>
      <c r="L18" s="141" t="e">
        <f t="shared" si="2"/>
        <v>#DIV/0!</v>
      </c>
      <c r="M18" s="141" t="str">
        <f t="shared" si="3"/>
        <v/>
      </c>
      <c r="N18" s="142"/>
      <c r="O18" s="15"/>
      <c r="P18" s="133"/>
      <c r="Q18" s="134"/>
      <c r="R18" s="135"/>
      <c r="S18" s="136"/>
      <c r="T18" s="135"/>
      <c r="U18" s="136"/>
      <c r="V18" s="137"/>
      <c r="W18" s="138" t="str">
        <f t="shared" si="4"/>
        <v/>
      </c>
      <c r="X18" s="139"/>
      <c r="Y18" s="140" t="e">
        <f t="shared" si="5"/>
        <v>#DIV/0!</v>
      </c>
      <c r="Z18" s="141" t="e">
        <f t="shared" si="6"/>
        <v>#DIV/0!</v>
      </c>
      <c r="AA18" s="141" t="str">
        <f t="shared" si="7"/>
        <v/>
      </c>
    </row>
    <row r="19" spans="1:27" x14ac:dyDescent="0.25">
      <c r="A19" s="3"/>
      <c r="B19" s="133"/>
      <c r="C19" s="134"/>
      <c r="D19" s="135"/>
      <c r="E19" s="136"/>
      <c r="F19" s="135"/>
      <c r="G19" s="136"/>
      <c r="H19" s="137"/>
      <c r="I19" s="138" t="str">
        <f t="shared" si="0"/>
        <v/>
      </c>
      <c r="J19" s="139"/>
      <c r="K19" s="140" t="e">
        <f t="shared" si="1"/>
        <v>#DIV/0!</v>
      </c>
      <c r="L19" s="141" t="e">
        <f t="shared" si="2"/>
        <v>#DIV/0!</v>
      </c>
      <c r="M19" s="141" t="str">
        <f t="shared" si="3"/>
        <v/>
      </c>
      <c r="N19" s="142"/>
      <c r="O19" s="15"/>
      <c r="P19" s="133"/>
      <c r="Q19" s="134"/>
      <c r="R19" s="135"/>
      <c r="S19" s="136"/>
      <c r="T19" s="135"/>
      <c r="U19" s="136"/>
      <c r="V19" s="137"/>
      <c r="W19" s="138" t="str">
        <f t="shared" si="4"/>
        <v/>
      </c>
      <c r="X19" s="139"/>
      <c r="Y19" s="140" t="e">
        <f t="shared" si="5"/>
        <v>#DIV/0!</v>
      </c>
      <c r="Z19" s="141" t="e">
        <f t="shared" si="6"/>
        <v>#DIV/0!</v>
      </c>
      <c r="AA19" s="141" t="str">
        <f t="shared" si="7"/>
        <v/>
      </c>
    </row>
    <row r="20" spans="1:27" x14ac:dyDescent="0.25">
      <c r="A20" s="3"/>
      <c r="B20" s="133"/>
      <c r="C20" s="134"/>
      <c r="D20" s="135"/>
      <c r="E20" s="136"/>
      <c r="F20" s="135"/>
      <c r="G20" s="136"/>
      <c r="H20" s="137"/>
      <c r="I20" s="138" t="str">
        <f t="shared" si="0"/>
        <v/>
      </c>
      <c r="J20" s="139"/>
      <c r="K20" s="140" t="e">
        <f t="shared" si="1"/>
        <v>#DIV/0!</v>
      </c>
      <c r="L20" s="141" t="e">
        <f t="shared" si="2"/>
        <v>#DIV/0!</v>
      </c>
      <c r="M20" s="141" t="str">
        <f t="shared" si="3"/>
        <v/>
      </c>
      <c r="N20" s="142"/>
      <c r="O20" s="15"/>
      <c r="P20" s="133"/>
      <c r="Q20" s="134"/>
      <c r="R20" s="135"/>
      <c r="S20" s="136"/>
      <c r="T20" s="135"/>
      <c r="U20" s="136"/>
      <c r="V20" s="137"/>
      <c r="W20" s="138" t="str">
        <f t="shared" si="4"/>
        <v/>
      </c>
      <c r="X20" s="139"/>
      <c r="Y20" s="140" t="e">
        <f t="shared" si="5"/>
        <v>#DIV/0!</v>
      </c>
      <c r="Z20" s="141" t="e">
        <f t="shared" si="6"/>
        <v>#DIV/0!</v>
      </c>
      <c r="AA20" s="141" t="str">
        <f t="shared" si="7"/>
        <v/>
      </c>
    </row>
    <row r="21" spans="1:27" x14ac:dyDescent="0.25">
      <c r="A21" s="3"/>
      <c r="B21" s="133"/>
      <c r="C21" s="134"/>
      <c r="D21" s="135"/>
      <c r="E21" s="136"/>
      <c r="F21" s="135"/>
      <c r="G21" s="136"/>
      <c r="H21" s="137"/>
      <c r="I21" s="138" t="str">
        <f>IF(G21="","",IF(G21&lt;E21,E21-G21,""))</f>
        <v/>
      </c>
      <c r="J21" s="139"/>
      <c r="K21" s="140" t="e">
        <f t="shared" si="1"/>
        <v>#DIV/0!</v>
      </c>
      <c r="L21" s="141" t="e">
        <f t="shared" si="2"/>
        <v>#DIV/0!</v>
      </c>
      <c r="M21" s="141" t="str">
        <f t="shared" si="3"/>
        <v/>
      </c>
      <c r="N21" s="142"/>
      <c r="O21" s="15"/>
      <c r="P21" s="133"/>
      <c r="Q21" s="134"/>
      <c r="R21" s="135"/>
      <c r="S21" s="136"/>
      <c r="T21" s="135"/>
      <c r="U21" s="136"/>
      <c r="V21" s="137"/>
      <c r="W21" s="138" t="str">
        <f t="shared" si="4"/>
        <v/>
      </c>
      <c r="X21" s="139"/>
      <c r="Y21" s="140" t="e">
        <f t="shared" si="5"/>
        <v>#DIV/0!</v>
      </c>
      <c r="Z21" s="141" t="e">
        <f t="shared" si="6"/>
        <v>#DIV/0!</v>
      </c>
      <c r="AA21" s="141" t="str">
        <f t="shared" si="7"/>
        <v/>
      </c>
    </row>
    <row r="22" spans="1:27" x14ac:dyDescent="0.25">
      <c r="A22" s="3"/>
      <c r="B22" s="133"/>
      <c r="C22" s="134"/>
      <c r="D22" s="135"/>
      <c r="E22" s="136"/>
      <c r="F22" s="135"/>
      <c r="G22" s="136"/>
      <c r="H22" s="137"/>
      <c r="I22" s="138" t="str">
        <f t="shared" ref="I22:I73" si="8">IF(G22="","",IF(G22&lt;E22,E22-G22,""))</f>
        <v/>
      </c>
      <c r="J22" s="139"/>
      <c r="K22" s="140" t="e">
        <f t="shared" si="1"/>
        <v>#DIV/0!</v>
      </c>
      <c r="L22" s="141" t="e">
        <f t="shared" si="2"/>
        <v>#DIV/0!</v>
      </c>
      <c r="M22" s="141" t="str">
        <f t="shared" si="3"/>
        <v/>
      </c>
      <c r="N22" s="142"/>
      <c r="O22" s="15"/>
      <c r="P22" s="133"/>
      <c r="Q22" s="134"/>
      <c r="R22" s="135"/>
      <c r="S22" s="136"/>
      <c r="T22" s="135"/>
      <c r="U22" s="136"/>
      <c r="V22" s="137"/>
      <c r="W22" s="138" t="str">
        <f t="shared" si="4"/>
        <v/>
      </c>
      <c r="X22" s="139"/>
      <c r="Y22" s="140" t="e">
        <f t="shared" si="5"/>
        <v>#DIV/0!</v>
      </c>
      <c r="Z22" s="141" t="e">
        <f t="shared" si="6"/>
        <v>#DIV/0!</v>
      </c>
      <c r="AA22" s="141" t="str">
        <f t="shared" si="7"/>
        <v/>
      </c>
    </row>
    <row r="23" spans="1:27" x14ac:dyDescent="0.25">
      <c r="A23" s="3"/>
      <c r="B23" s="133"/>
      <c r="C23" s="134"/>
      <c r="D23" s="135"/>
      <c r="E23" s="136"/>
      <c r="F23" s="135"/>
      <c r="G23" s="136"/>
      <c r="H23" s="137"/>
      <c r="I23" s="138" t="str">
        <f t="shared" si="8"/>
        <v/>
      </c>
      <c r="J23" s="139"/>
      <c r="K23" s="140" t="e">
        <f t="shared" si="1"/>
        <v>#DIV/0!</v>
      </c>
      <c r="L23" s="141" t="e">
        <f t="shared" si="2"/>
        <v>#DIV/0!</v>
      </c>
      <c r="M23" s="141" t="str">
        <f t="shared" si="3"/>
        <v/>
      </c>
      <c r="N23" s="142"/>
      <c r="O23" s="15"/>
      <c r="P23" s="133"/>
      <c r="Q23" s="134"/>
      <c r="R23" s="135"/>
      <c r="S23" s="136"/>
      <c r="T23" s="135"/>
      <c r="U23" s="136"/>
      <c r="V23" s="137"/>
      <c r="W23" s="138" t="str">
        <f t="shared" si="4"/>
        <v/>
      </c>
      <c r="X23" s="139"/>
      <c r="Y23" s="140" t="e">
        <f t="shared" si="5"/>
        <v>#DIV/0!</v>
      </c>
      <c r="Z23" s="141" t="e">
        <f t="shared" si="6"/>
        <v>#DIV/0!</v>
      </c>
      <c r="AA23" s="141" t="str">
        <f t="shared" si="7"/>
        <v/>
      </c>
    </row>
    <row r="24" spans="1:27" x14ac:dyDescent="0.25">
      <c r="A24" s="3"/>
      <c r="B24" s="133"/>
      <c r="C24" s="134"/>
      <c r="D24" s="135"/>
      <c r="E24" s="136"/>
      <c r="F24" s="135"/>
      <c r="G24" s="136"/>
      <c r="H24" s="137"/>
      <c r="I24" s="138" t="str">
        <f t="shared" si="8"/>
        <v/>
      </c>
      <c r="J24" s="139"/>
      <c r="K24" s="140" t="e">
        <f t="shared" si="1"/>
        <v>#DIV/0!</v>
      </c>
      <c r="L24" s="141" t="e">
        <f t="shared" si="2"/>
        <v>#DIV/0!</v>
      </c>
      <c r="M24" s="141" t="str">
        <f t="shared" si="3"/>
        <v/>
      </c>
      <c r="N24" s="142"/>
      <c r="O24" s="15"/>
      <c r="P24" s="133"/>
      <c r="Q24" s="134"/>
      <c r="R24" s="135"/>
      <c r="S24" s="136"/>
      <c r="T24" s="135"/>
      <c r="U24" s="136"/>
      <c r="V24" s="137"/>
      <c r="W24" s="138" t="str">
        <f t="shared" si="4"/>
        <v/>
      </c>
      <c r="X24" s="139"/>
      <c r="Y24" s="140" t="e">
        <f t="shared" si="5"/>
        <v>#DIV/0!</v>
      </c>
      <c r="Z24" s="141" t="e">
        <f t="shared" si="6"/>
        <v>#DIV/0!</v>
      </c>
      <c r="AA24" s="141" t="str">
        <f t="shared" si="7"/>
        <v/>
      </c>
    </row>
    <row r="25" spans="1:27" x14ac:dyDescent="0.25">
      <c r="A25" s="3"/>
      <c r="B25" s="133"/>
      <c r="C25" s="134"/>
      <c r="D25" s="135"/>
      <c r="E25" s="136"/>
      <c r="F25" s="135"/>
      <c r="G25" s="136"/>
      <c r="H25" s="137"/>
      <c r="I25" s="138" t="str">
        <f t="shared" si="8"/>
        <v/>
      </c>
      <c r="J25" s="139"/>
      <c r="K25" s="140" t="e">
        <f t="shared" si="1"/>
        <v>#DIV/0!</v>
      </c>
      <c r="L25" s="141" t="e">
        <f t="shared" si="2"/>
        <v>#DIV/0!</v>
      </c>
      <c r="M25" s="141" t="str">
        <f t="shared" si="3"/>
        <v/>
      </c>
      <c r="N25" s="142"/>
      <c r="O25" s="15"/>
      <c r="P25" s="133"/>
      <c r="Q25" s="134"/>
      <c r="R25" s="135"/>
      <c r="S25" s="136"/>
      <c r="T25" s="135"/>
      <c r="U25" s="136"/>
      <c r="V25" s="137"/>
      <c r="W25" s="138" t="str">
        <f t="shared" si="4"/>
        <v/>
      </c>
      <c r="X25" s="139"/>
      <c r="Y25" s="140" t="e">
        <f t="shared" si="5"/>
        <v>#DIV/0!</v>
      </c>
      <c r="Z25" s="141" t="e">
        <f t="shared" si="6"/>
        <v>#DIV/0!</v>
      </c>
      <c r="AA25" s="141" t="str">
        <f t="shared" si="7"/>
        <v/>
      </c>
    </row>
    <row r="26" spans="1:27" x14ac:dyDescent="0.25">
      <c r="A26" s="3"/>
      <c r="B26" s="133"/>
      <c r="C26" s="134"/>
      <c r="D26" s="135"/>
      <c r="E26" s="136"/>
      <c r="F26" s="135"/>
      <c r="G26" s="136"/>
      <c r="H26" s="137"/>
      <c r="I26" s="138" t="str">
        <f t="shared" si="8"/>
        <v/>
      </c>
      <c r="J26" s="139"/>
      <c r="K26" s="140" t="e">
        <f t="shared" si="1"/>
        <v>#DIV/0!</v>
      </c>
      <c r="L26" s="141" t="e">
        <f t="shared" si="2"/>
        <v>#DIV/0!</v>
      </c>
      <c r="M26" s="141" t="str">
        <f t="shared" si="3"/>
        <v/>
      </c>
      <c r="N26" s="142"/>
      <c r="O26" s="15"/>
      <c r="P26" s="133"/>
      <c r="Q26" s="134"/>
      <c r="R26" s="135"/>
      <c r="S26" s="136"/>
      <c r="T26" s="135"/>
      <c r="U26" s="136"/>
      <c r="V26" s="137"/>
      <c r="W26" s="138" t="str">
        <f t="shared" si="4"/>
        <v/>
      </c>
      <c r="X26" s="139"/>
      <c r="Y26" s="140" t="e">
        <f t="shared" si="5"/>
        <v>#DIV/0!</v>
      </c>
      <c r="Z26" s="141" t="e">
        <f t="shared" si="6"/>
        <v>#DIV/0!</v>
      </c>
      <c r="AA26" s="141" t="str">
        <f t="shared" si="7"/>
        <v/>
      </c>
    </row>
    <row r="27" spans="1:27" x14ac:dyDescent="0.25">
      <c r="A27" s="3"/>
      <c r="B27" s="133"/>
      <c r="C27" s="134"/>
      <c r="D27" s="135"/>
      <c r="E27" s="136"/>
      <c r="F27" s="135"/>
      <c r="G27" s="136"/>
      <c r="H27" s="137"/>
      <c r="I27" s="138" t="str">
        <f t="shared" si="8"/>
        <v/>
      </c>
      <c r="J27" s="139"/>
      <c r="K27" s="140" t="e">
        <f t="shared" si="1"/>
        <v>#DIV/0!</v>
      </c>
      <c r="L27" s="141" t="e">
        <f t="shared" si="2"/>
        <v>#DIV/0!</v>
      </c>
      <c r="M27" s="141" t="str">
        <f t="shared" si="3"/>
        <v/>
      </c>
      <c r="N27" s="142"/>
      <c r="O27" s="15"/>
      <c r="P27" s="133"/>
      <c r="Q27" s="134"/>
      <c r="R27" s="135"/>
      <c r="S27" s="136"/>
      <c r="T27" s="135"/>
      <c r="U27" s="136"/>
      <c r="V27" s="137"/>
      <c r="W27" s="138" t="str">
        <f t="shared" si="4"/>
        <v/>
      </c>
      <c r="X27" s="139"/>
      <c r="Y27" s="140" t="e">
        <f t="shared" si="5"/>
        <v>#DIV/0!</v>
      </c>
      <c r="Z27" s="141" t="e">
        <f t="shared" si="6"/>
        <v>#DIV/0!</v>
      </c>
      <c r="AA27" s="141" t="str">
        <f t="shared" si="7"/>
        <v/>
      </c>
    </row>
    <row r="28" spans="1:27" x14ac:dyDescent="0.25">
      <c r="A28" s="3"/>
      <c r="B28" s="133"/>
      <c r="C28" s="134"/>
      <c r="D28" s="135"/>
      <c r="E28" s="136"/>
      <c r="F28" s="135"/>
      <c r="G28" s="136"/>
      <c r="H28" s="137"/>
      <c r="I28" s="138" t="str">
        <f t="shared" si="8"/>
        <v/>
      </c>
      <c r="J28" s="139"/>
      <c r="K28" s="140" t="e">
        <f t="shared" si="1"/>
        <v>#DIV/0!</v>
      </c>
      <c r="L28" s="141" t="e">
        <f t="shared" si="2"/>
        <v>#DIV/0!</v>
      </c>
      <c r="M28" s="141" t="str">
        <f t="shared" si="3"/>
        <v/>
      </c>
      <c r="N28" s="142"/>
      <c r="O28" s="15"/>
      <c r="P28" s="133"/>
      <c r="Q28" s="134"/>
      <c r="R28" s="135"/>
      <c r="S28" s="136"/>
      <c r="T28" s="135"/>
      <c r="U28" s="136"/>
      <c r="V28" s="137"/>
      <c r="W28" s="138" t="str">
        <f t="shared" si="4"/>
        <v/>
      </c>
      <c r="X28" s="139"/>
      <c r="Y28" s="140" t="e">
        <f t="shared" si="5"/>
        <v>#DIV/0!</v>
      </c>
      <c r="Z28" s="141" t="e">
        <f t="shared" si="6"/>
        <v>#DIV/0!</v>
      </c>
      <c r="AA28" s="141" t="str">
        <f t="shared" si="7"/>
        <v/>
      </c>
    </row>
    <row r="29" spans="1:27" x14ac:dyDescent="0.25">
      <c r="A29" s="3"/>
      <c r="B29" s="133"/>
      <c r="C29" s="134"/>
      <c r="D29" s="135"/>
      <c r="E29" s="136"/>
      <c r="F29" s="135"/>
      <c r="G29" s="136"/>
      <c r="H29" s="137"/>
      <c r="I29" s="138" t="str">
        <f t="shared" si="8"/>
        <v/>
      </c>
      <c r="J29" s="139"/>
      <c r="K29" s="140" t="e">
        <f t="shared" si="1"/>
        <v>#DIV/0!</v>
      </c>
      <c r="L29" s="141" t="e">
        <f t="shared" si="2"/>
        <v>#DIV/0!</v>
      </c>
      <c r="M29" s="141" t="str">
        <f t="shared" si="3"/>
        <v/>
      </c>
      <c r="N29" s="142"/>
      <c r="O29" s="15"/>
      <c r="P29" s="133"/>
      <c r="Q29" s="134"/>
      <c r="R29" s="135"/>
      <c r="S29" s="136"/>
      <c r="T29" s="135"/>
      <c r="U29" s="136"/>
      <c r="V29" s="137"/>
      <c r="W29" s="138" t="str">
        <f t="shared" si="4"/>
        <v/>
      </c>
      <c r="X29" s="139"/>
      <c r="Y29" s="140" t="e">
        <f t="shared" si="5"/>
        <v>#DIV/0!</v>
      </c>
      <c r="Z29" s="141" t="e">
        <f t="shared" si="6"/>
        <v>#DIV/0!</v>
      </c>
      <c r="AA29" s="141" t="str">
        <f t="shared" si="7"/>
        <v/>
      </c>
    </row>
    <row r="30" spans="1:27" x14ac:dyDescent="0.25">
      <c r="A30" s="3"/>
      <c r="B30" s="133"/>
      <c r="C30" s="134"/>
      <c r="D30" s="135"/>
      <c r="E30" s="136"/>
      <c r="F30" s="135"/>
      <c r="G30" s="136"/>
      <c r="H30" s="137"/>
      <c r="I30" s="138" t="str">
        <f t="shared" si="8"/>
        <v/>
      </c>
      <c r="J30" s="139"/>
      <c r="K30" s="140" t="e">
        <f t="shared" si="1"/>
        <v>#DIV/0!</v>
      </c>
      <c r="L30" s="141" t="e">
        <f t="shared" si="2"/>
        <v>#DIV/0!</v>
      </c>
      <c r="M30" s="141" t="str">
        <f t="shared" si="3"/>
        <v/>
      </c>
      <c r="N30" s="142"/>
      <c r="O30" s="15"/>
      <c r="P30" s="133"/>
      <c r="Q30" s="134"/>
      <c r="R30" s="135"/>
      <c r="S30" s="136"/>
      <c r="T30" s="135"/>
      <c r="U30" s="136"/>
      <c r="V30" s="137"/>
      <c r="W30" s="138" t="str">
        <f t="shared" si="4"/>
        <v/>
      </c>
      <c r="X30" s="139"/>
      <c r="Y30" s="140" t="e">
        <f t="shared" si="5"/>
        <v>#DIV/0!</v>
      </c>
      <c r="Z30" s="141" t="e">
        <f t="shared" si="6"/>
        <v>#DIV/0!</v>
      </c>
      <c r="AA30" s="141" t="str">
        <f t="shared" si="7"/>
        <v/>
      </c>
    </row>
    <row r="31" spans="1:27" x14ac:dyDescent="0.25">
      <c r="A31" s="3"/>
      <c r="B31" s="143"/>
      <c r="C31" s="143"/>
      <c r="D31" s="144"/>
      <c r="E31" s="145"/>
      <c r="G31" s="113"/>
      <c r="H31" s="52"/>
      <c r="I31" s="146" t="str">
        <f t="shared" si="8"/>
        <v/>
      </c>
      <c r="K31" s="147" t="e">
        <f t="shared" si="1"/>
        <v>#DIV/0!</v>
      </c>
      <c r="L31" s="148" t="e">
        <f t="shared" si="2"/>
        <v>#DIV/0!</v>
      </c>
      <c r="M31" s="148" t="str">
        <f t="shared" si="3"/>
        <v/>
      </c>
      <c r="N31" s="142"/>
      <c r="O31" s="1"/>
      <c r="P31" s="1"/>
      <c r="Q31" s="1"/>
    </row>
    <row r="32" spans="1:27" x14ac:dyDescent="0.25">
      <c r="A32" s="3"/>
      <c r="B32" s="143"/>
      <c r="C32" s="143"/>
      <c r="D32" s="144"/>
      <c r="E32" s="145"/>
      <c r="G32" s="113"/>
      <c r="H32" s="52"/>
      <c r="I32" s="146" t="str">
        <f t="shared" si="8"/>
        <v/>
      </c>
      <c r="K32" s="147" t="e">
        <f t="shared" si="1"/>
        <v>#DIV/0!</v>
      </c>
      <c r="L32" s="148" t="e">
        <f t="shared" si="2"/>
        <v>#DIV/0!</v>
      </c>
      <c r="M32" s="148" t="str">
        <f t="shared" si="3"/>
        <v/>
      </c>
      <c r="N32" s="142"/>
      <c r="O32" s="1"/>
      <c r="P32" s="1"/>
      <c r="Q32" s="1"/>
    </row>
    <row r="33" spans="1:17" x14ac:dyDescent="0.25">
      <c r="A33" s="3"/>
      <c r="B33" s="143"/>
      <c r="C33" s="143"/>
      <c r="D33" s="144"/>
      <c r="E33" s="145"/>
      <c r="G33" s="113"/>
      <c r="H33" s="52"/>
      <c r="I33" s="146" t="str">
        <f t="shared" si="8"/>
        <v/>
      </c>
      <c r="K33" s="147" t="e">
        <f t="shared" si="1"/>
        <v>#DIV/0!</v>
      </c>
      <c r="L33" s="148" t="e">
        <f t="shared" si="2"/>
        <v>#DIV/0!</v>
      </c>
      <c r="M33" s="148" t="str">
        <f t="shared" si="3"/>
        <v/>
      </c>
      <c r="N33" s="142"/>
      <c r="O33" s="1"/>
      <c r="P33" s="1"/>
      <c r="Q33" s="1"/>
    </row>
    <row r="34" spans="1:17" x14ac:dyDescent="0.25">
      <c r="A34" s="3"/>
      <c r="B34" s="143"/>
      <c r="C34" s="143"/>
      <c r="D34" s="144"/>
      <c r="E34" s="145"/>
      <c r="G34" s="113"/>
      <c r="H34" s="52"/>
      <c r="I34" s="146" t="str">
        <f t="shared" si="8"/>
        <v/>
      </c>
      <c r="K34" s="147" t="e">
        <f t="shared" si="1"/>
        <v>#DIV/0!</v>
      </c>
      <c r="L34" s="148" t="e">
        <f t="shared" si="2"/>
        <v>#DIV/0!</v>
      </c>
      <c r="M34" s="148" t="str">
        <f t="shared" si="3"/>
        <v/>
      </c>
      <c r="N34" s="142"/>
      <c r="O34" s="1"/>
      <c r="P34" s="1"/>
      <c r="Q34" s="1"/>
    </row>
    <row r="35" spans="1:17" x14ac:dyDescent="0.25">
      <c r="A35" s="3"/>
      <c r="B35" s="143"/>
      <c r="C35" s="143"/>
      <c r="D35" s="144"/>
      <c r="E35" s="145"/>
      <c r="G35" s="113"/>
      <c r="H35" s="52"/>
      <c r="I35" s="146" t="str">
        <f t="shared" si="8"/>
        <v/>
      </c>
      <c r="K35" s="147" t="e">
        <f t="shared" si="1"/>
        <v>#DIV/0!</v>
      </c>
      <c r="L35" s="148" t="e">
        <f t="shared" si="2"/>
        <v>#DIV/0!</v>
      </c>
      <c r="M35" s="148" t="str">
        <f t="shared" si="3"/>
        <v/>
      </c>
      <c r="N35" s="142"/>
      <c r="O35" s="1"/>
      <c r="P35" s="1"/>
      <c r="Q35" s="1"/>
    </row>
    <row r="36" spans="1:17" x14ac:dyDescent="0.25">
      <c r="A36" s="3"/>
      <c r="B36" s="143"/>
      <c r="C36" s="143"/>
      <c r="D36" s="144"/>
      <c r="E36" s="145"/>
      <c r="G36" s="113"/>
      <c r="H36" s="52"/>
      <c r="I36" s="146" t="str">
        <f t="shared" si="8"/>
        <v/>
      </c>
      <c r="K36" s="147" t="e">
        <f t="shared" si="1"/>
        <v>#DIV/0!</v>
      </c>
      <c r="L36" s="148" t="e">
        <f t="shared" si="2"/>
        <v>#DIV/0!</v>
      </c>
      <c r="M36" s="148" t="str">
        <f t="shared" si="3"/>
        <v/>
      </c>
      <c r="N36" s="142"/>
      <c r="O36" s="1"/>
      <c r="P36" s="1"/>
      <c r="Q36" s="1"/>
    </row>
    <row r="37" spans="1:17" x14ac:dyDescent="0.25">
      <c r="A37" s="3"/>
      <c r="B37" s="143"/>
      <c r="C37" s="143"/>
      <c r="D37" s="144"/>
      <c r="E37" s="145"/>
      <c r="G37" s="113"/>
      <c r="H37" s="52"/>
      <c r="I37" s="146" t="str">
        <f t="shared" si="8"/>
        <v/>
      </c>
      <c r="K37" s="147" t="e">
        <f t="shared" si="1"/>
        <v>#DIV/0!</v>
      </c>
      <c r="L37" s="148" t="e">
        <f t="shared" si="2"/>
        <v>#DIV/0!</v>
      </c>
      <c r="M37" s="148" t="str">
        <f t="shared" si="3"/>
        <v/>
      </c>
      <c r="N37" s="142"/>
      <c r="O37" s="1"/>
      <c r="P37" s="1"/>
      <c r="Q37" s="1"/>
    </row>
    <row r="38" spans="1:17" x14ac:dyDescent="0.25">
      <c r="A38" s="3"/>
      <c r="B38" s="143"/>
      <c r="C38" s="143"/>
      <c r="D38" s="144"/>
      <c r="E38" s="145"/>
      <c r="G38" s="113"/>
      <c r="H38" s="52"/>
      <c r="I38" s="146" t="str">
        <f t="shared" si="8"/>
        <v/>
      </c>
      <c r="K38" s="147" t="e">
        <f t="shared" si="1"/>
        <v>#DIV/0!</v>
      </c>
      <c r="L38" s="148" t="e">
        <f t="shared" si="2"/>
        <v>#DIV/0!</v>
      </c>
      <c r="M38" s="148" t="str">
        <f t="shared" si="3"/>
        <v/>
      </c>
      <c r="N38" s="142"/>
      <c r="O38" s="1"/>
      <c r="P38" s="1"/>
      <c r="Q38" s="1"/>
    </row>
    <row r="39" spans="1:17" x14ac:dyDescent="0.25">
      <c r="A39" s="3"/>
      <c r="B39" s="143"/>
      <c r="C39" s="143"/>
      <c r="D39" s="144"/>
      <c r="E39" s="145"/>
      <c r="G39" s="113"/>
      <c r="H39" s="52"/>
      <c r="I39" s="146" t="str">
        <f t="shared" si="8"/>
        <v/>
      </c>
      <c r="K39" s="147" t="e">
        <f t="shared" si="1"/>
        <v>#DIV/0!</v>
      </c>
      <c r="L39" s="148" t="e">
        <f t="shared" si="2"/>
        <v>#DIV/0!</v>
      </c>
      <c r="M39" s="148" t="str">
        <f t="shared" si="3"/>
        <v/>
      </c>
      <c r="N39" s="142"/>
      <c r="O39" s="1"/>
      <c r="P39" s="1"/>
      <c r="Q39" s="1"/>
    </row>
    <row r="40" spans="1:17" x14ac:dyDescent="0.25">
      <c r="A40" s="3"/>
      <c r="B40" s="143"/>
      <c r="C40" s="143"/>
      <c r="D40" s="144"/>
      <c r="E40" s="145"/>
      <c r="G40" s="113"/>
      <c r="H40" s="52"/>
      <c r="I40" s="146" t="str">
        <f t="shared" si="8"/>
        <v/>
      </c>
      <c r="K40" s="147" t="e">
        <f t="shared" si="1"/>
        <v>#DIV/0!</v>
      </c>
      <c r="L40" s="148" t="e">
        <f t="shared" si="2"/>
        <v>#DIV/0!</v>
      </c>
      <c r="M40" s="148" t="str">
        <f t="shared" si="3"/>
        <v/>
      </c>
      <c r="N40" s="142"/>
      <c r="O40" s="1"/>
      <c r="P40" s="1"/>
      <c r="Q40" s="1"/>
    </row>
    <row r="41" spans="1:17" x14ac:dyDescent="0.25">
      <c r="A41" s="3"/>
      <c r="B41" s="143"/>
      <c r="C41" s="143"/>
      <c r="D41" s="144"/>
      <c r="E41" s="145"/>
      <c r="G41" s="113"/>
      <c r="H41" s="52"/>
      <c r="I41" s="146" t="str">
        <f t="shared" si="8"/>
        <v/>
      </c>
      <c r="K41" s="147" t="e">
        <f t="shared" si="1"/>
        <v>#DIV/0!</v>
      </c>
      <c r="L41" s="148" t="e">
        <f t="shared" si="2"/>
        <v>#DIV/0!</v>
      </c>
      <c r="M41" s="148" t="str">
        <f t="shared" si="3"/>
        <v/>
      </c>
      <c r="N41" s="142"/>
      <c r="O41" s="1"/>
      <c r="P41" s="1"/>
      <c r="Q41" s="1"/>
    </row>
    <row r="42" spans="1:17" x14ac:dyDescent="0.25">
      <c r="A42" s="3"/>
      <c r="B42" s="143"/>
      <c r="C42" s="143"/>
      <c r="D42" s="144"/>
      <c r="E42" s="145"/>
      <c r="G42" s="113"/>
      <c r="H42" s="52"/>
      <c r="I42" s="146" t="str">
        <f t="shared" si="8"/>
        <v/>
      </c>
      <c r="K42" s="147" t="e">
        <f t="shared" si="1"/>
        <v>#DIV/0!</v>
      </c>
      <c r="L42" s="148" t="e">
        <f t="shared" si="2"/>
        <v>#DIV/0!</v>
      </c>
      <c r="M42" s="148" t="str">
        <f t="shared" si="3"/>
        <v/>
      </c>
      <c r="N42" s="142"/>
      <c r="O42" s="1"/>
      <c r="P42" s="1"/>
      <c r="Q42" s="1"/>
    </row>
    <row r="43" spans="1:17" x14ac:dyDescent="0.25">
      <c r="A43" s="3"/>
      <c r="B43" s="143"/>
      <c r="C43" s="143"/>
      <c r="D43" s="144"/>
      <c r="E43" s="145"/>
      <c r="G43" s="113"/>
      <c r="H43" s="52"/>
      <c r="I43" s="146" t="str">
        <f t="shared" si="8"/>
        <v/>
      </c>
      <c r="K43" s="147" t="e">
        <f t="shared" si="1"/>
        <v>#DIV/0!</v>
      </c>
      <c r="L43" s="148" t="e">
        <f t="shared" si="2"/>
        <v>#DIV/0!</v>
      </c>
      <c r="M43" s="148" t="str">
        <f t="shared" si="3"/>
        <v/>
      </c>
      <c r="N43" s="142"/>
      <c r="O43" s="1"/>
      <c r="P43" s="1"/>
      <c r="Q43" s="1"/>
    </row>
    <row r="44" spans="1:17" x14ac:dyDescent="0.25">
      <c r="A44" s="3"/>
      <c r="B44" s="143"/>
      <c r="C44" s="143"/>
      <c r="D44" s="144"/>
      <c r="E44" s="145"/>
      <c r="G44" s="113"/>
      <c r="H44" s="52"/>
      <c r="I44" s="146" t="str">
        <f t="shared" si="8"/>
        <v/>
      </c>
      <c r="K44" s="147" t="e">
        <f t="shared" si="1"/>
        <v>#DIV/0!</v>
      </c>
      <c r="L44" s="148" t="e">
        <f t="shared" si="2"/>
        <v>#DIV/0!</v>
      </c>
      <c r="M44" s="148" t="str">
        <f t="shared" si="3"/>
        <v/>
      </c>
      <c r="N44" s="142"/>
      <c r="O44" s="1"/>
      <c r="P44" s="1"/>
      <c r="Q44" s="1"/>
    </row>
    <row r="45" spans="1:17" x14ac:dyDescent="0.25">
      <c r="A45" s="3"/>
      <c r="B45" s="143"/>
      <c r="C45" s="143"/>
      <c r="D45" s="144"/>
      <c r="E45" s="145"/>
      <c r="G45" s="113"/>
      <c r="H45" s="52"/>
      <c r="I45" s="146" t="str">
        <f t="shared" si="8"/>
        <v/>
      </c>
      <c r="K45" s="147" t="e">
        <f t="shared" si="1"/>
        <v>#DIV/0!</v>
      </c>
      <c r="L45" s="148" t="e">
        <f t="shared" si="2"/>
        <v>#DIV/0!</v>
      </c>
      <c r="M45" s="148" t="str">
        <f t="shared" si="3"/>
        <v/>
      </c>
      <c r="N45" s="142"/>
      <c r="O45" s="1"/>
      <c r="P45" s="1"/>
      <c r="Q45" s="1"/>
    </row>
    <row r="46" spans="1:17" x14ac:dyDescent="0.25">
      <c r="A46" s="3"/>
      <c r="B46" s="143"/>
      <c r="C46" s="143"/>
      <c r="D46" s="144"/>
      <c r="E46" s="145"/>
      <c r="G46" s="113"/>
      <c r="H46" s="52"/>
      <c r="I46" s="146" t="str">
        <f t="shared" si="8"/>
        <v/>
      </c>
      <c r="K46" s="147" t="e">
        <f t="shared" si="1"/>
        <v>#DIV/0!</v>
      </c>
      <c r="L46" s="148" t="e">
        <f t="shared" si="2"/>
        <v>#DIV/0!</v>
      </c>
      <c r="M46" s="148" t="str">
        <f t="shared" si="3"/>
        <v/>
      </c>
      <c r="N46" s="142"/>
      <c r="O46" s="1"/>
      <c r="P46" s="1"/>
      <c r="Q46" s="1"/>
    </row>
    <row r="47" spans="1:17" x14ac:dyDescent="0.25">
      <c r="A47" s="3"/>
      <c r="B47" s="143"/>
      <c r="C47" s="143"/>
      <c r="D47" s="144"/>
      <c r="E47" s="145"/>
      <c r="G47" s="113"/>
      <c r="H47" s="52"/>
      <c r="I47" s="146" t="str">
        <f t="shared" si="8"/>
        <v/>
      </c>
      <c r="K47" s="147" t="e">
        <f t="shared" si="1"/>
        <v>#DIV/0!</v>
      </c>
      <c r="L47" s="148" t="e">
        <f t="shared" si="2"/>
        <v>#DIV/0!</v>
      </c>
      <c r="M47" s="148" t="str">
        <f t="shared" si="3"/>
        <v/>
      </c>
      <c r="N47" s="142"/>
      <c r="O47" s="1"/>
      <c r="P47" s="1"/>
      <c r="Q47" s="1"/>
    </row>
    <row r="48" spans="1:17" x14ac:dyDescent="0.25">
      <c r="A48" s="3"/>
      <c r="B48" s="143"/>
      <c r="C48" s="143"/>
      <c r="D48" s="144"/>
      <c r="E48" s="145"/>
      <c r="G48" s="113"/>
      <c r="H48" s="52"/>
      <c r="I48" s="146" t="str">
        <f t="shared" si="8"/>
        <v/>
      </c>
      <c r="K48" s="147" t="e">
        <f t="shared" si="1"/>
        <v>#DIV/0!</v>
      </c>
      <c r="L48" s="148" t="e">
        <f t="shared" si="2"/>
        <v>#DIV/0!</v>
      </c>
      <c r="M48" s="148" t="str">
        <f t="shared" si="3"/>
        <v/>
      </c>
      <c r="N48" s="142"/>
      <c r="O48" s="1"/>
      <c r="P48" s="1"/>
      <c r="Q48" s="1"/>
    </row>
    <row r="49" spans="1:17" x14ac:dyDescent="0.25">
      <c r="A49" s="3"/>
      <c r="B49" s="143"/>
      <c r="C49" s="143"/>
      <c r="D49" s="144"/>
      <c r="E49" s="145"/>
      <c r="G49" s="113"/>
      <c r="H49" s="52"/>
      <c r="I49" s="146" t="str">
        <f t="shared" si="8"/>
        <v/>
      </c>
      <c r="K49" s="147" t="e">
        <f t="shared" si="1"/>
        <v>#DIV/0!</v>
      </c>
      <c r="L49" s="148" t="e">
        <f t="shared" si="2"/>
        <v>#DIV/0!</v>
      </c>
      <c r="M49" s="148" t="str">
        <f t="shared" si="3"/>
        <v/>
      </c>
      <c r="N49" s="142"/>
      <c r="O49" s="1"/>
      <c r="P49" s="1"/>
      <c r="Q49" s="1"/>
    </row>
    <row r="50" spans="1:17" x14ac:dyDescent="0.25">
      <c r="A50" s="3"/>
      <c r="B50" s="143"/>
      <c r="C50" s="143"/>
      <c r="D50" s="144"/>
      <c r="E50" s="145"/>
      <c r="G50" s="113"/>
      <c r="H50" s="52"/>
      <c r="I50" s="146" t="str">
        <f t="shared" si="8"/>
        <v/>
      </c>
      <c r="K50" s="147" t="e">
        <f t="shared" si="1"/>
        <v>#DIV/0!</v>
      </c>
      <c r="L50" s="148" t="e">
        <f t="shared" si="2"/>
        <v>#DIV/0!</v>
      </c>
      <c r="M50" s="148" t="str">
        <f t="shared" si="3"/>
        <v/>
      </c>
      <c r="N50" s="142"/>
      <c r="O50" s="1"/>
      <c r="P50" s="1"/>
      <c r="Q50" s="1"/>
    </row>
    <row r="51" spans="1:17" x14ac:dyDescent="0.25">
      <c r="A51" s="3"/>
      <c r="B51" s="143"/>
      <c r="C51" s="143"/>
      <c r="D51" s="144"/>
      <c r="E51" s="145"/>
      <c r="G51" s="113"/>
      <c r="H51" s="52"/>
      <c r="I51" s="146" t="str">
        <f t="shared" si="8"/>
        <v/>
      </c>
      <c r="K51" s="147" t="e">
        <f t="shared" si="1"/>
        <v>#DIV/0!</v>
      </c>
      <c r="L51" s="148" t="e">
        <f t="shared" si="2"/>
        <v>#DIV/0!</v>
      </c>
      <c r="M51" s="148" t="str">
        <f t="shared" si="3"/>
        <v/>
      </c>
      <c r="N51" s="142"/>
      <c r="O51" s="1"/>
      <c r="P51" s="1"/>
      <c r="Q51" s="1"/>
    </row>
    <row r="52" spans="1:17" x14ac:dyDescent="0.25">
      <c r="A52" s="3"/>
      <c r="B52" s="143"/>
      <c r="C52" s="143"/>
      <c r="D52" s="144"/>
      <c r="E52" s="145"/>
      <c r="G52" s="113"/>
      <c r="H52" s="52"/>
      <c r="I52" s="146" t="str">
        <f t="shared" si="8"/>
        <v/>
      </c>
      <c r="K52" s="147" t="e">
        <f t="shared" si="1"/>
        <v>#DIV/0!</v>
      </c>
      <c r="L52" s="148" t="e">
        <f t="shared" si="2"/>
        <v>#DIV/0!</v>
      </c>
      <c r="M52" s="148" t="str">
        <f t="shared" si="3"/>
        <v/>
      </c>
      <c r="N52" s="142"/>
      <c r="O52" s="1"/>
      <c r="P52" s="1"/>
      <c r="Q52" s="1"/>
    </row>
    <row r="53" spans="1:17" x14ac:dyDescent="0.25">
      <c r="A53" s="3"/>
      <c r="B53" s="143"/>
      <c r="C53" s="143"/>
      <c r="D53" s="144"/>
      <c r="E53" s="145"/>
      <c r="G53" s="113"/>
      <c r="H53" s="52"/>
      <c r="I53" s="146" t="str">
        <f t="shared" si="8"/>
        <v/>
      </c>
      <c r="K53" s="147" t="e">
        <f t="shared" si="1"/>
        <v>#DIV/0!</v>
      </c>
      <c r="L53" s="148" t="e">
        <f t="shared" si="2"/>
        <v>#DIV/0!</v>
      </c>
      <c r="M53" s="148" t="str">
        <f t="shared" si="3"/>
        <v/>
      </c>
      <c r="N53" s="142"/>
      <c r="O53" s="1"/>
      <c r="P53" s="1"/>
      <c r="Q53" s="1"/>
    </row>
    <row r="54" spans="1:17" x14ac:dyDescent="0.25">
      <c r="A54" s="3"/>
      <c r="B54" s="143"/>
      <c r="C54" s="143"/>
      <c r="D54" s="144"/>
      <c r="E54" s="145"/>
      <c r="G54" s="113"/>
      <c r="H54" s="52"/>
      <c r="I54" s="146" t="str">
        <f t="shared" si="8"/>
        <v/>
      </c>
      <c r="K54" s="147" t="e">
        <f t="shared" si="1"/>
        <v>#DIV/0!</v>
      </c>
      <c r="L54" s="148" t="e">
        <f t="shared" si="2"/>
        <v>#DIV/0!</v>
      </c>
      <c r="M54" s="148" t="str">
        <f t="shared" si="3"/>
        <v/>
      </c>
      <c r="N54" s="142"/>
      <c r="O54" s="1"/>
      <c r="P54" s="1"/>
      <c r="Q54" s="1"/>
    </row>
    <row r="55" spans="1:17" x14ac:dyDescent="0.25">
      <c r="A55" s="3"/>
      <c r="B55" s="143"/>
      <c r="C55" s="143"/>
      <c r="D55" s="144"/>
      <c r="E55" s="145"/>
      <c r="G55" s="113"/>
      <c r="H55" s="52"/>
      <c r="I55" s="146" t="str">
        <f t="shared" si="8"/>
        <v/>
      </c>
      <c r="K55" s="147" t="e">
        <f t="shared" si="1"/>
        <v>#DIV/0!</v>
      </c>
      <c r="L55" s="148" t="e">
        <f t="shared" si="2"/>
        <v>#DIV/0!</v>
      </c>
      <c r="M55" s="148" t="str">
        <f t="shared" si="3"/>
        <v/>
      </c>
      <c r="N55" s="142"/>
      <c r="O55" s="1"/>
      <c r="P55" s="1"/>
      <c r="Q55" s="1"/>
    </row>
    <row r="56" spans="1:17" x14ac:dyDescent="0.25">
      <c r="A56" s="3"/>
      <c r="B56" s="143"/>
      <c r="C56" s="143"/>
      <c r="D56" s="144"/>
      <c r="E56" s="145"/>
      <c r="G56" s="113"/>
      <c r="H56" s="52"/>
      <c r="I56" s="146" t="str">
        <f t="shared" si="8"/>
        <v/>
      </c>
      <c r="K56" s="147" t="e">
        <f t="shared" si="1"/>
        <v>#DIV/0!</v>
      </c>
      <c r="L56" s="148" t="e">
        <f t="shared" si="2"/>
        <v>#DIV/0!</v>
      </c>
      <c r="M56" s="148" t="str">
        <f t="shared" si="3"/>
        <v/>
      </c>
      <c r="N56" s="142"/>
      <c r="O56" s="1"/>
      <c r="P56" s="1"/>
      <c r="Q56" s="1"/>
    </row>
    <row r="57" spans="1:17" x14ac:dyDescent="0.25">
      <c r="A57" s="3"/>
      <c r="B57" s="143"/>
      <c r="C57" s="143"/>
      <c r="D57" s="144"/>
      <c r="E57" s="145"/>
      <c r="G57" s="113"/>
      <c r="H57" s="52"/>
      <c r="I57" s="146" t="str">
        <f t="shared" si="8"/>
        <v/>
      </c>
      <c r="K57" s="147" t="e">
        <f t="shared" si="1"/>
        <v>#DIV/0!</v>
      </c>
      <c r="L57" s="148" t="e">
        <f t="shared" si="2"/>
        <v>#DIV/0!</v>
      </c>
      <c r="M57" s="148" t="str">
        <f t="shared" si="3"/>
        <v/>
      </c>
      <c r="N57" s="142"/>
      <c r="O57" s="1"/>
      <c r="P57" s="1"/>
      <c r="Q57" s="1"/>
    </row>
    <row r="58" spans="1:17" x14ac:dyDescent="0.25">
      <c r="A58" s="3"/>
      <c r="B58" s="143"/>
      <c r="C58" s="143"/>
      <c r="D58" s="144"/>
      <c r="E58" s="145"/>
      <c r="G58" s="113"/>
      <c r="H58" s="52"/>
      <c r="I58" s="146" t="str">
        <f t="shared" si="8"/>
        <v/>
      </c>
      <c r="K58" s="147" t="e">
        <f t="shared" si="1"/>
        <v>#DIV/0!</v>
      </c>
      <c r="L58" s="148" t="e">
        <f t="shared" si="2"/>
        <v>#DIV/0!</v>
      </c>
      <c r="M58" s="148" t="str">
        <f t="shared" si="3"/>
        <v/>
      </c>
      <c r="N58" s="142"/>
      <c r="O58" s="1"/>
      <c r="P58" s="1"/>
      <c r="Q58" s="1"/>
    </row>
    <row r="59" spans="1:17" x14ac:dyDescent="0.25">
      <c r="A59" s="3"/>
      <c r="B59" s="143"/>
      <c r="C59" s="143"/>
      <c r="D59" s="144"/>
      <c r="E59" s="145"/>
      <c r="G59" s="113"/>
      <c r="H59" s="52"/>
      <c r="I59" s="146" t="str">
        <f t="shared" si="8"/>
        <v/>
      </c>
      <c r="K59" s="147" t="e">
        <f t="shared" si="1"/>
        <v>#DIV/0!</v>
      </c>
      <c r="L59" s="148" t="e">
        <f t="shared" si="2"/>
        <v>#DIV/0!</v>
      </c>
      <c r="M59" s="148" t="str">
        <f t="shared" si="3"/>
        <v/>
      </c>
      <c r="N59" s="142"/>
      <c r="O59" s="1"/>
      <c r="P59" s="1"/>
      <c r="Q59" s="1"/>
    </row>
    <row r="60" spans="1:17" x14ac:dyDescent="0.25">
      <c r="A60" s="3"/>
      <c r="B60" s="143"/>
      <c r="C60" s="143"/>
      <c r="D60" s="144"/>
      <c r="E60" s="145"/>
      <c r="G60" s="113"/>
      <c r="H60" s="52"/>
      <c r="I60" s="146" t="str">
        <f t="shared" si="8"/>
        <v/>
      </c>
      <c r="K60" s="147" t="e">
        <f t="shared" si="1"/>
        <v>#DIV/0!</v>
      </c>
      <c r="L60" s="148" t="e">
        <f t="shared" si="2"/>
        <v>#DIV/0!</v>
      </c>
      <c r="M60" s="148" t="str">
        <f t="shared" si="3"/>
        <v/>
      </c>
      <c r="N60" s="142"/>
      <c r="O60" s="1"/>
      <c r="P60" s="1"/>
      <c r="Q60" s="1"/>
    </row>
    <row r="61" spans="1:17" x14ac:dyDescent="0.25">
      <c r="A61" s="3"/>
      <c r="B61" s="143"/>
      <c r="C61" s="143"/>
      <c r="D61" s="144"/>
      <c r="E61" s="145"/>
      <c r="G61" s="113"/>
      <c r="H61" s="52"/>
      <c r="I61" s="146" t="str">
        <f t="shared" si="8"/>
        <v/>
      </c>
      <c r="K61" s="147" t="e">
        <f t="shared" si="1"/>
        <v>#DIV/0!</v>
      </c>
      <c r="L61" s="148" t="e">
        <f t="shared" si="2"/>
        <v>#DIV/0!</v>
      </c>
      <c r="M61" s="148" t="str">
        <f t="shared" si="3"/>
        <v/>
      </c>
      <c r="N61" s="142"/>
      <c r="O61" s="1"/>
      <c r="P61" s="1"/>
      <c r="Q61" s="1"/>
    </row>
    <row r="62" spans="1:17" x14ac:dyDescent="0.25">
      <c r="A62" s="3"/>
      <c r="B62" s="143"/>
      <c r="C62" s="143"/>
      <c r="D62" s="144"/>
      <c r="E62" s="145"/>
      <c r="G62" s="113"/>
      <c r="H62" s="52"/>
      <c r="I62" s="146" t="str">
        <f t="shared" si="8"/>
        <v/>
      </c>
      <c r="K62" s="147" t="e">
        <f t="shared" si="1"/>
        <v>#DIV/0!</v>
      </c>
      <c r="L62" s="148" t="e">
        <f t="shared" si="2"/>
        <v>#DIV/0!</v>
      </c>
      <c r="M62" s="148" t="str">
        <f t="shared" si="3"/>
        <v/>
      </c>
      <c r="N62" s="142"/>
      <c r="O62" s="1"/>
      <c r="P62" s="1"/>
      <c r="Q62" s="1"/>
    </row>
    <row r="63" spans="1:17" x14ac:dyDescent="0.25">
      <c r="A63" s="3"/>
      <c r="B63" s="143"/>
      <c r="C63" s="143"/>
      <c r="D63" s="144"/>
      <c r="E63" s="145"/>
      <c r="G63" s="113"/>
      <c r="H63" s="52"/>
      <c r="I63" s="146" t="str">
        <f t="shared" si="8"/>
        <v/>
      </c>
      <c r="K63" s="147" t="e">
        <f t="shared" si="1"/>
        <v>#DIV/0!</v>
      </c>
      <c r="L63" s="148" t="e">
        <f t="shared" si="2"/>
        <v>#DIV/0!</v>
      </c>
      <c r="M63" s="148" t="str">
        <f t="shared" si="3"/>
        <v/>
      </c>
      <c r="N63" s="142"/>
      <c r="O63" s="1"/>
      <c r="P63" s="1"/>
      <c r="Q63" s="1"/>
    </row>
    <row r="64" spans="1:17" x14ac:dyDescent="0.25">
      <c r="A64" s="3"/>
      <c r="B64" s="143"/>
      <c r="C64" s="143"/>
      <c r="D64" s="144"/>
      <c r="E64" s="145"/>
      <c r="G64" s="113"/>
      <c r="H64" s="52"/>
      <c r="I64" s="146" t="str">
        <f t="shared" si="8"/>
        <v/>
      </c>
      <c r="K64" s="147" t="e">
        <f t="shared" si="1"/>
        <v>#DIV/0!</v>
      </c>
      <c r="L64" s="148" t="e">
        <f t="shared" si="2"/>
        <v>#DIV/0!</v>
      </c>
      <c r="M64" s="148" t="str">
        <f t="shared" si="3"/>
        <v/>
      </c>
      <c r="N64" s="142"/>
      <c r="O64" s="1"/>
      <c r="P64" s="1"/>
      <c r="Q64" s="1"/>
    </row>
    <row r="65" spans="1:17" x14ac:dyDescent="0.25">
      <c r="A65" s="3"/>
      <c r="B65" s="143"/>
      <c r="C65" s="143"/>
      <c r="D65" s="144"/>
      <c r="E65" s="145"/>
      <c r="G65" s="113"/>
      <c r="H65" s="52"/>
      <c r="I65" s="146" t="str">
        <f t="shared" si="8"/>
        <v/>
      </c>
      <c r="K65" s="147" t="e">
        <f t="shared" si="1"/>
        <v>#DIV/0!</v>
      </c>
      <c r="L65" s="148" t="e">
        <f t="shared" si="2"/>
        <v>#DIV/0!</v>
      </c>
      <c r="M65" s="148" t="str">
        <f t="shared" si="3"/>
        <v/>
      </c>
      <c r="N65" s="142"/>
      <c r="O65" s="1"/>
      <c r="P65" s="1"/>
      <c r="Q65" s="1"/>
    </row>
    <row r="66" spans="1:17" x14ac:dyDescent="0.25">
      <c r="A66" s="3"/>
      <c r="B66" s="143"/>
      <c r="C66" s="143"/>
      <c r="D66" s="144"/>
      <c r="E66" s="145"/>
      <c r="G66" s="113"/>
      <c r="H66" s="52"/>
      <c r="I66" s="146" t="str">
        <f t="shared" si="8"/>
        <v/>
      </c>
      <c r="K66" s="147" t="e">
        <f t="shared" si="1"/>
        <v>#DIV/0!</v>
      </c>
      <c r="L66" s="148" t="e">
        <f t="shared" si="2"/>
        <v>#DIV/0!</v>
      </c>
      <c r="M66" s="148" t="str">
        <f t="shared" si="3"/>
        <v/>
      </c>
      <c r="N66" s="142"/>
      <c r="O66" s="1"/>
      <c r="P66" s="1"/>
      <c r="Q66" s="1"/>
    </row>
    <row r="67" spans="1:17" x14ac:dyDescent="0.25">
      <c r="A67" s="3"/>
      <c r="B67" s="143"/>
      <c r="C67" s="143"/>
      <c r="D67" s="144"/>
      <c r="E67" s="145"/>
      <c r="G67" s="113"/>
      <c r="H67" s="52"/>
      <c r="I67" s="146" t="str">
        <f t="shared" si="8"/>
        <v/>
      </c>
      <c r="K67" s="147" t="e">
        <f t="shared" si="1"/>
        <v>#DIV/0!</v>
      </c>
      <c r="L67" s="148" t="e">
        <f t="shared" si="2"/>
        <v>#DIV/0!</v>
      </c>
      <c r="M67" s="148" t="str">
        <f t="shared" si="3"/>
        <v/>
      </c>
      <c r="N67" s="142"/>
      <c r="O67" s="1"/>
      <c r="P67" s="1"/>
      <c r="Q67" s="1"/>
    </row>
    <row r="68" spans="1:17" x14ac:dyDescent="0.25">
      <c r="A68" s="3"/>
      <c r="B68" s="143"/>
      <c r="C68" s="143"/>
      <c r="D68" s="144"/>
      <c r="E68" s="145"/>
      <c r="G68" s="113"/>
      <c r="H68" s="52"/>
      <c r="I68" s="146" t="str">
        <f t="shared" si="8"/>
        <v/>
      </c>
      <c r="K68" s="147" t="e">
        <f t="shared" si="1"/>
        <v>#DIV/0!</v>
      </c>
      <c r="L68" s="148" t="e">
        <f t="shared" si="2"/>
        <v>#DIV/0!</v>
      </c>
      <c r="M68" s="148" t="str">
        <f t="shared" si="3"/>
        <v/>
      </c>
      <c r="N68" s="142"/>
      <c r="O68" s="1"/>
      <c r="P68" s="1"/>
      <c r="Q68" s="1"/>
    </row>
    <row r="69" spans="1:17" x14ac:dyDescent="0.25">
      <c r="A69" s="3"/>
      <c r="B69" s="143"/>
      <c r="C69" s="143"/>
      <c r="D69" s="144"/>
      <c r="E69" s="145"/>
      <c r="G69" s="113"/>
      <c r="H69" s="52"/>
      <c r="I69" s="146" t="str">
        <f t="shared" si="8"/>
        <v/>
      </c>
      <c r="K69" s="147" t="e">
        <f t="shared" si="1"/>
        <v>#DIV/0!</v>
      </c>
      <c r="L69" s="148" t="e">
        <f t="shared" si="2"/>
        <v>#DIV/0!</v>
      </c>
      <c r="M69" s="148" t="str">
        <f t="shared" si="3"/>
        <v/>
      </c>
      <c r="N69" s="142"/>
      <c r="O69" s="1"/>
      <c r="P69" s="1"/>
      <c r="Q69" s="1"/>
    </row>
    <row r="70" spans="1:17" x14ac:dyDescent="0.25">
      <c r="A70" s="3"/>
      <c r="B70" s="143"/>
      <c r="C70" s="143"/>
      <c r="D70" s="144"/>
      <c r="E70" s="145"/>
      <c r="G70" s="113"/>
      <c r="H70" s="52"/>
      <c r="I70" s="146" t="str">
        <f t="shared" si="8"/>
        <v/>
      </c>
      <c r="K70" s="147" t="e">
        <f t="shared" si="1"/>
        <v>#DIV/0!</v>
      </c>
      <c r="L70" s="148" t="e">
        <f t="shared" si="2"/>
        <v>#DIV/0!</v>
      </c>
      <c r="M70" s="148" t="str">
        <f t="shared" si="3"/>
        <v/>
      </c>
      <c r="N70" s="142"/>
      <c r="O70" s="1"/>
      <c r="P70" s="1"/>
      <c r="Q70" s="1"/>
    </row>
    <row r="71" spans="1:17" x14ac:dyDescent="0.25">
      <c r="A71" s="3"/>
      <c r="B71" s="143"/>
      <c r="C71" s="143"/>
      <c r="D71" s="144"/>
      <c r="E71" s="145"/>
      <c r="G71" s="113"/>
      <c r="H71" s="52"/>
      <c r="I71" s="146" t="str">
        <f t="shared" si="8"/>
        <v/>
      </c>
      <c r="K71" s="147" t="e">
        <f t="shared" ref="K71:K73" si="9">(E71/G71*100.05)-100</f>
        <v>#DIV/0!</v>
      </c>
      <c r="L71" s="148" t="e">
        <f t="shared" ref="L71:L73" si="10">K71*10</f>
        <v>#DIV/0!</v>
      </c>
      <c r="M71" s="148" t="str">
        <f t="shared" ref="M71:M73" si="11">IF(G71="","",IF(L71&gt;=50,50,IF(L71&lt;=0,0,L71)))</f>
        <v/>
      </c>
      <c r="N71" s="142"/>
      <c r="O71" s="1"/>
      <c r="P71" s="1"/>
      <c r="Q71" s="1"/>
    </row>
    <row r="72" spans="1:17" x14ac:dyDescent="0.25">
      <c r="A72" s="3"/>
      <c r="B72" s="143"/>
      <c r="C72" s="143"/>
      <c r="D72" s="144"/>
      <c r="E72" s="145"/>
      <c r="G72" s="113"/>
      <c r="H72" s="52"/>
      <c r="I72" s="146" t="str">
        <f t="shared" si="8"/>
        <v/>
      </c>
      <c r="K72" s="147" t="e">
        <f t="shared" si="9"/>
        <v>#DIV/0!</v>
      </c>
      <c r="L72" s="148" t="e">
        <f t="shared" si="10"/>
        <v>#DIV/0!</v>
      </c>
      <c r="M72" s="148" t="str">
        <f t="shared" si="11"/>
        <v/>
      </c>
      <c r="N72" s="142"/>
      <c r="O72" s="1"/>
      <c r="P72" s="1"/>
      <c r="Q72" s="1"/>
    </row>
    <row r="73" spans="1:17" x14ac:dyDescent="0.25">
      <c r="A73" s="3"/>
      <c r="B73" s="143"/>
      <c r="C73" s="143"/>
      <c r="D73" s="144"/>
      <c r="E73" s="145"/>
      <c r="G73" s="113"/>
      <c r="H73" s="52"/>
      <c r="I73" s="146" t="str">
        <f t="shared" si="8"/>
        <v/>
      </c>
      <c r="K73" s="147" t="e">
        <f t="shared" si="9"/>
        <v>#DIV/0!</v>
      </c>
      <c r="L73" s="148" t="e">
        <f t="shared" si="10"/>
        <v>#DIV/0!</v>
      </c>
      <c r="M73" s="148" t="str">
        <f t="shared" si="11"/>
        <v/>
      </c>
      <c r="N73" s="142"/>
      <c r="O73" s="1"/>
      <c r="P73" s="1"/>
      <c r="Q73" s="1"/>
    </row>
    <row r="74" spans="1:17" x14ac:dyDescent="0.25">
      <c r="B74" s="149"/>
      <c r="C74" s="149"/>
      <c r="D74" s="150"/>
      <c r="E74" s="151"/>
      <c r="F74" s="150"/>
      <c r="G74" s="150"/>
      <c r="H74" s="150"/>
      <c r="I74" s="150"/>
      <c r="J74" s="150"/>
      <c r="K74" s="150"/>
      <c r="L74" s="150"/>
      <c r="M74" s="150"/>
      <c r="O74" s="1"/>
      <c r="P74" s="1"/>
      <c r="Q74" s="1"/>
    </row>
    <row r="82" spans="2:17" x14ac:dyDescent="0.25">
      <c r="B82" s="1"/>
      <c r="C82" s="1"/>
      <c r="E82" s="1"/>
      <c r="O82" s="1"/>
      <c r="P82" s="1"/>
      <c r="Q82" s="1"/>
    </row>
    <row r="83" spans="2:17" x14ac:dyDescent="0.25">
      <c r="B83" s="1"/>
      <c r="C83" s="1"/>
      <c r="E83" s="1"/>
      <c r="O83" s="1"/>
      <c r="P83" s="1"/>
      <c r="Q83" s="1"/>
    </row>
    <row r="84" spans="2:17" x14ac:dyDescent="0.25">
      <c r="B84" s="1"/>
      <c r="C84" s="1"/>
      <c r="E84" s="1"/>
      <c r="O84" s="1"/>
      <c r="P84" s="1"/>
      <c r="Q84" s="1"/>
    </row>
    <row r="85" spans="2:17" x14ac:dyDescent="0.25">
      <c r="B85" s="1"/>
      <c r="C85" s="1"/>
      <c r="E85" s="1"/>
      <c r="O85" s="1"/>
      <c r="P85" s="1"/>
      <c r="Q85" s="1"/>
    </row>
    <row r="86" spans="2:17" x14ac:dyDescent="0.25">
      <c r="B86" s="1"/>
      <c r="C86" s="1"/>
      <c r="E86" s="1"/>
      <c r="O86" s="1"/>
      <c r="P86" s="1"/>
      <c r="Q86" s="1"/>
    </row>
    <row r="87" spans="2:17" x14ac:dyDescent="0.25">
      <c r="B87" s="1"/>
      <c r="C87" s="1"/>
      <c r="E87" s="1"/>
      <c r="O87" s="1"/>
      <c r="P87" s="1"/>
      <c r="Q87" s="1"/>
    </row>
    <row r="88" spans="2:17" x14ac:dyDescent="0.25">
      <c r="B88" s="1"/>
      <c r="C88" s="1"/>
      <c r="E88" s="1"/>
      <c r="O88" s="1"/>
      <c r="P88" s="1"/>
      <c r="Q88" s="1"/>
    </row>
    <row r="89" spans="2:17" x14ac:dyDescent="0.25">
      <c r="B89" s="1"/>
      <c r="C89" s="1"/>
      <c r="E89" s="1"/>
      <c r="O89" s="1"/>
      <c r="P89" s="1"/>
      <c r="Q89" s="1"/>
    </row>
    <row r="90" spans="2:17" x14ac:dyDescent="0.25">
      <c r="B90" s="1"/>
      <c r="C90" s="1"/>
      <c r="E90" s="1"/>
      <c r="O90" s="1"/>
      <c r="P90" s="1"/>
      <c r="Q90" s="1"/>
    </row>
    <row r="91" spans="2:17" x14ac:dyDescent="0.25">
      <c r="B91" s="1"/>
      <c r="C91" s="1"/>
      <c r="E91" s="1"/>
      <c r="O91" s="1"/>
      <c r="P91" s="1"/>
      <c r="Q91" s="1"/>
    </row>
    <row r="92" spans="2:17" x14ac:dyDescent="0.25">
      <c r="B92" s="1"/>
      <c r="C92" s="1"/>
      <c r="E92" s="1"/>
      <c r="O92" s="1"/>
      <c r="P92" s="1"/>
      <c r="Q92" s="1"/>
    </row>
    <row r="93" spans="2:17" x14ac:dyDescent="0.25">
      <c r="B93" s="1"/>
      <c r="C93" s="1"/>
      <c r="E93" s="1"/>
      <c r="O93" s="1"/>
      <c r="P93" s="1"/>
      <c r="Q93" s="1"/>
    </row>
    <row r="94" spans="2:17" x14ac:dyDescent="0.25">
      <c r="B94" s="1"/>
      <c r="C94" s="1"/>
      <c r="E94" s="1"/>
      <c r="O94" s="1"/>
      <c r="P94" s="1"/>
      <c r="Q94" s="1"/>
    </row>
    <row r="95" spans="2:17" x14ac:dyDescent="0.25">
      <c r="B95" s="1"/>
      <c r="C95" s="1"/>
      <c r="E95" s="1"/>
      <c r="O95" s="1"/>
      <c r="P95" s="1"/>
      <c r="Q95" s="1"/>
    </row>
    <row r="96" spans="2:17" x14ac:dyDescent="0.25">
      <c r="B96" s="1"/>
      <c r="C96" s="1"/>
      <c r="E96" s="1"/>
      <c r="O96" s="1"/>
      <c r="P96" s="1"/>
      <c r="Q96" s="1"/>
    </row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mergeCells count="1">
    <mergeCell ref="B2:M2"/>
  </mergeCells>
  <hyperlinks>
    <hyperlink ref="N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3"/>
  <sheetViews>
    <sheetView workbookViewId="0">
      <selection activeCell="J3" sqref="D3:J3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5.42578125" style="1" bestFit="1" customWidth="1"/>
    <col min="4" max="4" width="11" style="1" bestFit="1" customWidth="1"/>
    <col min="5" max="5" width="12.28515625" style="1" bestFit="1" customWidth="1"/>
    <col min="6" max="6" width="12" style="1" bestFit="1" customWidth="1"/>
    <col min="7" max="7" width="8.7109375" style="1" bestFit="1" customWidth="1"/>
    <col min="8" max="8" width="7.140625" style="111" bestFit="1" customWidth="1"/>
    <col min="9" max="9" width="14" style="111" bestFit="1" customWidth="1"/>
    <col min="10" max="10" width="11.5703125" style="111" bestFit="1" customWidth="1"/>
    <col min="11" max="11" width="10.42578125" style="97" customWidth="1"/>
    <col min="12" max="12" width="16.7109375" style="1" customWidth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1" spans="2:16" x14ac:dyDescent="0.25">
      <c r="B1" s="167" t="s">
        <v>82</v>
      </c>
      <c r="C1" s="167"/>
      <c r="D1" s="167"/>
      <c r="E1" s="167"/>
      <c r="F1" s="167"/>
    </row>
    <row r="2" spans="2:16" x14ac:dyDescent="0.25">
      <c r="B2" s="52"/>
      <c r="C2" s="167"/>
      <c r="D2" s="167"/>
      <c r="E2" s="167"/>
      <c r="F2" s="167"/>
      <c r="G2" s="167"/>
      <c r="H2" s="99"/>
      <c r="I2" s="99"/>
      <c r="J2" s="99"/>
      <c r="K2" s="103" t="s">
        <v>11</v>
      </c>
    </row>
    <row r="3" spans="2:16" s="61" customFormat="1" ht="25.5" customHeight="1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1" t="s">
        <v>16</v>
      </c>
      <c r="G3" s="111" t="s">
        <v>84</v>
      </c>
      <c r="H3" s="111" t="s">
        <v>85</v>
      </c>
      <c r="I3" s="111" t="s">
        <v>86</v>
      </c>
      <c r="J3" s="111" t="s">
        <v>87</v>
      </c>
      <c r="K3" s="112" t="s">
        <v>18</v>
      </c>
    </row>
    <row r="4" spans="2:16" x14ac:dyDescent="0.25">
      <c r="B4" s="108"/>
      <c r="C4" s="108"/>
      <c r="D4" s="109"/>
      <c r="E4" s="111"/>
      <c r="F4" s="111"/>
      <c r="G4" s="111"/>
      <c r="H4" s="104"/>
      <c r="I4" s="104"/>
      <c r="J4" s="104"/>
      <c r="K4" s="100"/>
      <c r="L4" s="100"/>
      <c r="M4" s="102"/>
      <c r="N4" s="102"/>
      <c r="O4" s="102"/>
      <c r="P4" s="102"/>
    </row>
    <row r="5" spans="2:16" x14ac:dyDescent="0.25">
      <c r="B5" s="108"/>
      <c r="C5" s="108"/>
      <c r="D5" s="109"/>
      <c r="E5" s="111"/>
      <c r="F5" s="111"/>
      <c r="G5" s="111"/>
      <c r="H5" s="104"/>
      <c r="I5" s="104"/>
      <c r="J5" s="104"/>
      <c r="K5" s="100"/>
      <c r="L5" s="100"/>
      <c r="M5" s="102"/>
      <c r="N5" s="102"/>
      <c r="O5" s="102"/>
      <c r="P5" s="102"/>
    </row>
    <row r="6" spans="2:16" x14ac:dyDescent="0.25">
      <c r="B6" s="97"/>
      <c r="C6" s="97"/>
      <c r="D6" s="111"/>
      <c r="E6" s="111"/>
      <c r="F6" s="111"/>
      <c r="G6" s="111"/>
      <c r="H6" s="104"/>
      <c r="I6" s="104"/>
      <c r="J6" s="104"/>
      <c r="K6" s="100"/>
      <c r="L6" s="100"/>
      <c r="M6" s="62"/>
      <c r="N6" s="102"/>
      <c r="O6" s="102"/>
      <c r="P6" s="102"/>
    </row>
    <row r="7" spans="2:16" x14ac:dyDescent="0.25">
      <c r="B7" s="110"/>
      <c r="C7" s="110"/>
      <c r="D7" s="111"/>
      <c r="E7" s="111"/>
      <c r="F7" s="111"/>
      <c r="G7" s="111"/>
      <c r="H7" s="104"/>
      <c r="I7" s="104"/>
      <c r="J7" s="104"/>
      <c r="K7" s="100"/>
      <c r="L7" s="100"/>
      <c r="N7" s="11"/>
      <c r="O7" s="11"/>
      <c r="P7" s="11"/>
    </row>
    <row r="8" spans="2:16" x14ac:dyDescent="0.25">
      <c r="B8" s="108"/>
      <c r="C8" s="108"/>
      <c r="D8" s="109"/>
      <c r="E8" s="111"/>
      <c r="F8" s="111"/>
      <c r="G8" s="111"/>
      <c r="H8" s="104"/>
      <c r="I8" s="104"/>
      <c r="J8" s="104"/>
      <c r="K8" s="100"/>
      <c r="L8" s="100"/>
      <c r="N8" s="11"/>
      <c r="O8" s="11"/>
      <c r="P8" s="11"/>
    </row>
    <row r="9" spans="2:16" x14ac:dyDescent="0.25">
      <c r="B9" s="110"/>
      <c r="C9" s="110"/>
      <c r="D9" s="111"/>
      <c r="E9" s="111"/>
      <c r="F9" s="111"/>
      <c r="G9" s="111"/>
      <c r="H9" s="105"/>
      <c r="I9" s="105"/>
      <c r="J9" s="105"/>
      <c r="K9" s="101"/>
      <c r="L9" s="101"/>
      <c r="N9" s="11"/>
      <c r="O9" s="11"/>
      <c r="P9" s="11"/>
    </row>
    <row r="10" spans="2:16" x14ac:dyDescent="0.25">
      <c r="B10" s="108"/>
      <c r="C10" s="108"/>
      <c r="D10" s="109"/>
      <c r="E10" s="111"/>
      <c r="F10" s="111"/>
      <c r="G10" s="111"/>
      <c r="K10" s="112"/>
      <c r="L10" s="102"/>
      <c r="N10" s="11"/>
      <c r="O10" s="11"/>
      <c r="P10" s="11"/>
    </row>
    <row r="11" spans="2:16" x14ac:dyDescent="0.25">
      <c r="B11" s="108"/>
      <c r="C11" s="108"/>
      <c r="D11" s="109"/>
      <c r="E11" s="111"/>
      <c r="F11" s="111"/>
      <c r="G11" s="111"/>
      <c r="H11" s="104"/>
      <c r="I11" s="104"/>
      <c r="J11" s="104"/>
      <c r="K11" s="100"/>
      <c r="L11" s="100"/>
      <c r="N11" s="11"/>
      <c r="O11" s="11"/>
      <c r="P11" s="11"/>
    </row>
    <row r="12" spans="2:16" x14ac:dyDescent="0.25">
      <c r="B12" s="110"/>
      <c r="C12" s="110"/>
      <c r="D12" s="109"/>
      <c r="E12" s="111"/>
      <c r="F12" s="111"/>
      <c r="G12" s="111"/>
      <c r="K12" s="112"/>
      <c r="L12" s="102"/>
      <c r="N12" s="11"/>
      <c r="O12" s="11"/>
      <c r="P12" s="11"/>
    </row>
    <row r="13" spans="2:16" x14ac:dyDescent="0.25">
      <c r="B13" s="97"/>
      <c r="C13" s="97"/>
      <c r="D13" s="111"/>
      <c r="E13" s="111"/>
      <c r="F13" s="111"/>
      <c r="G13" s="111"/>
      <c r="H13" s="104"/>
      <c r="I13" s="104"/>
      <c r="J13" s="104"/>
      <c r="K13" s="100"/>
      <c r="L13" s="100"/>
      <c r="N13" s="11"/>
      <c r="O13" s="11"/>
      <c r="P13" s="11"/>
    </row>
    <row r="14" spans="2:16" x14ac:dyDescent="0.25">
      <c r="B14" s="110"/>
      <c r="C14" s="110"/>
      <c r="D14" s="109"/>
      <c r="E14" s="111"/>
      <c r="F14" s="111"/>
      <c r="G14" s="111"/>
      <c r="H14" s="105"/>
      <c r="I14" s="105"/>
      <c r="J14" s="105"/>
      <c r="K14" s="101"/>
      <c r="L14" s="101"/>
      <c r="N14" s="11"/>
      <c r="O14" s="11"/>
      <c r="P14" s="11"/>
    </row>
    <row r="15" spans="2:16" x14ac:dyDescent="0.25">
      <c r="B15" s="108"/>
      <c r="C15" s="108"/>
      <c r="D15" s="109"/>
      <c r="E15" s="111"/>
      <c r="F15" s="111"/>
      <c r="G15" s="111"/>
      <c r="H15" s="104"/>
      <c r="I15" s="104"/>
      <c r="J15" s="104"/>
      <c r="K15" s="100"/>
      <c r="L15" s="100"/>
      <c r="N15" s="11"/>
      <c r="O15" s="11"/>
      <c r="P15" s="11"/>
    </row>
    <row r="16" spans="2:16" x14ac:dyDescent="0.25">
      <c r="B16" s="110"/>
      <c r="C16" s="110"/>
      <c r="D16" s="111"/>
      <c r="E16" s="111"/>
      <c r="F16" s="111"/>
      <c r="G16" s="111"/>
      <c r="H16" s="105"/>
      <c r="I16" s="105"/>
      <c r="J16" s="105"/>
      <c r="K16" s="101"/>
      <c r="L16" s="101"/>
      <c r="N16" s="11"/>
      <c r="O16" s="11"/>
      <c r="P16" s="11"/>
    </row>
    <row r="17" spans="2:16" x14ac:dyDescent="0.25">
      <c r="B17" s="110"/>
      <c r="C17" s="110"/>
      <c r="D17" s="109"/>
      <c r="E17" s="111"/>
      <c r="F17" s="111"/>
      <c r="G17" s="111"/>
      <c r="K17" s="112"/>
      <c r="L17" s="102"/>
      <c r="N17" s="11"/>
      <c r="O17" s="11"/>
      <c r="P17" s="11"/>
    </row>
    <row r="18" spans="2:16" x14ac:dyDescent="0.25">
      <c r="B18" s="110"/>
      <c r="C18" s="110"/>
      <c r="D18" s="109"/>
      <c r="E18" s="111"/>
      <c r="F18" s="111"/>
      <c r="G18" s="111"/>
      <c r="H18" s="105"/>
      <c r="I18" s="105"/>
      <c r="J18" s="105"/>
      <c r="K18" s="101"/>
      <c r="L18" s="101"/>
      <c r="N18" s="11"/>
      <c r="O18" s="11"/>
      <c r="P18" s="11"/>
    </row>
    <row r="19" spans="2:16" x14ac:dyDescent="0.25">
      <c r="B19" s="97"/>
      <c r="C19" s="97"/>
      <c r="D19" s="111"/>
      <c r="E19" s="111"/>
      <c r="F19" s="111"/>
      <c r="G19" s="111"/>
      <c r="H19" s="104"/>
      <c r="I19" s="104"/>
      <c r="J19" s="104"/>
      <c r="K19" s="100"/>
      <c r="L19" s="100"/>
      <c r="N19" s="11"/>
      <c r="O19" s="11"/>
      <c r="P19" s="11"/>
    </row>
    <row r="20" spans="2:16" x14ac:dyDescent="0.25">
      <c r="B20" s="97"/>
      <c r="C20" s="97"/>
      <c r="D20" s="111"/>
      <c r="E20" s="111"/>
      <c r="F20" s="111"/>
      <c r="G20" s="111"/>
      <c r="H20" s="104"/>
      <c r="I20" s="104"/>
      <c r="J20" s="104"/>
      <c r="K20" s="100"/>
      <c r="L20" s="100"/>
      <c r="N20" s="11"/>
      <c r="O20" s="11"/>
      <c r="P20" s="11"/>
    </row>
    <row r="21" spans="2:16" x14ac:dyDescent="0.25">
      <c r="D21" s="52"/>
      <c r="E21" s="52"/>
      <c r="F21" s="52"/>
      <c r="G21" s="111"/>
      <c r="H21" s="105"/>
      <c r="I21" s="105"/>
      <c r="J21" s="105"/>
      <c r="K21" s="101"/>
      <c r="L21" s="101"/>
      <c r="N21" s="11"/>
      <c r="O21" s="11"/>
      <c r="P21" s="11"/>
    </row>
    <row r="22" spans="2:16" x14ac:dyDescent="0.25">
      <c r="B22" s="97"/>
      <c r="C22" s="97"/>
      <c r="D22" s="111"/>
      <c r="E22" s="111"/>
      <c r="F22" s="111"/>
      <c r="G22" s="111"/>
      <c r="H22" s="105"/>
      <c r="I22" s="105"/>
      <c r="J22" s="105"/>
      <c r="K22" s="101"/>
      <c r="L22" s="101"/>
      <c r="N22" s="11"/>
      <c r="O22" s="11"/>
      <c r="P22" s="11"/>
    </row>
    <row r="23" spans="2:16" x14ac:dyDescent="0.25">
      <c r="B23" s="110"/>
      <c r="C23" s="110"/>
      <c r="D23" s="109"/>
      <c r="E23" s="111"/>
      <c r="F23" s="111"/>
      <c r="G23" s="111"/>
      <c r="H23" s="104"/>
      <c r="I23" s="104"/>
      <c r="J23" s="104"/>
      <c r="K23" s="100"/>
      <c r="L23" s="100"/>
      <c r="N23" s="11"/>
      <c r="O23" s="11"/>
      <c r="P23" s="11"/>
    </row>
    <row r="24" spans="2:16" x14ac:dyDescent="0.25">
      <c r="B24" s="110"/>
      <c r="C24" s="110"/>
      <c r="D24" s="111"/>
      <c r="E24" s="111"/>
      <c r="F24" s="111"/>
      <c r="G24" s="111"/>
      <c r="H24" s="104"/>
      <c r="I24" s="104"/>
      <c r="J24" s="104"/>
      <c r="K24" s="100"/>
      <c r="L24" s="100"/>
      <c r="N24" s="11"/>
      <c r="O24" s="11"/>
      <c r="P24" s="11"/>
    </row>
    <row r="25" spans="2:16" x14ac:dyDescent="0.25">
      <c r="B25" s="110"/>
      <c r="C25" s="110"/>
      <c r="D25" s="111"/>
      <c r="E25" s="111"/>
      <c r="F25" s="111"/>
      <c r="G25" s="111"/>
      <c r="H25" s="105"/>
      <c r="I25" s="105"/>
      <c r="J25" s="105"/>
      <c r="K25" s="101"/>
      <c r="L25" s="101"/>
      <c r="N25" s="11"/>
      <c r="O25" s="11"/>
      <c r="P25" s="11"/>
    </row>
    <row r="26" spans="2:16" x14ac:dyDescent="0.25">
      <c r="B26" s="97"/>
      <c r="C26" s="97"/>
      <c r="D26" s="111"/>
      <c r="E26" s="111"/>
      <c r="F26" s="111"/>
      <c r="G26" s="111"/>
      <c r="H26" s="105"/>
      <c r="I26" s="105"/>
      <c r="J26" s="105"/>
      <c r="K26" s="101"/>
      <c r="L26" s="101"/>
      <c r="N26" s="11"/>
      <c r="O26" s="11"/>
      <c r="P26" s="11"/>
    </row>
    <row r="27" spans="2:16" x14ac:dyDescent="0.25">
      <c r="D27" s="52"/>
      <c r="E27" s="52"/>
      <c r="F27" s="111"/>
      <c r="G27" s="111"/>
      <c r="H27" s="105"/>
      <c r="I27" s="105"/>
      <c r="J27" s="105"/>
      <c r="K27" s="101"/>
      <c r="L27" s="101"/>
      <c r="N27" s="11"/>
      <c r="O27" s="11"/>
      <c r="P27" s="11"/>
    </row>
    <row r="28" spans="2:16" x14ac:dyDescent="0.25">
      <c r="B28" s="110"/>
      <c r="C28" s="110"/>
      <c r="D28" s="109"/>
      <c r="E28" s="111"/>
      <c r="F28" s="111"/>
      <c r="G28" s="111"/>
      <c r="H28" s="104"/>
      <c r="I28" s="104"/>
      <c r="J28" s="104"/>
      <c r="K28" s="100"/>
      <c r="L28" s="100"/>
      <c r="N28" s="11"/>
      <c r="O28" s="11"/>
      <c r="P28" s="11"/>
    </row>
    <row r="29" spans="2:16" x14ac:dyDescent="0.25">
      <c r="B29" s="97"/>
      <c r="C29" s="97"/>
      <c r="D29" s="111"/>
      <c r="E29" s="111"/>
      <c r="F29" s="111"/>
      <c r="G29" s="111"/>
      <c r="H29" s="104"/>
      <c r="I29" s="104"/>
      <c r="J29" s="104"/>
      <c r="K29" s="100"/>
      <c r="L29" s="100"/>
      <c r="N29" s="11"/>
      <c r="O29" s="11"/>
      <c r="P29" s="11"/>
    </row>
    <row r="30" spans="2:16" x14ac:dyDescent="0.25">
      <c r="B30" s="108"/>
      <c r="C30" s="108"/>
      <c r="D30" s="109"/>
      <c r="E30" s="111"/>
      <c r="F30" s="111"/>
      <c r="G30" s="111"/>
      <c r="H30" s="104"/>
      <c r="I30" s="104"/>
      <c r="J30" s="104"/>
      <c r="K30" s="100"/>
      <c r="L30" s="100"/>
      <c r="N30" s="11"/>
      <c r="O30" s="11"/>
      <c r="P30" s="11"/>
    </row>
    <row r="31" spans="2:16" x14ac:dyDescent="0.25">
      <c r="B31" s="108"/>
      <c r="C31" s="108"/>
      <c r="D31" s="109"/>
      <c r="E31" s="111"/>
      <c r="F31" s="111"/>
      <c r="G31" s="111"/>
      <c r="H31" s="104"/>
      <c r="I31" s="104"/>
      <c r="J31" s="104"/>
      <c r="K31" s="100"/>
      <c r="L31" s="100"/>
      <c r="N31" s="11"/>
      <c r="O31" s="11"/>
      <c r="P31" s="11"/>
    </row>
    <row r="32" spans="2:16" x14ac:dyDescent="0.25">
      <c r="B32" s="97"/>
      <c r="C32" s="97"/>
      <c r="D32" s="111"/>
      <c r="E32" s="111"/>
      <c r="F32" s="111"/>
      <c r="G32" s="111"/>
      <c r="H32" s="104"/>
      <c r="I32" s="104"/>
      <c r="J32" s="104"/>
      <c r="K32" s="100"/>
      <c r="L32" s="100"/>
      <c r="N32" s="11"/>
      <c r="O32" s="11"/>
      <c r="P32" s="11"/>
    </row>
    <row r="33" spans="2:16" x14ac:dyDescent="0.25">
      <c r="B33" s="108"/>
      <c r="C33" s="108"/>
      <c r="D33" s="111"/>
      <c r="E33" s="111"/>
      <c r="F33" s="111"/>
      <c r="G33" s="111"/>
      <c r="H33" s="104"/>
      <c r="I33" s="104"/>
      <c r="J33" s="104"/>
      <c r="K33" s="100"/>
      <c r="L33" s="100"/>
      <c r="N33" s="11"/>
      <c r="O33" s="11"/>
      <c r="P33" s="11"/>
    </row>
    <row r="34" spans="2:16" x14ac:dyDescent="0.25">
      <c r="B34" s="108"/>
      <c r="C34" s="108"/>
      <c r="D34" s="109"/>
      <c r="E34" s="111"/>
      <c r="F34" s="111"/>
      <c r="G34" s="111"/>
      <c r="H34" s="105"/>
      <c r="I34" s="105"/>
      <c r="J34" s="105"/>
      <c r="K34" s="101"/>
      <c r="L34" s="101"/>
      <c r="N34" s="11"/>
      <c r="O34" s="11"/>
      <c r="P34" s="11"/>
    </row>
    <row r="35" spans="2:16" x14ac:dyDescent="0.25">
      <c r="B35" s="110"/>
      <c r="C35" s="110"/>
      <c r="D35" s="109"/>
      <c r="E35" s="111"/>
      <c r="F35" s="111"/>
      <c r="G35" s="111"/>
      <c r="H35" s="105"/>
      <c r="I35" s="105"/>
      <c r="J35" s="105"/>
      <c r="K35" s="101"/>
      <c r="L35" s="101"/>
      <c r="N35" s="11"/>
      <c r="O35" s="11"/>
      <c r="P35" s="11"/>
    </row>
    <row r="36" spans="2:16" x14ac:dyDescent="0.25">
      <c r="B36" s="108"/>
      <c r="C36" s="108"/>
      <c r="D36" s="109"/>
      <c r="E36" s="111"/>
      <c r="F36" s="111"/>
      <c r="G36" s="111"/>
      <c r="H36" s="105"/>
      <c r="I36" s="105"/>
      <c r="J36" s="105"/>
      <c r="K36" s="101"/>
      <c r="L36" s="101"/>
      <c r="N36" s="11"/>
      <c r="O36" s="11"/>
      <c r="P36" s="11"/>
    </row>
    <row r="37" spans="2:16" x14ac:dyDescent="0.25">
      <c r="B37" s="108"/>
      <c r="C37" s="108"/>
      <c r="D37" s="109"/>
      <c r="E37" s="111"/>
      <c r="F37" s="111"/>
      <c r="G37" s="111"/>
      <c r="K37" s="112"/>
      <c r="L37" s="101"/>
      <c r="N37" s="11"/>
      <c r="O37" s="11"/>
      <c r="P37" s="11"/>
    </row>
    <row r="38" spans="2:16" x14ac:dyDescent="0.25">
      <c r="B38" s="108"/>
      <c r="C38" s="108"/>
      <c r="D38" s="109"/>
      <c r="E38" s="111"/>
      <c r="F38" s="111"/>
      <c r="G38" s="111"/>
      <c r="H38" s="104"/>
      <c r="I38" s="104"/>
      <c r="J38" s="104"/>
      <c r="K38" s="100"/>
      <c r="L38" s="102"/>
      <c r="N38" s="11"/>
      <c r="O38" s="11"/>
      <c r="P38" s="11"/>
    </row>
    <row r="39" spans="2:16" x14ac:dyDescent="0.25">
      <c r="B39" s="97"/>
      <c r="C39" s="97"/>
      <c r="D39" s="111"/>
      <c r="E39" s="111"/>
      <c r="F39" s="111"/>
      <c r="G39" s="111"/>
      <c r="H39" s="104"/>
      <c r="I39" s="104"/>
      <c r="J39" s="104"/>
      <c r="K39" s="100"/>
      <c r="L39" s="100"/>
      <c r="N39" s="11"/>
      <c r="O39" s="11"/>
      <c r="P39" s="11"/>
    </row>
    <row r="40" spans="2:16" x14ac:dyDescent="0.25">
      <c r="B40" s="108"/>
      <c r="C40" s="97"/>
      <c r="D40" s="111"/>
      <c r="E40" s="111"/>
      <c r="F40" s="111"/>
      <c r="G40" s="111"/>
      <c r="H40" s="105"/>
      <c r="I40" s="105"/>
      <c r="J40" s="105"/>
      <c r="K40" s="101"/>
      <c r="L40" s="100"/>
      <c r="N40" s="11"/>
      <c r="O40" s="11"/>
      <c r="P40" s="11"/>
    </row>
    <row r="41" spans="2:16" x14ac:dyDescent="0.25">
      <c r="B41" s="110"/>
      <c r="C41" s="110"/>
      <c r="D41" s="111"/>
      <c r="E41" s="111"/>
      <c r="F41" s="111"/>
      <c r="G41" s="111"/>
      <c r="H41" s="104"/>
      <c r="I41" s="104"/>
      <c r="J41" s="104"/>
      <c r="K41" s="100"/>
      <c r="L41" s="101"/>
      <c r="N41" s="11"/>
      <c r="O41" s="11"/>
      <c r="P41" s="11"/>
    </row>
    <row r="42" spans="2:16" x14ac:dyDescent="0.25">
      <c r="B42" s="110"/>
      <c r="C42" s="110"/>
      <c r="D42" s="109"/>
      <c r="E42" s="111"/>
      <c r="F42" s="111"/>
      <c r="G42" s="111"/>
      <c r="K42" s="112"/>
      <c r="L42" s="100"/>
      <c r="N42" s="11"/>
      <c r="O42" s="11"/>
      <c r="P42" s="11"/>
    </row>
    <row r="43" spans="2:16" x14ac:dyDescent="0.25">
      <c r="B43" s="110"/>
      <c r="C43" s="110"/>
      <c r="D43" s="111"/>
      <c r="E43" s="111"/>
      <c r="F43" s="111"/>
      <c r="G43" s="111"/>
      <c r="H43" s="105"/>
      <c r="I43" s="105"/>
      <c r="J43" s="105"/>
      <c r="K43" s="101"/>
      <c r="L43" s="102"/>
      <c r="N43" s="11"/>
      <c r="O43" s="11"/>
      <c r="P43" s="11"/>
    </row>
    <row r="44" spans="2:16" x14ac:dyDescent="0.25">
      <c r="B44" s="108"/>
      <c r="C44" s="108"/>
      <c r="D44" s="109"/>
      <c r="E44" s="111"/>
      <c r="F44" s="111"/>
      <c r="G44" s="111"/>
      <c r="H44" s="104"/>
      <c r="I44" s="104"/>
      <c r="J44" s="104"/>
      <c r="K44" s="100"/>
      <c r="L44" s="101"/>
    </row>
    <row r="45" spans="2:16" x14ac:dyDescent="0.25">
      <c r="B45" s="110"/>
      <c r="C45" s="110"/>
      <c r="D45" s="109"/>
      <c r="E45" s="111"/>
      <c r="F45" s="111"/>
      <c r="G45" s="111"/>
      <c r="H45" s="104"/>
      <c r="I45" s="104"/>
      <c r="J45" s="104"/>
      <c r="K45" s="100"/>
      <c r="L45" s="100"/>
    </row>
    <row r="46" spans="2:16" x14ac:dyDescent="0.25">
      <c r="B46" s="110"/>
      <c r="C46" s="110"/>
      <c r="D46" s="111"/>
      <c r="E46" s="111"/>
      <c r="F46" s="111"/>
      <c r="G46" s="111"/>
      <c r="H46" s="104"/>
      <c r="I46" s="104"/>
      <c r="J46" s="104"/>
      <c r="K46" s="100"/>
      <c r="L46" s="100"/>
    </row>
    <row r="47" spans="2:16" x14ac:dyDescent="0.25">
      <c r="B47" s="110"/>
      <c r="C47" s="110"/>
      <c r="D47" s="111"/>
      <c r="E47" s="111"/>
      <c r="F47" s="111"/>
      <c r="G47" s="111"/>
      <c r="H47" s="104"/>
      <c r="I47" s="104"/>
      <c r="J47" s="104"/>
      <c r="K47" s="100"/>
      <c r="L47" s="100"/>
      <c r="M47" s="36"/>
      <c r="N47" s="36"/>
      <c r="O47" s="36"/>
    </row>
    <row r="48" spans="2:16" x14ac:dyDescent="0.25">
      <c r="B48" s="110"/>
      <c r="C48" s="110"/>
      <c r="D48" s="109"/>
      <c r="E48" s="111"/>
      <c r="F48" s="111"/>
      <c r="G48" s="111"/>
      <c r="H48" s="105"/>
      <c r="I48" s="105"/>
      <c r="J48" s="105"/>
      <c r="K48" s="101"/>
      <c r="L48" s="100"/>
      <c r="M48" s="36"/>
      <c r="N48" s="36"/>
      <c r="O48" s="36"/>
    </row>
    <row r="49" spans="2:16" x14ac:dyDescent="0.25">
      <c r="B49" s="108"/>
      <c r="C49" s="108"/>
      <c r="D49" s="111"/>
      <c r="E49" s="111"/>
      <c r="F49" s="111"/>
      <c r="G49" s="111"/>
      <c r="H49" s="105"/>
      <c r="I49" s="105"/>
      <c r="J49" s="105"/>
      <c r="K49" s="101"/>
      <c r="L49" s="101"/>
      <c r="M49" s="36"/>
      <c r="N49" s="36"/>
      <c r="O49" s="36"/>
    </row>
    <row r="50" spans="2:16" x14ac:dyDescent="0.25">
      <c r="B50" s="110"/>
      <c r="C50" s="110"/>
      <c r="D50" s="111"/>
      <c r="E50" s="111"/>
      <c r="F50" s="111"/>
      <c r="G50" s="111"/>
      <c r="H50" s="105"/>
      <c r="I50" s="105"/>
      <c r="J50" s="105"/>
      <c r="K50" s="101"/>
      <c r="L50" s="101"/>
      <c r="M50" s="36"/>
      <c r="N50" s="37"/>
      <c r="O50" s="38"/>
    </row>
    <row r="51" spans="2:16" x14ac:dyDescent="0.25">
      <c r="B51" s="108"/>
      <c r="C51" s="108"/>
      <c r="D51" s="109"/>
      <c r="E51" s="111"/>
      <c r="F51" s="111"/>
      <c r="G51" s="111"/>
      <c r="H51" s="104"/>
      <c r="I51" s="104"/>
      <c r="J51" s="104"/>
      <c r="K51" s="100"/>
      <c r="L51" s="101"/>
      <c r="M51" s="36"/>
      <c r="N51" s="37"/>
      <c r="O51" s="38"/>
    </row>
    <row r="52" spans="2:16" x14ac:dyDescent="0.25">
      <c r="B52" s="97"/>
      <c r="C52" s="97"/>
      <c r="D52" s="111"/>
      <c r="E52" s="111"/>
      <c r="F52" s="111"/>
      <c r="G52" s="111"/>
      <c r="H52" s="104"/>
      <c r="I52" s="104"/>
      <c r="J52" s="104"/>
      <c r="K52" s="100"/>
      <c r="L52" s="100"/>
      <c r="M52" s="36"/>
      <c r="N52" s="37"/>
      <c r="O52" s="38"/>
    </row>
    <row r="53" spans="2:16" x14ac:dyDescent="0.25">
      <c r="B53" s="108"/>
      <c r="C53" s="108"/>
      <c r="D53" s="109"/>
      <c r="E53" s="111"/>
      <c r="F53" s="111"/>
      <c r="G53" s="111"/>
      <c r="H53" s="105"/>
      <c r="I53" s="105"/>
      <c r="J53" s="105"/>
      <c r="K53" s="101"/>
      <c r="L53" s="101"/>
      <c r="M53" s="36"/>
      <c r="N53" s="37"/>
      <c r="O53" s="38"/>
    </row>
    <row r="54" spans="2:16" x14ac:dyDescent="0.25">
      <c r="B54" s="108"/>
      <c r="C54" s="108"/>
      <c r="D54" s="109"/>
      <c r="E54" s="111"/>
      <c r="F54" s="111"/>
      <c r="G54" s="111"/>
      <c r="H54" s="105"/>
      <c r="I54" s="105"/>
      <c r="J54" s="105"/>
      <c r="K54" s="101"/>
      <c r="L54" s="100"/>
      <c r="M54" s="36"/>
      <c r="N54" s="37"/>
      <c r="O54" s="38"/>
    </row>
    <row r="55" spans="2:16" x14ac:dyDescent="0.25">
      <c r="B55" s="110"/>
      <c r="C55" s="110"/>
      <c r="D55" s="111"/>
      <c r="E55" s="111"/>
      <c r="F55" s="111"/>
      <c r="G55" s="111"/>
      <c r="H55" s="104"/>
      <c r="I55" s="104"/>
      <c r="J55" s="104"/>
      <c r="K55" s="100"/>
      <c r="L55" s="101"/>
      <c r="M55" s="36"/>
      <c r="N55" s="36"/>
      <c r="O55" s="38"/>
    </row>
    <row r="56" spans="2:16" x14ac:dyDescent="0.25">
      <c r="B56" s="97"/>
      <c r="C56" s="97"/>
      <c r="D56" s="111"/>
      <c r="E56" s="111"/>
      <c r="F56" s="111"/>
      <c r="G56" s="111"/>
      <c r="H56" s="104"/>
      <c r="I56" s="104"/>
      <c r="J56" s="104"/>
      <c r="K56" s="100"/>
      <c r="L56" s="101"/>
      <c r="M56" s="36"/>
      <c r="N56" s="36"/>
      <c r="O56" s="38"/>
    </row>
    <row r="57" spans="2:16" x14ac:dyDescent="0.25">
      <c r="B57" s="108"/>
      <c r="C57" s="108"/>
      <c r="D57" s="109"/>
      <c r="E57" s="111"/>
      <c r="F57" s="111"/>
      <c r="G57" s="111"/>
      <c r="H57" s="104"/>
      <c r="I57" s="104"/>
      <c r="J57" s="104"/>
      <c r="K57" s="100"/>
      <c r="L57" s="100"/>
      <c r="M57" s="36"/>
      <c r="N57" s="36"/>
      <c r="O57" s="38"/>
    </row>
    <row r="58" spans="2:16" x14ac:dyDescent="0.25">
      <c r="B58" s="97"/>
      <c r="C58" s="97"/>
      <c r="D58" s="111"/>
      <c r="E58" s="111"/>
      <c r="F58" s="111"/>
      <c r="G58" s="111"/>
      <c r="H58" s="104"/>
      <c r="I58" s="104"/>
      <c r="J58" s="104"/>
      <c r="K58" s="100"/>
      <c r="L58" s="100"/>
      <c r="M58" s="36"/>
      <c r="N58" s="37"/>
      <c r="O58" s="38"/>
    </row>
    <row r="59" spans="2:16" x14ac:dyDescent="0.25">
      <c r="H59" s="97"/>
      <c r="I59" s="97"/>
      <c r="J59" s="97"/>
      <c r="K59" s="101"/>
      <c r="L59" s="101"/>
      <c r="M59" s="36"/>
      <c r="N59" s="37"/>
      <c r="O59" s="38"/>
    </row>
    <row r="60" spans="2:16" x14ac:dyDescent="0.25">
      <c r="B60" s="21"/>
      <c r="C60" s="21"/>
      <c r="D60" s="82"/>
      <c r="E60" s="94"/>
      <c r="F60" s="94"/>
      <c r="G60" s="94"/>
      <c r="K60" s="100"/>
      <c r="L60" s="100"/>
      <c r="M60" s="36"/>
      <c r="N60" s="37"/>
      <c r="O60" s="38"/>
    </row>
    <row r="61" spans="2:16" x14ac:dyDescent="0.25">
      <c r="B61" s="21"/>
      <c r="C61" s="21"/>
      <c r="D61" s="82"/>
      <c r="E61" s="94"/>
      <c r="F61" s="94"/>
      <c r="G61" s="94"/>
      <c r="K61" s="100"/>
      <c r="L61" s="100"/>
      <c r="M61" s="36"/>
      <c r="N61" s="37"/>
      <c r="O61" s="38"/>
      <c r="P61" s="39"/>
    </row>
    <row r="62" spans="2:16" x14ac:dyDescent="0.25">
      <c r="D62" s="52"/>
      <c r="E62" s="52"/>
      <c r="F62" s="52"/>
      <c r="G62" s="94"/>
      <c r="K62" s="101"/>
      <c r="L62" s="101"/>
      <c r="M62" s="36"/>
      <c r="N62" s="37"/>
      <c r="O62" s="38"/>
    </row>
    <row r="63" spans="2:16" x14ac:dyDescent="0.25">
      <c r="D63" s="52"/>
      <c r="E63" s="52"/>
      <c r="F63" s="94"/>
      <c r="G63" s="94"/>
      <c r="K63" s="101"/>
      <c r="L63" s="101"/>
      <c r="M63" s="36"/>
      <c r="N63" s="36"/>
      <c r="O63" s="38"/>
    </row>
    <row r="64" spans="2:16" x14ac:dyDescent="0.25">
      <c r="B64" s="83"/>
      <c r="C64" s="83"/>
      <c r="D64" s="82"/>
      <c r="E64" s="94"/>
      <c r="F64" s="94"/>
      <c r="G64" s="94"/>
      <c r="H64" s="99"/>
      <c r="I64" s="99"/>
      <c r="J64" s="99"/>
      <c r="K64" s="112"/>
      <c r="L64" s="102"/>
      <c r="M64" s="36"/>
      <c r="N64" s="36"/>
      <c r="O64" s="38"/>
    </row>
    <row r="65" spans="2:15" x14ac:dyDescent="0.25">
      <c r="B65" s="21"/>
      <c r="C65" s="21"/>
      <c r="D65" s="82"/>
      <c r="E65" s="94"/>
      <c r="F65" s="94"/>
      <c r="G65" s="94"/>
      <c r="K65" s="104"/>
      <c r="L65" s="100"/>
      <c r="M65" s="36"/>
      <c r="N65" s="37"/>
      <c r="O65" s="38"/>
    </row>
    <row r="66" spans="2:15" x14ac:dyDescent="0.25">
      <c r="G66" s="97"/>
      <c r="K66" s="105"/>
      <c r="L66" s="101"/>
      <c r="M66" s="36"/>
      <c r="N66" s="37"/>
      <c r="O66" s="38"/>
    </row>
    <row r="67" spans="2:15" x14ac:dyDescent="0.25">
      <c r="B67" s="83"/>
      <c r="C67" s="83"/>
      <c r="D67" s="82"/>
      <c r="E67" s="94"/>
      <c r="F67" s="94"/>
      <c r="G67" s="94"/>
      <c r="K67" s="104"/>
      <c r="L67" s="100"/>
      <c r="M67" s="36"/>
      <c r="N67" s="37"/>
      <c r="O67" s="38"/>
    </row>
    <row r="68" spans="2:15" x14ac:dyDescent="0.25">
      <c r="B68" s="83"/>
      <c r="C68" s="83"/>
      <c r="D68" s="82"/>
      <c r="E68" s="94"/>
      <c r="F68" s="94"/>
      <c r="G68" s="94"/>
      <c r="K68" s="104"/>
      <c r="L68" s="100"/>
      <c r="M68" s="36"/>
      <c r="N68" s="36"/>
      <c r="O68" s="38"/>
    </row>
    <row r="69" spans="2:15" x14ac:dyDescent="0.25">
      <c r="B69" s="83"/>
      <c r="C69" s="83"/>
      <c r="D69" s="82"/>
      <c r="E69" s="94"/>
      <c r="F69" s="94"/>
      <c r="G69" s="94"/>
      <c r="K69" s="104"/>
      <c r="L69" s="100"/>
      <c r="M69" s="36"/>
      <c r="N69" s="36"/>
      <c r="O69" s="38"/>
    </row>
    <row r="70" spans="2:15" x14ac:dyDescent="0.25">
      <c r="G70" s="94"/>
      <c r="K70" s="105"/>
      <c r="L70" s="101"/>
      <c r="M70" s="36"/>
      <c r="N70" s="37"/>
      <c r="O70" s="38"/>
    </row>
    <row r="71" spans="2:15" x14ac:dyDescent="0.25">
      <c r="G71" s="97"/>
      <c r="K71" s="105"/>
      <c r="L71" s="101"/>
      <c r="M71" s="36"/>
      <c r="N71" s="37"/>
      <c r="O71" s="38"/>
    </row>
    <row r="72" spans="2:15" x14ac:dyDescent="0.25">
      <c r="B72" s="18"/>
      <c r="C72" s="18"/>
      <c r="D72" s="52"/>
      <c r="E72" s="52"/>
      <c r="F72" s="94"/>
      <c r="G72" s="94"/>
      <c r="K72" s="94"/>
      <c r="L72" s="102"/>
      <c r="M72" s="36"/>
      <c r="N72" s="36"/>
      <c r="O72" s="38"/>
    </row>
    <row r="73" spans="2:15" x14ac:dyDescent="0.25">
      <c r="G73" s="97"/>
      <c r="K73" s="105"/>
      <c r="L73" s="101"/>
    </row>
    <row r="74" spans="2:15" x14ac:dyDescent="0.25">
      <c r="B74" s="21"/>
      <c r="C74" s="21"/>
      <c r="D74" s="82"/>
      <c r="E74" s="94"/>
      <c r="F74" s="94"/>
      <c r="G74" s="94"/>
      <c r="K74" s="105"/>
      <c r="L74" s="101"/>
    </row>
    <row r="75" spans="2:15" x14ac:dyDescent="0.25">
      <c r="B75" s="21"/>
      <c r="C75" s="21"/>
      <c r="D75" s="82"/>
      <c r="E75" s="94"/>
      <c r="F75" s="94"/>
      <c r="G75" s="94"/>
      <c r="K75" s="105"/>
      <c r="L75" s="101"/>
    </row>
    <row r="76" spans="2:15" x14ac:dyDescent="0.25">
      <c r="H76" s="97"/>
      <c r="I76" s="97"/>
      <c r="J76" s="97"/>
      <c r="K76" s="105"/>
      <c r="L76" s="101"/>
    </row>
    <row r="77" spans="2:15" x14ac:dyDescent="0.25">
      <c r="H77" s="97"/>
      <c r="I77" s="97"/>
      <c r="J77" s="97"/>
    </row>
    <row r="78" spans="2:15" x14ac:dyDescent="0.25">
      <c r="H78" s="97"/>
      <c r="I78" s="97"/>
      <c r="J78" s="97"/>
    </row>
    <row r="79" spans="2:15" x14ac:dyDescent="0.25">
      <c r="H79" s="97"/>
      <c r="I79" s="97"/>
      <c r="J79" s="97"/>
    </row>
    <row r="80" spans="2:15" x14ac:dyDescent="0.25">
      <c r="H80" s="97"/>
      <c r="I80" s="97"/>
      <c r="J80" s="97"/>
    </row>
    <row r="81" spans="8:10" x14ac:dyDescent="0.25">
      <c r="H81" s="97"/>
      <c r="I81" s="97"/>
      <c r="J81" s="97"/>
    </row>
    <row r="82" spans="8:10" x14ac:dyDescent="0.25">
      <c r="H82" s="97"/>
      <c r="I82" s="97"/>
      <c r="J82" s="97"/>
    </row>
    <row r="83" spans="8:10" x14ac:dyDescent="0.25">
      <c r="H83" s="97"/>
      <c r="I83" s="97"/>
      <c r="J83" s="97"/>
    </row>
    <row r="84" spans="8:10" x14ac:dyDescent="0.25">
      <c r="H84" s="97"/>
      <c r="I84" s="97"/>
      <c r="J84" s="97"/>
    </row>
    <row r="85" spans="8:10" x14ac:dyDescent="0.25">
      <c r="H85" s="97"/>
      <c r="I85" s="97"/>
      <c r="J85" s="97"/>
    </row>
    <row r="86" spans="8:10" x14ac:dyDescent="0.25">
      <c r="H86" s="97"/>
      <c r="I86" s="97"/>
      <c r="J86" s="97"/>
    </row>
    <row r="87" spans="8:10" x14ac:dyDescent="0.25">
      <c r="H87" s="97"/>
      <c r="I87" s="97"/>
      <c r="J87" s="97"/>
    </row>
    <row r="88" spans="8:10" x14ac:dyDescent="0.25">
      <c r="H88" s="97"/>
      <c r="I88" s="97"/>
      <c r="J88" s="97"/>
    </row>
    <row r="89" spans="8:10" x14ac:dyDescent="0.25">
      <c r="H89" s="97"/>
      <c r="I89" s="97"/>
      <c r="J89" s="97"/>
    </row>
    <row r="90" spans="8:10" x14ac:dyDescent="0.25">
      <c r="H90" s="97"/>
      <c r="I90" s="97"/>
      <c r="J90" s="97"/>
    </row>
    <row r="91" spans="8:10" x14ac:dyDescent="0.25">
      <c r="H91" s="97"/>
      <c r="I91" s="97"/>
      <c r="J91" s="97"/>
    </row>
    <row r="92" spans="8:10" x14ac:dyDescent="0.25">
      <c r="H92" s="97"/>
      <c r="I92" s="97"/>
      <c r="J92" s="97"/>
    </row>
    <row r="93" spans="8:10" x14ac:dyDescent="0.25">
      <c r="H93" s="97"/>
      <c r="I93" s="97"/>
      <c r="J93" s="97"/>
    </row>
    <row r="94" spans="8:10" x14ac:dyDescent="0.25">
      <c r="H94" s="97"/>
      <c r="I94" s="97"/>
      <c r="J94" s="97"/>
    </row>
    <row r="95" spans="8:10" x14ac:dyDescent="0.25">
      <c r="H95" s="97"/>
      <c r="I95" s="97"/>
      <c r="J95" s="97"/>
    </row>
    <row r="96" spans="8:10" x14ac:dyDescent="0.25">
      <c r="H96" s="97"/>
      <c r="I96" s="97"/>
      <c r="J96" s="97"/>
    </row>
    <row r="97" spans="8:10" x14ac:dyDescent="0.25">
      <c r="H97" s="97"/>
      <c r="I97" s="97"/>
      <c r="J97" s="97"/>
    </row>
    <row r="98" spans="8:10" x14ac:dyDescent="0.25">
      <c r="H98" s="97"/>
      <c r="I98" s="97"/>
      <c r="J98" s="97"/>
    </row>
    <row r="99" spans="8:10" x14ac:dyDescent="0.25">
      <c r="H99" s="97"/>
      <c r="I99" s="97"/>
      <c r="J99" s="97"/>
    </row>
    <row r="100" spans="8:10" x14ac:dyDescent="0.25">
      <c r="H100" s="97"/>
      <c r="I100" s="97"/>
      <c r="J100" s="97"/>
    </row>
    <row r="101" spans="8:10" x14ac:dyDescent="0.25">
      <c r="H101" s="97"/>
      <c r="I101" s="97"/>
      <c r="J101" s="97"/>
    </row>
    <row r="102" spans="8:10" x14ac:dyDescent="0.25">
      <c r="H102" s="97"/>
      <c r="I102" s="97"/>
      <c r="J102" s="97"/>
    </row>
    <row r="103" spans="8:10" x14ac:dyDescent="0.25">
      <c r="H103" s="97"/>
      <c r="I103" s="97"/>
      <c r="J103" s="97"/>
    </row>
  </sheetData>
  <sortState ref="B4:I58">
    <sortCondition ref="B4:B58"/>
  </sortState>
  <mergeCells count="2">
    <mergeCell ref="C2:G2"/>
    <mergeCell ref="B1:F1"/>
  </mergeCells>
  <hyperlinks>
    <hyperlink ref="K2" location="Table!A1" display="Click here for table"/>
  </hyperlink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3"/>
  <sheetViews>
    <sheetView workbookViewId="0">
      <pane ySplit="3" topLeftCell="A4" activePane="bottomLeft" state="frozen"/>
      <selection pane="bottomLeft" activeCell="D4" sqref="D4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1.28515625" style="1" bestFit="1" customWidth="1"/>
    <col min="4" max="4" width="11.5703125" style="1" bestFit="1" customWidth="1"/>
    <col min="5" max="6" width="9.140625" style="1"/>
    <col min="7" max="7" width="11.42578125" style="1" bestFit="1" customWidth="1"/>
    <col min="8" max="8" width="9.140625" style="2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67" t="s">
        <v>62</v>
      </c>
      <c r="C1" s="167"/>
      <c r="D1" s="167"/>
      <c r="E1" s="167"/>
      <c r="F1" s="167"/>
    </row>
    <row r="2" spans="2:14" x14ac:dyDescent="0.25">
      <c r="B2" s="2"/>
      <c r="C2" s="167"/>
      <c r="D2" s="167"/>
      <c r="E2" s="167"/>
      <c r="F2" s="167"/>
      <c r="G2" s="167"/>
      <c r="H2" s="6"/>
      <c r="I2" s="63" t="s">
        <v>11</v>
      </c>
    </row>
    <row r="3" spans="2:14" x14ac:dyDescent="0.25">
      <c r="B3" s="81" t="s">
        <v>9</v>
      </c>
      <c r="C3" s="81" t="s">
        <v>10</v>
      </c>
      <c r="D3" s="7" t="s">
        <v>213</v>
      </c>
      <c r="E3" s="7"/>
      <c r="F3" s="7"/>
      <c r="G3" s="7"/>
      <c r="H3" s="6"/>
    </row>
    <row r="4" spans="2:14" x14ac:dyDescent="0.25">
      <c r="B4" s="21" t="s">
        <v>89</v>
      </c>
      <c r="C4" s="21" t="s">
        <v>111</v>
      </c>
      <c r="D4" s="82">
        <v>5</v>
      </c>
      <c r="E4" s="59"/>
      <c r="F4" s="59"/>
      <c r="G4" s="59"/>
      <c r="H4" s="6"/>
      <c r="I4" s="2"/>
      <c r="J4" s="167"/>
      <c r="K4" s="167"/>
      <c r="L4" s="167"/>
      <c r="M4" s="167"/>
      <c r="N4" s="167"/>
    </row>
    <row r="5" spans="2:14" x14ac:dyDescent="0.25">
      <c r="B5" s="21" t="s">
        <v>90</v>
      </c>
      <c r="C5" s="21" t="s">
        <v>91</v>
      </c>
      <c r="D5" s="82">
        <v>5</v>
      </c>
      <c r="E5" s="7"/>
      <c r="F5" s="7"/>
      <c r="G5" s="7"/>
      <c r="H5" s="6"/>
      <c r="I5" s="2"/>
      <c r="J5" s="7"/>
      <c r="K5" s="7"/>
      <c r="L5" s="7"/>
      <c r="M5" s="7"/>
      <c r="N5" s="7"/>
    </row>
    <row r="6" spans="2:14" x14ac:dyDescent="0.25">
      <c r="B6" s="21" t="s">
        <v>92</v>
      </c>
      <c r="C6" s="21" t="s">
        <v>93</v>
      </c>
      <c r="D6" s="82">
        <v>5</v>
      </c>
      <c r="E6" s="7"/>
      <c r="F6" s="7"/>
      <c r="G6" s="7"/>
      <c r="H6" s="7"/>
      <c r="I6" s="7"/>
      <c r="J6" s="8"/>
      <c r="K6" s="8"/>
      <c r="L6" s="7"/>
      <c r="M6" s="7"/>
      <c r="N6" s="7"/>
    </row>
    <row r="7" spans="2:14" x14ac:dyDescent="0.25">
      <c r="B7" s="21" t="s">
        <v>94</v>
      </c>
      <c r="C7" s="21" t="s">
        <v>95</v>
      </c>
      <c r="D7" s="109">
        <v>5</v>
      </c>
      <c r="E7" s="9"/>
      <c r="F7" s="9"/>
      <c r="G7" s="9"/>
      <c r="I7" s="10"/>
      <c r="L7" s="11"/>
      <c r="M7" s="11"/>
      <c r="N7" s="11"/>
    </row>
    <row r="8" spans="2:14" x14ac:dyDescent="0.25">
      <c r="B8" s="21" t="s">
        <v>90</v>
      </c>
      <c r="C8" s="21" t="s">
        <v>96</v>
      </c>
      <c r="D8" s="109">
        <v>5</v>
      </c>
      <c r="E8" s="9"/>
      <c r="F8" s="9"/>
      <c r="G8" s="9"/>
      <c r="I8" s="10"/>
      <c r="L8" s="11"/>
      <c r="M8" s="11"/>
      <c r="N8" s="11"/>
    </row>
    <row r="9" spans="2:14" x14ac:dyDescent="0.25">
      <c r="B9" s="21" t="s">
        <v>97</v>
      </c>
      <c r="C9" s="21" t="s">
        <v>98</v>
      </c>
      <c r="D9" s="109">
        <v>5</v>
      </c>
      <c r="E9" s="9"/>
      <c r="F9" s="9"/>
      <c r="G9" s="9"/>
      <c r="I9" s="10"/>
      <c r="L9" s="11"/>
      <c r="M9" s="11"/>
      <c r="N9" s="11"/>
    </row>
    <row r="10" spans="2:14" x14ac:dyDescent="0.25">
      <c r="B10" s="21" t="s">
        <v>99</v>
      </c>
      <c r="C10" s="21" t="s">
        <v>100</v>
      </c>
      <c r="D10" s="109">
        <v>5</v>
      </c>
      <c r="E10" s="9"/>
      <c r="F10" s="9"/>
      <c r="G10" s="9"/>
      <c r="I10" s="10"/>
      <c r="L10" s="11"/>
      <c r="M10" s="11"/>
      <c r="N10" s="11"/>
    </row>
    <row r="11" spans="2:14" x14ac:dyDescent="0.25">
      <c r="B11" s="21" t="s">
        <v>101</v>
      </c>
      <c r="C11" s="21" t="s">
        <v>102</v>
      </c>
      <c r="D11" s="109">
        <v>5</v>
      </c>
      <c r="E11" s="9"/>
      <c r="F11" s="9"/>
      <c r="G11" s="9"/>
      <c r="I11" s="10"/>
      <c r="L11" s="11"/>
      <c r="M11" s="11"/>
      <c r="N11" s="11"/>
    </row>
    <row r="12" spans="2:14" x14ac:dyDescent="0.25">
      <c r="B12" s="21" t="s">
        <v>103</v>
      </c>
      <c r="C12" s="21" t="s">
        <v>104</v>
      </c>
      <c r="D12" s="109">
        <v>5</v>
      </c>
      <c r="E12" s="9"/>
      <c r="F12" s="9"/>
      <c r="G12" s="9"/>
      <c r="I12" s="10"/>
      <c r="L12" s="11"/>
      <c r="M12" s="11"/>
      <c r="N12" s="11"/>
    </row>
    <row r="13" spans="2:14" x14ac:dyDescent="0.25">
      <c r="B13" s="21" t="s">
        <v>105</v>
      </c>
      <c r="C13" s="21" t="s">
        <v>106</v>
      </c>
      <c r="D13" s="109">
        <v>5</v>
      </c>
      <c r="E13" s="9"/>
      <c r="F13" s="9"/>
      <c r="G13" s="9"/>
      <c r="I13" s="10"/>
      <c r="L13" s="11"/>
      <c r="M13" s="11"/>
      <c r="N13" s="11"/>
    </row>
    <row r="14" spans="2:14" x14ac:dyDescent="0.25">
      <c r="B14" s="21" t="s">
        <v>138</v>
      </c>
      <c r="C14" s="21" t="s">
        <v>108</v>
      </c>
      <c r="D14" s="109">
        <v>5</v>
      </c>
      <c r="E14" s="9"/>
      <c r="F14" s="9"/>
      <c r="G14" s="9"/>
      <c r="I14" s="10"/>
      <c r="L14" s="11"/>
      <c r="M14" s="11"/>
      <c r="N14" s="11"/>
    </row>
    <row r="15" spans="2:14" x14ac:dyDescent="0.25">
      <c r="B15" s="21" t="s">
        <v>139</v>
      </c>
      <c r="C15" s="21" t="s">
        <v>109</v>
      </c>
      <c r="D15" s="109">
        <v>5</v>
      </c>
      <c r="E15" s="9"/>
      <c r="F15" s="9"/>
      <c r="G15" s="9"/>
      <c r="I15" s="10"/>
      <c r="L15" s="11"/>
      <c r="M15" s="11"/>
      <c r="N15" s="11"/>
    </row>
    <row r="16" spans="2:14" x14ac:dyDescent="0.25">
      <c r="B16" s="21" t="s">
        <v>140</v>
      </c>
      <c r="C16" s="21" t="s">
        <v>110</v>
      </c>
      <c r="D16" s="109">
        <v>5</v>
      </c>
      <c r="E16" s="9"/>
      <c r="F16" s="9"/>
      <c r="G16" s="9"/>
      <c r="I16" s="10"/>
      <c r="L16" s="11"/>
      <c r="M16" s="11"/>
      <c r="N16" s="11"/>
    </row>
    <row r="17" spans="2:14" x14ac:dyDescent="0.25">
      <c r="B17" s="21" t="s">
        <v>141</v>
      </c>
      <c r="C17" s="21" t="s">
        <v>111</v>
      </c>
      <c r="D17" s="109">
        <v>5</v>
      </c>
      <c r="E17" s="9"/>
      <c r="F17" s="9"/>
      <c r="G17" s="9"/>
      <c r="I17" s="10"/>
      <c r="L17" s="11"/>
      <c r="M17" s="11"/>
      <c r="N17" s="11"/>
    </row>
    <row r="18" spans="2:14" x14ac:dyDescent="0.25">
      <c r="B18" s="21" t="s">
        <v>142</v>
      </c>
      <c r="C18" s="21" t="s">
        <v>112</v>
      </c>
      <c r="D18" s="109">
        <v>5</v>
      </c>
      <c r="E18" s="9"/>
      <c r="F18" s="9"/>
      <c r="G18" s="9"/>
      <c r="I18" s="10"/>
      <c r="L18" s="11"/>
      <c r="M18" s="11"/>
      <c r="N18" s="11"/>
    </row>
    <row r="19" spans="2:14" x14ac:dyDescent="0.25">
      <c r="B19" s="21" t="s">
        <v>143</v>
      </c>
      <c r="C19" s="21" t="s">
        <v>113</v>
      </c>
      <c r="D19" s="109">
        <v>5</v>
      </c>
      <c r="E19" s="9"/>
      <c r="F19" s="9"/>
      <c r="G19" s="9"/>
      <c r="I19" s="10"/>
      <c r="L19" s="11"/>
      <c r="M19" s="11"/>
      <c r="N19" s="11"/>
    </row>
    <row r="20" spans="2:14" x14ac:dyDescent="0.25">
      <c r="B20" s="21" t="s">
        <v>144</v>
      </c>
      <c r="C20" s="21" t="s">
        <v>114</v>
      </c>
      <c r="D20" s="109">
        <v>5</v>
      </c>
      <c r="E20" s="9"/>
      <c r="F20" s="9"/>
      <c r="G20" s="9"/>
      <c r="I20" s="10"/>
      <c r="L20" s="11"/>
      <c r="M20" s="11"/>
      <c r="N20" s="11"/>
    </row>
    <row r="21" spans="2:14" x14ac:dyDescent="0.25">
      <c r="B21" s="21" t="s">
        <v>145</v>
      </c>
      <c r="C21" s="21" t="s">
        <v>115</v>
      </c>
      <c r="D21" s="109">
        <v>5</v>
      </c>
      <c r="E21" s="9"/>
      <c r="F21" s="9"/>
      <c r="G21" s="9"/>
      <c r="I21" s="10"/>
      <c r="L21" s="11"/>
      <c r="M21" s="11"/>
      <c r="N21" s="11"/>
    </row>
    <row r="22" spans="2:14" x14ac:dyDescent="0.25">
      <c r="B22" s="21" t="s">
        <v>146</v>
      </c>
      <c r="C22" s="21" t="s">
        <v>116</v>
      </c>
      <c r="D22" s="109">
        <v>5</v>
      </c>
      <c r="E22" s="9"/>
      <c r="F22" s="9"/>
      <c r="G22" s="9"/>
      <c r="I22" s="10"/>
      <c r="L22" s="11"/>
      <c r="M22" s="11"/>
      <c r="N22" s="11"/>
    </row>
    <row r="23" spans="2:14" x14ac:dyDescent="0.25">
      <c r="B23" s="21" t="s">
        <v>147</v>
      </c>
      <c r="C23" s="21" t="s">
        <v>117</v>
      </c>
      <c r="D23" s="109">
        <v>5</v>
      </c>
      <c r="E23" s="9"/>
      <c r="F23" s="9"/>
      <c r="G23" s="9"/>
      <c r="I23" s="10"/>
      <c r="L23" s="11"/>
      <c r="M23" s="11"/>
      <c r="N23" s="11"/>
    </row>
    <row r="24" spans="2:14" x14ac:dyDescent="0.25">
      <c r="B24" s="21" t="s">
        <v>148</v>
      </c>
      <c r="C24" s="21" t="s">
        <v>118</v>
      </c>
      <c r="D24" s="109">
        <v>5</v>
      </c>
      <c r="E24" s="9"/>
      <c r="F24" s="9"/>
      <c r="G24" s="9"/>
      <c r="I24" s="10"/>
      <c r="L24" s="11"/>
      <c r="M24" s="11"/>
      <c r="N24" s="11"/>
    </row>
    <row r="25" spans="2:14" x14ac:dyDescent="0.25">
      <c r="B25" s="21" t="s">
        <v>137</v>
      </c>
      <c r="C25" s="21" t="s">
        <v>119</v>
      </c>
      <c r="D25" s="109">
        <v>5</v>
      </c>
      <c r="E25" s="9"/>
      <c r="F25" s="9"/>
      <c r="G25" s="9"/>
      <c r="I25" s="10"/>
      <c r="L25" s="11"/>
      <c r="M25" s="11"/>
      <c r="N25" s="11"/>
    </row>
    <row r="26" spans="2:14" x14ac:dyDescent="0.25">
      <c r="B26" s="21" t="s">
        <v>136</v>
      </c>
      <c r="C26" s="21" t="s">
        <v>120</v>
      </c>
      <c r="D26" s="109">
        <v>5</v>
      </c>
      <c r="E26" s="9"/>
      <c r="F26" s="9"/>
      <c r="G26" s="9"/>
      <c r="I26" s="10"/>
      <c r="L26" s="11"/>
      <c r="M26" s="11"/>
      <c r="N26" s="11"/>
    </row>
    <row r="27" spans="2:14" x14ac:dyDescent="0.25">
      <c r="B27" s="21" t="s">
        <v>135</v>
      </c>
      <c r="C27" s="21" t="s">
        <v>121</v>
      </c>
      <c r="D27" s="109">
        <v>5</v>
      </c>
      <c r="E27" s="9"/>
      <c r="F27" s="9"/>
      <c r="G27" s="9"/>
      <c r="I27" s="10"/>
      <c r="L27" s="11"/>
      <c r="M27" s="11"/>
      <c r="N27" s="11"/>
    </row>
    <row r="28" spans="2:14" x14ac:dyDescent="0.25">
      <c r="B28" s="21" t="s">
        <v>134</v>
      </c>
      <c r="C28" s="21" t="s">
        <v>122</v>
      </c>
      <c r="D28" s="109">
        <v>5</v>
      </c>
      <c r="E28" s="9"/>
      <c r="F28" s="9"/>
      <c r="G28" s="9"/>
      <c r="I28" s="10"/>
      <c r="L28" s="11"/>
      <c r="M28" s="11"/>
      <c r="N28" s="11"/>
    </row>
    <row r="29" spans="2:14" x14ac:dyDescent="0.25">
      <c r="B29" s="21" t="s">
        <v>133</v>
      </c>
      <c r="C29" s="21" t="s">
        <v>123</v>
      </c>
      <c r="D29" s="109">
        <v>5</v>
      </c>
      <c r="E29" s="9"/>
      <c r="F29" s="9"/>
      <c r="G29" s="9"/>
      <c r="I29" s="10"/>
      <c r="L29" s="11"/>
      <c r="M29" s="11"/>
      <c r="N29" s="11"/>
    </row>
    <row r="30" spans="2:14" x14ac:dyDescent="0.25">
      <c r="B30" s="21" t="s">
        <v>132</v>
      </c>
      <c r="C30" s="21" t="s">
        <v>119</v>
      </c>
      <c r="D30" s="109">
        <v>5</v>
      </c>
      <c r="E30" s="9"/>
      <c r="F30" s="9"/>
      <c r="G30" s="9"/>
      <c r="I30" s="10"/>
      <c r="L30" s="11"/>
      <c r="M30" s="11"/>
      <c r="N30" s="11"/>
    </row>
    <row r="31" spans="2:14" x14ac:dyDescent="0.25">
      <c r="B31" s="21" t="s">
        <v>131</v>
      </c>
      <c r="C31" s="21" t="s">
        <v>124</v>
      </c>
      <c r="D31" s="109">
        <v>5</v>
      </c>
      <c r="E31" s="9"/>
      <c r="F31" s="9"/>
      <c r="G31" s="9"/>
      <c r="I31" s="10"/>
      <c r="L31" s="11"/>
      <c r="M31" s="11"/>
      <c r="N31" s="11"/>
    </row>
    <row r="32" spans="2:14" x14ac:dyDescent="0.25">
      <c r="B32" s="21" t="s">
        <v>130</v>
      </c>
      <c r="C32" s="21" t="s">
        <v>125</v>
      </c>
      <c r="D32" s="109">
        <v>5</v>
      </c>
      <c r="E32" s="9"/>
      <c r="F32" s="9"/>
      <c r="G32" s="9"/>
      <c r="I32" s="10"/>
      <c r="L32" s="11"/>
      <c r="M32" s="11"/>
      <c r="N32" s="11"/>
    </row>
    <row r="33" spans="2:14" x14ac:dyDescent="0.25">
      <c r="B33" s="21" t="s">
        <v>129</v>
      </c>
      <c r="C33" s="21" t="s">
        <v>126</v>
      </c>
      <c r="D33" s="109">
        <v>5</v>
      </c>
      <c r="E33" s="9"/>
      <c r="F33" s="9"/>
      <c r="G33" s="9"/>
      <c r="I33" s="10"/>
      <c r="L33" s="11"/>
      <c r="M33" s="11"/>
      <c r="N33" s="11"/>
    </row>
    <row r="34" spans="2:14" x14ac:dyDescent="0.25">
      <c r="B34" s="21" t="s">
        <v>127</v>
      </c>
      <c r="C34" s="21" t="s">
        <v>128</v>
      </c>
      <c r="D34" s="109">
        <v>5</v>
      </c>
      <c r="E34" s="9"/>
      <c r="F34" s="9"/>
      <c r="G34" s="9"/>
      <c r="I34" s="10"/>
      <c r="L34" s="11"/>
      <c r="M34" s="11"/>
      <c r="N34" s="11"/>
    </row>
    <row r="35" spans="2:14" x14ac:dyDescent="0.25">
      <c r="B35" s="21"/>
      <c r="C35" s="21"/>
      <c r="D35" s="82"/>
      <c r="E35" s="9"/>
      <c r="F35" s="9"/>
      <c r="G35" s="9"/>
      <c r="I35" s="10"/>
      <c r="L35" s="11"/>
      <c r="M35" s="11"/>
      <c r="N35" s="11"/>
    </row>
    <row r="36" spans="2:14" x14ac:dyDescent="0.25">
      <c r="B36" s="21"/>
      <c r="C36" s="21"/>
      <c r="D36" s="82"/>
      <c r="E36" s="9"/>
      <c r="F36" s="9"/>
      <c r="G36" s="9"/>
      <c r="I36" s="10"/>
      <c r="L36" s="11"/>
      <c r="M36" s="11"/>
      <c r="N36" s="11"/>
    </row>
    <row r="37" spans="2:14" x14ac:dyDescent="0.25">
      <c r="B37" s="21"/>
      <c r="C37" s="21"/>
      <c r="D37" s="82"/>
      <c r="E37" s="9"/>
      <c r="F37" s="9"/>
      <c r="G37" s="9"/>
      <c r="I37" s="10"/>
      <c r="L37" s="11"/>
      <c r="M37" s="11"/>
      <c r="N37" s="11"/>
    </row>
    <row r="38" spans="2:14" x14ac:dyDescent="0.25">
      <c r="B38" s="21"/>
      <c r="C38" s="21"/>
      <c r="D38" s="82"/>
      <c r="E38" s="9"/>
      <c r="F38" s="9"/>
      <c r="G38" s="9"/>
      <c r="I38" s="10"/>
      <c r="L38" s="11"/>
      <c r="M38" s="11"/>
      <c r="N38" s="11"/>
    </row>
    <row r="39" spans="2:14" x14ac:dyDescent="0.25">
      <c r="B39" s="21"/>
      <c r="C39" s="21"/>
      <c r="D39" s="82"/>
      <c r="E39" s="9"/>
      <c r="F39" s="9"/>
      <c r="G39" s="9"/>
      <c r="I39" s="10"/>
      <c r="L39" s="11"/>
      <c r="M39" s="11"/>
      <c r="N39" s="11"/>
    </row>
    <row r="40" spans="2:14" x14ac:dyDescent="0.25">
      <c r="B40" s="21"/>
      <c r="C40" s="21"/>
      <c r="D40" s="82"/>
      <c r="E40" s="9"/>
      <c r="F40" s="9"/>
      <c r="G40" s="9"/>
      <c r="I40" s="10"/>
      <c r="L40" s="11"/>
      <c r="M40" s="11"/>
      <c r="N40" s="11"/>
    </row>
    <row r="41" spans="2:14" x14ac:dyDescent="0.25">
      <c r="B41" s="21"/>
      <c r="C41" s="21"/>
      <c r="D41" s="82"/>
      <c r="E41" s="9"/>
      <c r="F41" s="9"/>
      <c r="G41" s="9"/>
      <c r="I41" s="10"/>
      <c r="L41" s="11"/>
      <c r="M41" s="11"/>
      <c r="N41" s="11"/>
    </row>
    <row r="42" spans="2:14" x14ac:dyDescent="0.25">
      <c r="B42" s="21"/>
      <c r="C42" s="21"/>
      <c r="D42" s="82"/>
      <c r="E42" s="9"/>
      <c r="F42" s="9"/>
      <c r="G42" s="9"/>
      <c r="I42" s="10"/>
      <c r="L42" s="11"/>
      <c r="M42" s="11"/>
      <c r="N42" s="11"/>
    </row>
    <row r="43" spans="2:14" x14ac:dyDescent="0.25">
      <c r="B43" s="21"/>
      <c r="C43" s="21"/>
      <c r="E43" s="9"/>
      <c r="F43" s="9"/>
      <c r="G43" s="9"/>
      <c r="I43" s="10"/>
      <c r="L43" s="11"/>
      <c r="M43" s="11"/>
      <c r="N43" s="11"/>
    </row>
    <row r="47" spans="2:14" x14ac:dyDescent="0.25">
      <c r="I47" s="36"/>
      <c r="J47" s="36"/>
      <c r="K47" s="36"/>
      <c r="L47" s="36"/>
      <c r="M47" s="36"/>
    </row>
    <row r="48" spans="2:14" x14ac:dyDescent="0.25">
      <c r="I48" s="36"/>
      <c r="J48" s="36"/>
      <c r="K48" s="36"/>
      <c r="L48" s="36"/>
      <c r="M48" s="36"/>
    </row>
    <row r="49" spans="9:14" s="1" customFormat="1" x14ac:dyDescent="0.25">
      <c r="I49" s="36"/>
      <c r="J49" s="36"/>
      <c r="K49" s="36"/>
      <c r="L49" s="36"/>
      <c r="M49" s="36"/>
    </row>
    <row r="50" spans="9:14" s="1" customFormat="1" x14ac:dyDescent="0.25">
      <c r="I50" s="36"/>
      <c r="J50" s="36"/>
      <c r="K50" s="36"/>
      <c r="L50" s="37"/>
      <c r="M50" s="38"/>
    </row>
    <row r="51" spans="9:14" s="1" customFormat="1" x14ac:dyDescent="0.25">
      <c r="I51" s="36"/>
      <c r="J51" s="36"/>
      <c r="K51" s="36"/>
      <c r="L51" s="37"/>
      <c r="M51" s="38"/>
    </row>
    <row r="52" spans="9:14" s="1" customFormat="1" x14ac:dyDescent="0.25">
      <c r="I52" s="36"/>
      <c r="J52" s="36"/>
      <c r="K52" s="36"/>
      <c r="L52" s="37"/>
      <c r="M52" s="38"/>
    </row>
    <row r="53" spans="9:14" s="1" customFormat="1" x14ac:dyDescent="0.25">
      <c r="I53" s="36"/>
      <c r="J53" s="36"/>
      <c r="K53" s="36"/>
      <c r="L53" s="37"/>
      <c r="M53" s="38"/>
    </row>
    <row r="54" spans="9:14" s="1" customFormat="1" x14ac:dyDescent="0.25">
      <c r="I54" s="36"/>
      <c r="J54" s="36"/>
      <c r="K54" s="36"/>
      <c r="L54" s="37"/>
      <c r="M54" s="38"/>
    </row>
    <row r="55" spans="9:14" s="1" customFormat="1" x14ac:dyDescent="0.25">
      <c r="I55" s="36"/>
      <c r="J55" s="36"/>
      <c r="K55" s="36"/>
      <c r="L55" s="36"/>
      <c r="M55" s="38"/>
    </row>
    <row r="56" spans="9:14" s="1" customFormat="1" x14ac:dyDescent="0.25">
      <c r="I56" s="36"/>
      <c r="J56" s="36"/>
      <c r="K56" s="36"/>
      <c r="L56" s="36"/>
      <c r="M56" s="38"/>
    </row>
    <row r="57" spans="9:14" s="1" customFormat="1" x14ac:dyDescent="0.25">
      <c r="I57" s="36"/>
      <c r="J57" s="36"/>
      <c r="K57" s="36"/>
      <c r="L57" s="36"/>
      <c r="M57" s="38"/>
    </row>
    <row r="58" spans="9:14" s="1" customFormat="1" x14ac:dyDescent="0.25">
      <c r="I58" s="36"/>
      <c r="J58" s="36"/>
      <c r="K58" s="36"/>
      <c r="L58" s="37"/>
      <c r="M58" s="38"/>
    </row>
    <row r="59" spans="9:14" s="1" customFormat="1" x14ac:dyDescent="0.25">
      <c r="I59" s="36"/>
      <c r="J59" s="36"/>
      <c r="K59" s="36"/>
      <c r="L59" s="37"/>
      <c r="M59" s="38"/>
    </row>
    <row r="60" spans="9:14" s="1" customFormat="1" x14ac:dyDescent="0.25">
      <c r="I60" s="36"/>
      <c r="J60" s="36"/>
      <c r="K60" s="36"/>
      <c r="L60" s="37"/>
      <c r="M60" s="38"/>
    </row>
    <row r="61" spans="9:14" s="1" customFormat="1" x14ac:dyDescent="0.25">
      <c r="I61" s="36"/>
      <c r="J61" s="36"/>
      <c r="K61" s="36"/>
      <c r="L61" s="37"/>
      <c r="M61" s="38"/>
      <c r="N61" s="39"/>
    </row>
    <row r="62" spans="9:14" s="1" customFormat="1" x14ac:dyDescent="0.25">
      <c r="I62" s="36"/>
      <c r="J62" s="36"/>
      <c r="K62" s="36"/>
      <c r="L62" s="37"/>
      <c r="M62" s="38"/>
    </row>
    <row r="63" spans="9:14" s="1" customFormat="1" x14ac:dyDescent="0.25">
      <c r="I63" s="36"/>
      <c r="J63" s="36"/>
      <c r="K63" s="36"/>
      <c r="L63" s="36"/>
      <c r="M63" s="38"/>
    </row>
    <row r="64" spans="9:14" s="1" customFormat="1" x14ac:dyDescent="0.25">
      <c r="I64" s="36"/>
      <c r="J64" s="36"/>
      <c r="K64" s="36"/>
      <c r="L64" s="36"/>
      <c r="M64" s="38"/>
    </row>
    <row r="65" spans="9:13" s="1" customFormat="1" x14ac:dyDescent="0.25">
      <c r="I65" s="36"/>
      <c r="J65" s="36"/>
      <c r="K65" s="36"/>
      <c r="L65" s="37"/>
      <c r="M65" s="38"/>
    </row>
    <row r="66" spans="9:13" s="1" customFormat="1" x14ac:dyDescent="0.25">
      <c r="I66" s="36"/>
      <c r="J66" s="36"/>
      <c r="K66" s="36"/>
      <c r="L66" s="37"/>
      <c r="M66" s="38"/>
    </row>
    <row r="67" spans="9:13" s="1" customFormat="1" x14ac:dyDescent="0.25">
      <c r="I67" s="36"/>
      <c r="J67" s="36"/>
      <c r="K67" s="36"/>
      <c r="L67" s="37"/>
      <c r="M67" s="38"/>
    </row>
    <row r="68" spans="9:13" s="1" customFormat="1" x14ac:dyDescent="0.25">
      <c r="I68" s="36"/>
      <c r="J68" s="36"/>
      <c r="K68" s="36"/>
      <c r="L68" s="36"/>
      <c r="M68" s="38"/>
    </row>
    <row r="69" spans="9:13" s="1" customFormat="1" x14ac:dyDescent="0.25">
      <c r="I69" s="36"/>
      <c r="J69" s="36"/>
      <c r="K69" s="36"/>
      <c r="L69" s="36"/>
      <c r="M69" s="38"/>
    </row>
    <row r="70" spans="9:13" s="1" customFormat="1" x14ac:dyDescent="0.25">
      <c r="I70" s="36"/>
      <c r="J70" s="36"/>
      <c r="K70" s="36"/>
      <c r="L70" s="37"/>
      <c r="M70" s="38"/>
    </row>
    <row r="71" spans="9:13" s="1" customFormat="1" x14ac:dyDescent="0.25">
      <c r="I71" s="36"/>
      <c r="J71" s="36"/>
      <c r="K71" s="36"/>
      <c r="L71" s="37"/>
      <c r="M71" s="38"/>
    </row>
    <row r="72" spans="9:13" s="1" customFormat="1" x14ac:dyDescent="0.25">
      <c r="I72" s="36"/>
      <c r="J72" s="36"/>
      <c r="K72" s="36"/>
      <c r="L72" s="36"/>
      <c r="M72" s="38"/>
    </row>
    <row r="73" spans="9:13" s="1" customFormat="1" x14ac:dyDescent="0.25"/>
    <row r="74" spans="9:13" s="1" customFormat="1" x14ac:dyDescent="0.25"/>
    <row r="75" spans="9:13" s="1" customFormat="1" x14ac:dyDescent="0.25"/>
    <row r="76" spans="9:13" s="1" customFormat="1" x14ac:dyDescent="0.25"/>
    <row r="77" spans="9:13" s="1" customFormat="1" x14ac:dyDescent="0.25"/>
    <row r="78" spans="9:13" s="1" customFormat="1" x14ac:dyDescent="0.25"/>
    <row r="79" spans="9:13" s="1" customFormat="1" x14ac:dyDescent="0.25"/>
    <row r="80" spans="9:13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mergeCells count="3">
    <mergeCell ref="C2:G2"/>
    <mergeCell ref="J4:N4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3"/>
  <sheetViews>
    <sheetView workbookViewId="0">
      <selection activeCell="I8" sqref="I8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2"/>
    <col min="9" max="9" width="18" style="52" bestFit="1" customWidth="1"/>
    <col min="10" max="10" width="18" style="52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2"/>
      <c r="C2" s="167" t="s">
        <v>83</v>
      </c>
      <c r="D2" s="167"/>
      <c r="E2" s="167"/>
      <c r="F2" s="167"/>
      <c r="G2" s="167"/>
      <c r="H2" s="6"/>
      <c r="I2" s="63" t="s">
        <v>11</v>
      </c>
      <c r="J2" s="6"/>
    </row>
    <row r="3" spans="2:16" x14ac:dyDescent="0.25">
      <c r="B3" s="52"/>
      <c r="C3" s="113"/>
      <c r="D3" s="113"/>
      <c r="E3" s="113"/>
      <c r="F3" s="113"/>
      <c r="G3" s="113"/>
      <c r="H3" s="6"/>
      <c r="I3" s="6"/>
      <c r="J3" s="6"/>
    </row>
    <row r="4" spans="2:16" x14ac:dyDescent="0.25">
      <c r="B4" s="52"/>
      <c r="C4" s="167" t="s">
        <v>3</v>
      </c>
      <c r="D4" s="167"/>
      <c r="E4" s="167"/>
      <c r="F4" s="167"/>
      <c r="G4" s="167"/>
      <c r="H4" s="6"/>
      <c r="I4" s="6"/>
      <c r="J4" s="6"/>
      <c r="K4" s="52"/>
      <c r="L4" s="167" t="s">
        <v>4</v>
      </c>
      <c r="M4" s="167"/>
      <c r="N4" s="167"/>
      <c r="O4" s="167"/>
      <c r="P4" s="167"/>
    </row>
    <row r="5" spans="2:16" x14ac:dyDescent="0.25">
      <c r="B5" s="52"/>
      <c r="C5" s="113"/>
      <c r="D5" s="113"/>
      <c r="E5" s="113"/>
      <c r="F5" s="113"/>
      <c r="G5" s="113"/>
      <c r="H5" s="6"/>
      <c r="I5" s="6"/>
      <c r="J5" s="6"/>
      <c r="K5" s="52"/>
      <c r="L5" s="113"/>
      <c r="M5" s="113"/>
      <c r="N5" s="113"/>
      <c r="O5" s="113"/>
      <c r="P5" s="113"/>
    </row>
    <row r="6" spans="2:16" x14ac:dyDescent="0.25">
      <c r="B6" s="113" t="s">
        <v>1</v>
      </c>
      <c r="C6" s="8" t="s">
        <v>0</v>
      </c>
      <c r="D6" s="8"/>
      <c r="E6" s="113" t="s">
        <v>5</v>
      </c>
      <c r="F6" s="113" t="s">
        <v>6</v>
      </c>
      <c r="G6" s="113" t="s">
        <v>7</v>
      </c>
      <c r="H6" s="113" t="s">
        <v>8</v>
      </c>
      <c r="I6" s="12"/>
      <c r="J6" s="14"/>
      <c r="K6" s="113" t="s">
        <v>1</v>
      </c>
      <c r="L6" s="8" t="s">
        <v>0</v>
      </c>
      <c r="M6" s="8"/>
      <c r="N6" s="113" t="s">
        <v>5</v>
      </c>
      <c r="O6" s="113" t="s">
        <v>6</v>
      </c>
      <c r="P6" s="113" t="s">
        <v>7</v>
      </c>
    </row>
    <row r="7" spans="2:16" x14ac:dyDescent="0.25">
      <c r="B7" s="52">
        <v>1</v>
      </c>
      <c r="E7" s="9"/>
      <c r="F7" s="9"/>
      <c r="G7" s="9">
        <f>F7-E7</f>
        <v>0</v>
      </c>
      <c r="H7" s="52">
        <v>50</v>
      </c>
      <c r="I7" s="13"/>
      <c r="J7" s="15"/>
      <c r="K7" s="52">
        <v>1</v>
      </c>
      <c r="N7" s="9"/>
      <c r="O7" s="9"/>
      <c r="P7" s="9"/>
    </row>
    <row r="8" spans="2:16" x14ac:dyDescent="0.25">
      <c r="B8" s="52">
        <v>2</v>
      </c>
      <c r="E8" s="9"/>
      <c r="F8" s="9"/>
      <c r="G8" s="9">
        <f t="shared" ref="G8:G42" si="0">F8-E8</f>
        <v>0</v>
      </c>
      <c r="H8" s="52">
        <v>49</v>
      </c>
      <c r="I8" s="13"/>
      <c r="J8" s="15"/>
      <c r="K8" s="52">
        <v>2</v>
      </c>
      <c r="N8" s="9"/>
      <c r="O8" s="9"/>
      <c r="P8" s="9"/>
    </row>
    <row r="9" spans="2:16" x14ac:dyDescent="0.25">
      <c r="B9" s="52">
        <v>3</v>
      </c>
      <c r="E9" s="9"/>
      <c r="F9" s="9"/>
      <c r="G9" s="9">
        <f t="shared" si="0"/>
        <v>0</v>
      </c>
      <c r="H9" s="52">
        <v>48</v>
      </c>
      <c r="I9" s="13"/>
      <c r="J9" s="15"/>
      <c r="K9" s="52">
        <v>3</v>
      </c>
      <c r="N9" s="9"/>
      <c r="O9" s="9"/>
      <c r="P9" s="9"/>
    </row>
    <row r="10" spans="2:16" x14ac:dyDescent="0.25">
      <c r="B10" s="52">
        <v>4</v>
      </c>
      <c r="E10" s="9"/>
      <c r="F10" s="9"/>
      <c r="G10" s="9">
        <f t="shared" si="0"/>
        <v>0</v>
      </c>
      <c r="H10" s="52">
        <v>47</v>
      </c>
      <c r="I10" s="13"/>
      <c r="J10" s="15"/>
      <c r="K10" s="52">
        <v>4</v>
      </c>
      <c r="N10" s="9"/>
      <c r="O10" s="9"/>
      <c r="P10" s="9"/>
    </row>
    <row r="11" spans="2:16" x14ac:dyDescent="0.25">
      <c r="B11" s="52">
        <v>5</v>
      </c>
      <c r="E11" s="9"/>
      <c r="F11" s="9"/>
      <c r="G11" s="9">
        <f t="shared" si="0"/>
        <v>0</v>
      </c>
      <c r="H11" s="52">
        <v>46</v>
      </c>
      <c r="I11" s="13"/>
      <c r="J11" s="15"/>
      <c r="K11" s="52">
        <v>5</v>
      </c>
      <c r="N11" s="9"/>
      <c r="O11" s="9"/>
      <c r="P11" s="9"/>
    </row>
    <row r="12" spans="2:16" x14ac:dyDescent="0.25">
      <c r="B12" s="52">
        <v>6</v>
      </c>
      <c r="E12" s="9"/>
      <c r="F12" s="9"/>
      <c r="G12" s="9">
        <f t="shared" si="0"/>
        <v>0</v>
      </c>
      <c r="H12" s="52">
        <v>45</v>
      </c>
      <c r="I12" s="13"/>
      <c r="J12" s="15"/>
      <c r="K12" s="52">
        <v>6</v>
      </c>
      <c r="N12" s="9"/>
      <c r="O12" s="9"/>
      <c r="P12" s="9"/>
    </row>
    <row r="13" spans="2:16" x14ac:dyDescent="0.25">
      <c r="B13" s="52">
        <v>7</v>
      </c>
      <c r="E13" s="9"/>
      <c r="F13" s="9"/>
      <c r="G13" s="9">
        <f t="shared" si="0"/>
        <v>0</v>
      </c>
      <c r="H13" s="52">
        <v>44</v>
      </c>
      <c r="I13" s="13"/>
      <c r="J13" s="15"/>
      <c r="K13" s="52">
        <v>7</v>
      </c>
      <c r="N13" s="9"/>
      <c r="O13" s="9"/>
      <c r="P13" s="9"/>
    </row>
    <row r="14" spans="2:16" x14ac:dyDescent="0.25">
      <c r="B14" s="52">
        <v>8</v>
      </c>
      <c r="E14" s="9"/>
      <c r="F14" s="9"/>
      <c r="G14" s="9">
        <f t="shared" si="0"/>
        <v>0</v>
      </c>
      <c r="H14" s="52">
        <v>43</v>
      </c>
      <c r="I14" s="13"/>
      <c r="J14" s="15"/>
      <c r="K14" s="52">
        <v>8</v>
      </c>
      <c r="N14" s="9"/>
      <c r="O14" s="9"/>
      <c r="P14" s="9"/>
    </row>
    <row r="15" spans="2:16" x14ac:dyDescent="0.25">
      <c r="B15" s="52">
        <v>9</v>
      </c>
      <c r="E15" s="9"/>
      <c r="F15" s="9"/>
      <c r="G15" s="9">
        <f t="shared" si="0"/>
        <v>0</v>
      </c>
      <c r="H15" s="52">
        <v>42</v>
      </c>
      <c r="I15" s="13"/>
      <c r="J15" s="15"/>
      <c r="K15" s="52">
        <v>9</v>
      </c>
      <c r="N15" s="9"/>
      <c r="O15" s="9"/>
      <c r="P15" s="9"/>
    </row>
    <row r="16" spans="2:16" x14ac:dyDescent="0.25">
      <c r="B16" s="52">
        <v>10</v>
      </c>
      <c r="E16" s="9"/>
      <c r="F16" s="9"/>
      <c r="G16" s="9">
        <f t="shared" si="0"/>
        <v>0</v>
      </c>
      <c r="H16" s="52">
        <v>41</v>
      </c>
      <c r="I16" s="13"/>
      <c r="J16" s="15"/>
      <c r="K16" s="52">
        <v>10</v>
      </c>
      <c r="N16" s="9"/>
      <c r="O16" s="9"/>
      <c r="P16" s="9"/>
    </row>
    <row r="17" spans="2:16" x14ac:dyDescent="0.25">
      <c r="B17" s="52">
        <v>11</v>
      </c>
      <c r="E17" s="9"/>
      <c r="F17" s="9"/>
      <c r="G17" s="9">
        <f t="shared" si="0"/>
        <v>0</v>
      </c>
      <c r="H17" s="52">
        <v>40</v>
      </c>
      <c r="I17" s="13"/>
      <c r="J17" s="15"/>
      <c r="K17" s="52">
        <v>11</v>
      </c>
      <c r="N17" s="9"/>
      <c r="O17" s="9"/>
      <c r="P17" s="9"/>
    </row>
    <row r="18" spans="2:16" x14ac:dyDescent="0.25">
      <c r="B18" s="52">
        <v>12</v>
      </c>
      <c r="E18" s="9"/>
      <c r="F18" s="9"/>
      <c r="G18" s="9">
        <f t="shared" si="0"/>
        <v>0</v>
      </c>
      <c r="H18" s="52">
        <v>39</v>
      </c>
      <c r="I18" s="13"/>
      <c r="J18" s="15"/>
      <c r="K18" s="52">
        <v>12</v>
      </c>
      <c r="N18" s="9"/>
      <c r="O18" s="9"/>
      <c r="P18" s="9"/>
    </row>
    <row r="19" spans="2:16" x14ac:dyDescent="0.25">
      <c r="B19" s="52">
        <v>13</v>
      </c>
      <c r="E19" s="9"/>
      <c r="F19" s="9"/>
      <c r="G19" s="9">
        <f t="shared" si="0"/>
        <v>0</v>
      </c>
      <c r="H19" s="52">
        <v>38</v>
      </c>
      <c r="I19" s="13"/>
      <c r="J19" s="15"/>
      <c r="K19" s="52">
        <v>13</v>
      </c>
      <c r="N19" s="9"/>
      <c r="O19" s="9"/>
      <c r="P19" s="9"/>
    </row>
    <row r="20" spans="2:16" x14ac:dyDescent="0.25">
      <c r="B20" s="52">
        <v>14</v>
      </c>
      <c r="E20" s="9"/>
      <c r="F20" s="9"/>
      <c r="G20" s="9">
        <f t="shared" si="0"/>
        <v>0</v>
      </c>
      <c r="H20" s="52">
        <v>37</v>
      </c>
      <c r="I20" s="13"/>
      <c r="J20" s="15"/>
      <c r="K20" s="52">
        <v>14</v>
      </c>
      <c r="N20" s="9"/>
      <c r="O20" s="9"/>
      <c r="P20" s="9"/>
    </row>
    <row r="21" spans="2:16" x14ac:dyDescent="0.25">
      <c r="B21" s="52">
        <v>15</v>
      </c>
      <c r="E21" s="9"/>
      <c r="F21" s="9"/>
      <c r="G21" s="9">
        <f t="shared" si="0"/>
        <v>0</v>
      </c>
      <c r="H21" s="52">
        <v>36</v>
      </c>
      <c r="I21" s="13"/>
      <c r="J21" s="15"/>
      <c r="K21" s="52">
        <v>15</v>
      </c>
      <c r="N21" s="9"/>
      <c r="O21" s="9"/>
      <c r="P21" s="9"/>
    </row>
    <row r="22" spans="2:16" x14ac:dyDescent="0.25">
      <c r="B22" s="52">
        <v>16</v>
      </c>
      <c r="E22" s="9"/>
      <c r="F22" s="9"/>
      <c r="G22" s="9">
        <f t="shared" si="0"/>
        <v>0</v>
      </c>
      <c r="H22" s="52">
        <v>35</v>
      </c>
      <c r="I22" s="13"/>
      <c r="J22" s="15"/>
      <c r="K22" s="52">
        <v>16</v>
      </c>
      <c r="N22" s="9"/>
      <c r="O22" s="9"/>
      <c r="P22" s="9"/>
    </row>
    <row r="23" spans="2:16" x14ac:dyDescent="0.25">
      <c r="B23" s="52">
        <v>17</v>
      </c>
      <c r="E23" s="9"/>
      <c r="F23" s="9"/>
      <c r="G23" s="9">
        <f t="shared" si="0"/>
        <v>0</v>
      </c>
      <c r="H23" s="52">
        <v>34</v>
      </c>
      <c r="I23" s="13"/>
      <c r="J23" s="15"/>
      <c r="K23" s="52">
        <v>17</v>
      </c>
      <c r="N23" s="9"/>
      <c r="O23" s="9"/>
      <c r="P23" s="9"/>
    </row>
    <row r="24" spans="2:16" x14ac:dyDescent="0.25">
      <c r="B24" s="52">
        <v>18</v>
      </c>
      <c r="E24" s="9"/>
      <c r="F24" s="9"/>
      <c r="G24" s="9">
        <f t="shared" si="0"/>
        <v>0</v>
      </c>
      <c r="H24" s="52">
        <v>33</v>
      </c>
      <c r="I24" s="13"/>
      <c r="J24" s="15"/>
      <c r="K24" s="52">
        <v>18</v>
      </c>
      <c r="N24" s="9"/>
      <c r="O24" s="9"/>
      <c r="P24" s="9"/>
    </row>
    <row r="25" spans="2:16" x14ac:dyDescent="0.25">
      <c r="B25" s="52">
        <v>19</v>
      </c>
      <c r="E25" s="9"/>
      <c r="F25" s="9"/>
      <c r="G25" s="9">
        <f t="shared" si="0"/>
        <v>0</v>
      </c>
      <c r="H25" s="52">
        <v>32</v>
      </c>
      <c r="I25" s="13"/>
      <c r="J25" s="15"/>
      <c r="K25" s="52">
        <v>19</v>
      </c>
      <c r="N25" s="9"/>
      <c r="O25" s="9"/>
      <c r="P25" s="9"/>
    </row>
    <row r="26" spans="2:16" x14ac:dyDescent="0.25">
      <c r="B26" s="52">
        <v>20</v>
      </c>
      <c r="E26" s="9"/>
      <c r="F26" s="9"/>
      <c r="G26" s="9">
        <f t="shared" si="0"/>
        <v>0</v>
      </c>
      <c r="H26" s="52">
        <v>31</v>
      </c>
      <c r="I26" s="13"/>
      <c r="J26" s="15"/>
      <c r="K26" s="52">
        <v>20</v>
      </c>
      <c r="N26" s="9"/>
      <c r="O26" s="9"/>
      <c r="P26" s="9"/>
    </row>
    <row r="27" spans="2:16" x14ac:dyDescent="0.25">
      <c r="B27" s="52">
        <v>21</v>
      </c>
      <c r="E27" s="9"/>
      <c r="F27" s="9"/>
      <c r="G27" s="9">
        <f t="shared" si="0"/>
        <v>0</v>
      </c>
      <c r="H27" s="52">
        <v>30</v>
      </c>
      <c r="I27" s="13"/>
      <c r="J27" s="15"/>
      <c r="K27" s="52">
        <v>21</v>
      </c>
      <c r="N27" s="9"/>
      <c r="O27" s="9"/>
      <c r="P27" s="9"/>
    </row>
    <row r="28" spans="2:16" x14ac:dyDescent="0.25">
      <c r="B28" s="52">
        <v>22</v>
      </c>
      <c r="E28" s="9"/>
      <c r="F28" s="9"/>
      <c r="G28" s="9">
        <f t="shared" si="0"/>
        <v>0</v>
      </c>
      <c r="H28" s="52">
        <v>29</v>
      </c>
      <c r="I28" s="13"/>
      <c r="J28" s="15"/>
      <c r="K28" s="52">
        <v>22</v>
      </c>
      <c r="N28" s="9"/>
      <c r="O28" s="9"/>
      <c r="P28" s="9"/>
    </row>
    <row r="29" spans="2:16" x14ac:dyDescent="0.25">
      <c r="B29" s="52">
        <v>22</v>
      </c>
      <c r="E29" s="9"/>
      <c r="F29" s="9"/>
      <c r="G29" s="9">
        <f t="shared" si="0"/>
        <v>0</v>
      </c>
      <c r="H29" s="52">
        <v>28</v>
      </c>
      <c r="I29" s="13"/>
      <c r="J29" s="15"/>
      <c r="K29" s="52">
        <v>23</v>
      </c>
      <c r="N29" s="9"/>
      <c r="O29" s="9"/>
      <c r="P29" s="9"/>
    </row>
    <row r="30" spans="2:16" x14ac:dyDescent="0.25">
      <c r="B30" s="52">
        <v>23</v>
      </c>
      <c r="E30" s="9"/>
      <c r="F30" s="9"/>
      <c r="G30" s="9">
        <f t="shared" si="0"/>
        <v>0</v>
      </c>
      <c r="H30" s="52">
        <v>27</v>
      </c>
      <c r="I30" s="13"/>
      <c r="J30" s="15"/>
      <c r="K30" s="52">
        <v>24</v>
      </c>
      <c r="N30" s="9"/>
      <c r="O30" s="9"/>
      <c r="P30" s="9"/>
    </row>
    <row r="31" spans="2:16" x14ac:dyDescent="0.25">
      <c r="B31" s="52">
        <v>24</v>
      </c>
      <c r="E31" s="9"/>
      <c r="F31" s="9"/>
      <c r="G31" s="9">
        <f t="shared" si="0"/>
        <v>0</v>
      </c>
      <c r="H31" s="52">
        <v>26</v>
      </c>
      <c r="I31" s="13"/>
      <c r="J31" s="15"/>
      <c r="K31" s="52">
        <v>25</v>
      </c>
      <c r="N31" s="9"/>
      <c r="O31" s="9"/>
      <c r="P31" s="9"/>
    </row>
    <row r="32" spans="2:16" x14ac:dyDescent="0.25">
      <c r="B32" s="52">
        <v>25</v>
      </c>
      <c r="E32" s="9"/>
      <c r="F32" s="9"/>
      <c r="G32" s="9">
        <f t="shared" si="0"/>
        <v>0</v>
      </c>
      <c r="H32" s="52">
        <v>25</v>
      </c>
      <c r="I32" s="13"/>
      <c r="J32" s="15"/>
      <c r="K32" s="52">
        <v>26</v>
      </c>
      <c r="N32" s="9"/>
      <c r="O32" s="9"/>
      <c r="P32" s="9"/>
    </row>
    <row r="33" spans="2:16" x14ac:dyDescent="0.25">
      <c r="B33" s="52">
        <v>26</v>
      </c>
      <c r="E33" s="9"/>
      <c r="F33" s="9"/>
      <c r="G33" s="9">
        <f t="shared" si="0"/>
        <v>0</v>
      </c>
      <c r="H33" s="52">
        <v>24</v>
      </c>
      <c r="I33" s="13"/>
      <c r="J33" s="15"/>
      <c r="K33" s="52">
        <v>27</v>
      </c>
      <c r="N33" s="9"/>
      <c r="O33" s="9"/>
      <c r="P33" s="9"/>
    </row>
    <row r="34" spans="2:16" x14ac:dyDescent="0.25">
      <c r="B34" s="52">
        <v>27</v>
      </c>
      <c r="E34" s="9"/>
      <c r="F34" s="9"/>
      <c r="G34" s="9">
        <f t="shared" si="0"/>
        <v>0</v>
      </c>
      <c r="H34" s="52">
        <v>23</v>
      </c>
      <c r="I34" s="13"/>
      <c r="J34" s="15"/>
      <c r="K34" s="52">
        <v>28</v>
      </c>
      <c r="N34" s="9"/>
      <c r="O34" s="9"/>
      <c r="P34" s="9"/>
    </row>
    <row r="35" spans="2:16" x14ac:dyDescent="0.25">
      <c r="B35" s="52">
        <v>28</v>
      </c>
      <c r="E35" s="9"/>
      <c r="F35" s="9"/>
      <c r="G35" s="9">
        <f t="shared" si="0"/>
        <v>0</v>
      </c>
      <c r="H35" s="52">
        <v>22</v>
      </c>
      <c r="I35" s="13"/>
      <c r="J35" s="15"/>
      <c r="K35" s="52">
        <v>29</v>
      </c>
      <c r="N35" s="9"/>
      <c r="O35" s="9"/>
      <c r="P35" s="9"/>
    </row>
    <row r="36" spans="2:16" x14ac:dyDescent="0.25">
      <c r="B36" s="52">
        <v>29</v>
      </c>
      <c r="E36" s="9"/>
      <c r="F36" s="9"/>
      <c r="G36" s="9">
        <f t="shared" si="0"/>
        <v>0</v>
      </c>
      <c r="H36" s="52">
        <v>21</v>
      </c>
      <c r="I36" s="13"/>
      <c r="J36" s="15"/>
      <c r="K36" s="52">
        <v>30</v>
      </c>
      <c r="N36" s="9"/>
      <c r="O36" s="9"/>
      <c r="P36" s="9"/>
    </row>
    <row r="37" spans="2:16" x14ac:dyDescent="0.25">
      <c r="B37" s="52">
        <v>30</v>
      </c>
      <c r="E37" s="9"/>
      <c r="F37" s="9"/>
      <c r="G37" s="9">
        <f t="shared" si="0"/>
        <v>0</v>
      </c>
      <c r="H37" s="52">
        <v>20</v>
      </c>
      <c r="I37" s="13"/>
      <c r="J37" s="15"/>
      <c r="K37" s="52">
        <v>31</v>
      </c>
      <c r="N37" s="9"/>
      <c r="O37" s="9"/>
      <c r="P37" s="9"/>
    </row>
    <row r="38" spans="2:16" x14ac:dyDescent="0.25">
      <c r="B38" s="52">
        <v>31</v>
      </c>
      <c r="E38" s="9"/>
      <c r="F38" s="9"/>
      <c r="G38" s="9">
        <f t="shared" si="0"/>
        <v>0</v>
      </c>
      <c r="H38" s="52">
        <v>19</v>
      </c>
      <c r="I38" s="13"/>
      <c r="J38" s="15"/>
      <c r="K38" s="52">
        <v>32</v>
      </c>
      <c r="N38" s="9"/>
      <c r="O38" s="9"/>
      <c r="P38" s="9"/>
    </row>
    <row r="39" spans="2:16" x14ac:dyDescent="0.25">
      <c r="B39" s="52">
        <v>32</v>
      </c>
      <c r="E39" s="9"/>
      <c r="F39" s="9"/>
      <c r="G39" s="9">
        <f t="shared" si="0"/>
        <v>0</v>
      </c>
      <c r="H39" s="52">
        <v>18</v>
      </c>
      <c r="I39" s="13"/>
      <c r="J39" s="15"/>
      <c r="K39" s="52">
        <v>33</v>
      </c>
      <c r="N39" s="9"/>
      <c r="O39" s="9"/>
      <c r="P39" s="9"/>
    </row>
    <row r="40" spans="2:16" x14ac:dyDescent="0.25">
      <c r="B40" s="52">
        <v>33</v>
      </c>
      <c r="E40" s="9"/>
      <c r="F40" s="9"/>
      <c r="G40" s="9">
        <f t="shared" si="0"/>
        <v>0</v>
      </c>
      <c r="H40" s="52">
        <v>17</v>
      </c>
      <c r="I40" s="13"/>
      <c r="J40" s="15"/>
      <c r="K40" s="52">
        <v>34</v>
      </c>
      <c r="N40" s="9"/>
      <c r="O40" s="9"/>
      <c r="P40" s="9"/>
    </row>
    <row r="41" spans="2:16" x14ac:dyDescent="0.25">
      <c r="B41" s="52">
        <v>34</v>
      </c>
      <c r="E41" s="9"/>
      <c r="F41" s="9"/>
      <c r="G41" s="9">
        <f t="shared" si="0"/>
        <v>0</v>
      </c>
      <c r="H41" s="52">
        <v>16</v>
      </c>
      <c r="I41" s="13"/>
      <c r="J41" s="15"/>
      <c r="K41" s="52">
        <v>35</v>
      </c>
      <c r="N41" s="9"/>
      <c r="O41" s="9"/>
      <c r="P41" s="9"/>
    </row>
    <row r="42" spans="2:16" x14ac:dyDescent="0.25">
      <c r="B42" s="52">
        <v>35</v>
      </c>
      <c r="E42" s="9"/>
      <c r="F42" s="9"/>
      <c r="G42" s="9">
        <f t="shared" si="0"/>
        <v>0</v>
      </c>
      <c r="H42" s="52">
        <v>15</v>
      </c>
      <c r="I42" s="13"/>
      <c r="J42" s="15"/>
      <c r="K42" s="52">
        <v>36</v>
      </c>
      <c r="N42" s="9"/>
      <c r="O42" s="9"/>
      <c r="P42" s="9"/>
    </row>
    <row r="43" spans="2:16" x14ac:dyDescent="0.25">
      <c r="H43" s="1"/>
      <c r="I43" s="1"/>
      <c r="J43" s="64"/>
      <c r="K43" s="64"/>
      <c r="L43" s="65"/>
      <c r="M43" s="64"/>
      <c r="N43" s="64"/>
      <c r="O43" s="64"/>
    </row>
    <row r="44" spans="2:16" x14ac:dyDescent="0.25">
      <c r="H44" s="1"/>
      <c r="I44" s="1"/>
      <c r="J44" s="66"/>
      <c r="K44" s="168"/>
      <c r="L44" s="168"/>
      <c r="M44" s="64"/>
      <c r="N44" s="67"/>
      <c r="O44" s="68"/>
    </row>
    <row r="45" spans="2:16" x14ac:dyDescent="0.25">
      <c r="H45" s="1"/>
      <c r="I45" s="1"/>
      <c r="J45" s="66"/>
      <c r="K45" s="168"/>
      <c r="L45" s="168"/>
      <c r="M45" s="168"/>
      <c r="N45" s="69"/>
      <c r="O45" s="68"/>
    </row>
    <row r="46" spans="2:16" x14ac:dyDescent="0.25">
      <c r="H46" s="1"/>
      <c r="I46" s="1"/>
      <c r="J46" s="64"/>
      <c r="K46" s="169" t="s">
        <v>20</v>
      </c>
      <c r="L46" s="169"/>
      <c r="M46" s="169"/>
      <c r="N46" s="64"/>
      <c r="O46" s="64"/>
    </row>
    <row r="47" spans="2:16" x14ac:dyDescent="0.25">
      <c r="H47" s="1"/>
      <c r="I47" s="1"/>
      <c r="J47" s="64"/>
      <c r="K47" s="64"/>
      <c r="L47" s="65"/>
      <c r="M47" s="64"/>
      <c r="N47" s="64"/>
      <c r="O47" s="64"/>
    </row>
    <row r="48" spans="2:16" x14ac:dyDescent="0.25">
      <c r="H48" s="1"/>
      <c r="I48" s="1"/>
      <c r="J48" s="66"/>
      <c r="K48" s="168"/>
      <c r="L48" s="168"/>
      <c r="M48" s="64"/>
      <c r="N48" s="67"/>
      <c r="O48" s="68"/>
    </row>
    <row r="49" spans="8:15" x14ac:dyDescent="0.25">
      <c r="H49" s="1"/>
      <c r="I49" s="1"/>
      <c r="J49" s="66"/>
      <c r="K49" s="168"/>
      <c r="L49" s="168"/>
      <c r="M49" s="168"/>
      <c r="N49" s="69"/>
      <c r="O49" s="68"/>
    </row>
    <row r="50" spans="8:15" x14ac:dyDescent="0.25">
      <c r="H50" s="1"/>
      <c r="I50" s="1"/>
      <c r="J50" s="66"/>
      <c r="K50" s="168"/>
      <c r="L50" s="168"/>
      <c r="M50" s="168"/>
      <c r="N50" s="69"/>
      <c r="O50" s="68"/>
    </row>
    <row r="51" spans="8:15" x14ac:dyDescent="0.25">
      <c r="H51" s="1"/>
      <c r="I51" s="1"/>
      <c r="J51" s="66"/>
      <c r="K51" s="168"/>
      <c r="L51" s="168"/>
      <c r="M51" s="70"/>
      <c r="N51" s="67"/>
      <c r="O51" s="68"/>
    </row>
    <row r="52" spans="8:15" x14ac:dyDescent="0.25">
      <c r="H52" s="1"/>
      <c r="I52" s="1"/>
      <c r="J52" s="66"/>
      <c r="K52" s="64"/>
      <c r="L52" s="65"/>
      <c r="M52" s="64"/>
      <c r="N52" s="86"/>
      <c r="O52" s="68"/>
    </row>
    <row r="53" spans="8:15" x14ac:dyDescent="0.25">
      <c r="H53" s="1"/>
      <c r="I53" s="1"/>
      <c r="J53" s="71"/>
      <c r="K53" s="64"/>
      <c r="L53" s="65"/>
      <c r="M53" s="64"/>
      <c r="N53" s="64"/>
      <c r="O53" s="64"/>
    </row>
    <row r="54" spans="8:15" x14ac:dyDescent="0.25">
      <c r="H54" s="1"/>
      <c r="I54" s="1"/>
      <c r="J54" s="66"/>
      <c r="K54" s="168"/>
      <c r="L54" s="168"/>
      <c r="M54" s="168"/>
      <c r="N54" s="67"/>
      <c r="O54" s="68"/>
    </row>
    <row r="55" spans="8:15" x14ac:dyDescent="0.25">
      <c r="H55" s="1"/>
      <c r="I55" s="1"/>
      <c r="J55" s="66"/>
      <c r="K55" s="168"/>
      <c r="L55" s="168"/>
      <c r="M55" s="64"/>
      <c r="N55" s="67"/>
      <c r="O55" s="68"/>
    </row>
    <row r="56" spans="8:15" x14ac:dyDescent="0.25">
      <c r="H56" s="1"/>
      <c r="I56" s="1"/>
      <c r="J56" s="66"/>
      <c r="K56" s="168"/>
      <c r="L56" s="168"/>
      <c r="M56" s="168"/>
      <c r="N56" s="67"/>
      <c r="O56" s="68"/>
    </row>
    <row r="57" spans="8:15" x14ac:dyDescent="0.25">
      <c r="H57" s="1"/>
      <c r="I57" s="1"/>
      <c r="J57" s="66"/>
      <c r="K57" s="168"/>
      <c r="L57" s="168"/>
      <c r="M57" s="64"/>
      <c r="N57" s="65"/>
      <c r="O57" s="68"/>
    </row>
    <row r="58" spans="8:15" x14ac:dyDescent="0.25">
      <c r="H58" s="1"/>
      <c r="I58" s="1"/>
      <c r="J58" s="66"/>
      <c r="K58" s="168"/>
      <c r="L58" s="168"/>
      <c r="M58" s="114"/>
      <c r="N58" s="67"/>
      <c r="O58" s="68"/>
    </row>
    <row r="59" spans="8:15" x14ac:dyDescent="0.25">
      <c r="H59" s="1"/>
      <c r="I59" s="1"/>
      <c r="J59" s="66"/>
      <c r="K59" s="64"/>
      <c r="L59" s="65"/>
      <c r="M59" s="64"/>
      <c r="N59" s="64"/>
      <c r="O59" s="64"/>
    </row>
    <row r="60" spans="8:15" x14ac:dyDescent="0.25">
      <c r="H60" s="1"/>
      <c r="I60" s="1"/>
      <c r="J60" s="66"/>
      <c r="K60" s="64"/>
      <c r="L60" s="65"/>
      <c r="M60" s="64"/>
      <c r="N60" s="64"/>
      <c r="O60" s="64"/>
    </row>
    <row r="61" spans="8:15" x14ac:dyDescent="0.25">
      <c r="H61" s="1"/>
      <c r="I61" s="1"/>
      <c r="J61" s="66"/>
      <c r="K61" s="168"/>
      <c r="L61" s="168"/>
      <c r="M61" s="64"/>
      <c r="N61" s="67"/>
      <c r="O61" s="68"/>
    </row>
    <row r="62" spans="8:15" x14ac:dyDescent="0.25">
      <c r="H62" s="1"/>
      <c r="I62" s="1"/>
      <c r="J62" s="66"/>
      <c r="K62" s="168"/>
      <c r="L62" s="168"/>
      <c r="M62" s="70"/>
      <c r="N62" s="69"/>
      <c r="O62" s="68"/>
    </row>
    <row r="63" spans="8:15" x14ac:dyDescent="0.25">
      <c r="H63" s="1"/>
      <c r="I63" s="1"/>
      <c r="J63" s="66"/>
      <c r="K63" s="168"/>
      <c r="L63" s="168"/>
      <c r="M63" s="64"/>
      <c r="N63" s="67"/>
      <c r="O63" s="68"/>
    </row>
    <row r="64" spans="8:15" x14ac:dyDescent="0.25">
      <c r="H64" s="1"/>
      <c r="I64" s="1"/>
      <c r="J64" s="72"/>
      <c r="K64" s="170"/>
      <c r="L64" s="170"/>
      <c r="M64" s="171"/>
      <c r="N64" s="69"/>
      <c r="O64" s="68"/>
    </row>
    <row r="65" spans="8:15" x14ac:dyDescent="0.25">
      <c r="H65" s="1"/>
      <c r="I65" s="1"/>
      <c r="J65" s="73"/>
      <c r="K65" s="115"/>
      <c r="L65" s="115"/>
      <c r="M65" s="171"/>
      <c r="N65" s="69"/>
      <c r="O65" s="68"/>
    </row>
    <row r="66" spans="8:15" x14ac:dyDescent="0.25">
      <c r="H66" s="1"/>
      <c r="I66" s="1"/>
      <c r="J66" s="66"/>
      <c r="K66" s="67"/>
      <c r="L66" s="65"/>
      <c r="M66" s="64"/>
      <c r="N66" s="64"/>
      <c r="O66" s="64"/>
    </row>
    <row r="67" spans="8:15" x14ac:dyDescent="0.25">
      <c r="H67" s="1"/>
      <c r="I67" s="1"/>
      <c r="J67" s="66"/>
      <c r="K67" s="74"/>
      <c r="L67" s="75"/>
      <c r="M67" s="76"/>
      <c r="N67" s="77"/>
      <c r="O67" s="68"/>
    </row>
    <row r="68" spans="8:15" x14ac:dyDescent="0.25">
      <c r="H68" s="1"/>
      <c r="I68" s="1"/>
      <c r="J68" s="66"/>
      <c r="K68" s="114"/>
      <c r="L68" s="114"/>
      <c r="M68" s="64"/>
      <c r="N68" s="67"/>
      <c r="O68" s="68"/>
    </row>
    <row r="69" spans="8:15" x14ac:dyDescent="0.25">
      <c r="H69" s="1"/>
      <c r="I69" s="1"/>
      <c r="J69" s="78"/>
      <c r="K69" s="74"/>
      <c r="L69" s="79"/>
      <c r="M69" s="79"/>
      <c r="N69" s="79"/>
      <c r="O69" s="80"/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73" spans="8:15" x14ac:dyDescent="0.25">
      <c r="H73" s="1"/>
      <c r="I73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  <row r="103" spans="8:10" x14ac:dyDescent="0.25">
      <c r="H103" s="1"/>
      <c r="I103" s="1"/>
      <c r="J103" s="1"/>
    </row>
  </sheetData>
  <sortState ref="L7:P26">
    <sortCondition ref="P7:P26"/>
  </sortState>
  <mergeCells count="20">
    <mergeCell ref="K44:L44"/>
    <mergeCell ref="K45:M45"/>
    <mergeCell ref="K46:M46"/>
    <mergeCell ref="K48:L48"/>
    <mergeCell ref="C2:G2"/>
    <mergeCell ref="C4:G4"/>
    <mergeCell ref="L4:P4"/>
    <mergeCell ref="K49:M49"/>
    <mergeCell ref="K50:M50"/>
    <mergeCell ref="K51:L51"/>
    <mergeCell ref="K54:M54"/>
    <mergeCell ref="K55:L55"/>
    <mergeCell ref="K63:L63"/>
    <mergeCell ref="K64:L64"/>
    <mergeCell ref="M64:M65"/>
    <mergeCell ref="K56:M56"/>
    <mergeCell ref="K57:L57"/>
    <mergeCell ref="K58:L58"/>
    <mergeCell ref="K61:L61"/>
    <mergeCell ref="K62:L62"/>
  </mergeCells>
  <hyperlinks>
    <hyperlink ref="I2" location="Table!A1" display="Click here for tabl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2"/>
  <sheetViews>
    <sheetView workbookViewId="0">
      <pane ySplit="3" topLeftCell="A8" activePane="bottomLeft" state="frozen"/>
      <selection pane="bottomLeft" activeCell="B4" sqref="B4:E55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1.28515625" style="1" bestFit="1" customWidth="1"/>
    <col min="4" max="4" width="12.28515625" style="1" bestFit="1" customWidth="1"/>
    <col min="5" max="5" width="13.5703125" style="8" customWidth="1"/>
    <col min="6" max="6" width="9.140625" style="1"/>
    <col min="7" max="7" width="11.42578125" style="1" bestFit="1" customWidth="1"/>
    <col min="8" max="8" width="9.140625" style="52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67" t="s">
        <v>63</v>
      </c>
      <c r="C1" s="167"/>
      <c r="D1" s="167"/>
      <c r="E1" s="167"/>
      <c r="F1" s="167"/>
    </row>
    <row r="2" spans="2:14" x14ac:dyDescent="0.25">
      <c r="B2" s="52"/>
      <c r="C2" s="167"/>
      <c r="D2" s="167"/>
      <c r="E2" s="167"/>
      <c r="F2" s="167"/>
      <c r="G2" s="167"/>
      <c r="H2" s="6"/>
      <c r="I2" s="63" t="s">
        <v>11</v>
      </c>
    </row>
    <row r="3" spans="2:14" x14ac:dyDescent="0.25">
      <c r="B3" s="60" t="s">
        <v>9</v>
      </c>
      <c r="C3" s="60" t="s">
        <v>10</v>
      </c>
      <c r="D3" s="93" t="s">
        <v>19</v>
      </c>
      <c r="E3" s="153" t="s">
        <v>25</v>
      </c>
      <c r="F3" s="58"/>
      <c r="G3" s="58"/>
      <c r="H3" s="6"/>
    </row>
    <row r="4" spans="2:14" x14ac:dyDescent="0.25">
      <c r="B4" s="83" t="s">
        <v>89</v>
      </c>
      <c r="C4" s="83" t="s">
        <v>111</v>
      </c>
      <c r="D4" s="109">
        <v>5</v>
      </c>
      <c r="E4" s="113">
        <v>10</v>
      </c>
      <c r="F4" s="58"/>
      <c r="G4" s="58"/>
      <c r="H4" s="6"/>
      <c r="I4" s="52"/>
      <c r="J4" s="58"/>
      <c r="K4" s="58"/>
      <c r="L4" s="58"/>
      <c r="M4" s="58"/>
      <c r="N4" s="58"/>
    </row>
    <row r="5" spans="2:14" x14ac:dyDescent="0.25">
      <c r="B5" s="83" t="s">
        <v>90</v>
      </c>
      <c r="C5" s="83" t="s">
        <v>91</v>
      </c>
      <c r="D5" s="109">
        <v>5</v>
      </c>
      <c r="E5" s="113"/>
      <c r="F5" s="58"/>
      <c r="G5" s="58"/>
      <c r="H5" s="58"/>
      <c r="I5" s="58"/>
      <c r="J5" s="8"/>
      <c r="K5" s="8"/>
      <c r="L5" s="58"/>
      <c r="M5" s="58"/>
      <c r="N5" s="58"/>
    </row>
    <row r="6" spans="2:14" x14ac:dyDescent="0.25">
      <c r="B6" s="83" t="s">
        <v>92</v>
      </c>
      <c r="C6" s="83" t="s">
        <v>93</v>
      </c>
      <c r="D6" s="109">
        <v>5</v>
      </c>
      <c r="E6" s="113">
        <v>10</v>
      </c>
      <c r="F6" s="9"/>
      <c r="G6" s="9"/>
      <c r="I6" s="10"/>
      <c r="L6" s="11"/>
      <c r="M6" s="11"/>
      <c r="N6" s="11"/>
    </row>
    <row r="7" spans="2:14" x14ac:dyDescent="0.25">
      <c r="B7" s="83" t="s">
        <v>94</v>
      </c>
      <c r="C7" s="83" t="s">
        <v>95</v>
      </c>
      <c r="D7" s="109">
        <v>5</v>
      </c>
      <c r="E7" s="113">
        <v>10</v>
      </c>
      <c r="F7" s="9"/>
      <c r="G7" s="9"/>
      <c r="I7" s="10"/>
      <c r="L7" s="11"/>
      <c r="M7" s="11"/>
      <c r="N7" s="11"/>
    </row>
    <row r="8" spans="2:14" x14ac:dyDescent="0.25">
      <c r="B8" s="83" t="s">
        <v>90</v>
      </c>
      <c r="C8" s="83" t="s">
        <v>96</v>
      </c>
      <c r="D8" s="109">
        <v>5</v>
      </c>
      <c r="E8" s="113"/>
      <c r="F8" s="9"/>
      <c r="G8" s="9"/>
      <c r="I8" s="10"/>
      <c r="L8" s="11"/>
      <c r="M8" s="11"/>
      <c r="N8" s="11"/>
    </row>
    <row r="9" spans="2:14" x14ac:dyDescent="0.25">
      <c r="B9" s="83" t="s">
        <v>97</v>
      </c>
      <c r="C9" s="83" t="s">
        <v>98</v>
      </c>
      <c r="D9" s="109">
        <v>5</v>
      </c>
      <c r="E9" s="113">
        <v>10</v>
      </c>
      <c r="F9" s="9"/>
      <c r="G9" s="9"/>
      <c r="I9" s="10"/>
      <c r="L9" s="11"/>
      <c r="M9" s="11"/>
      <c r="N9" s="11"/>
    </row>
    <row r="10" spans="2:14" x14ac:dyDescent="0.25">
      <c r="B10" s="83" t="s">
        <v>99</v>
      </c>
      <c r="C10" s="83" t="s">
        <v>100</v>
      </c>
      <c r="D10" s="109">
        <v>5</v>
      </c>
      <c r="E10" s="113"/>
      <c r="F10" s="9"/>
      <c r="G10" s="9"/>
      <c r="I10" s="10"/>
      <c r="L10" s="11"/>
      <c r="M10" s="11"/>
      <c r="N10" s="11"/>
    </row>
    <row r="11" spans="2:14" x14ac:dyDescent="0.25">
      <c r="B11" s="83" t="s">
        <v>101</v>
      </c>
      <c r="C11" s="83" t="s">
        <v>102</v>
      </c>
      <c r="D11" s="109">
        <v>5</v>
      </c>
      <c r="E11" s="113">
        <v>10</v>
      </c>
      <c r="F11" s="9"/>
      <c r="G11" s="9"/>
      <c r="I11" s="10"/>
      <c r="L11" s="11"/>
      <c r="M11" s="11"/>
      <c r="N11" s="11"/>
    </row>
    <row r="12" spans="2:14" x14ac:dyDescent="0.25">
      <c r="B12" s="83" t="s">
        <v>103</v>
      </c>
      <c r="C12" s="83" t="s">
        <v>104</v>
      </c>
      <c r="D12" s="109">
        <v>5</v>
      </c>
      <c r="E12" s="113"/>
      <c r="F12" s="9"/>
      <c r="G12" s="9"/>
      <c r="I12" s="10"/>
      <c r="L12" s="11"/>
      <c r="M12" s="11"/>
      <c r="N12" s="11"/>
    </row>
    <row r="13" spans="2:14" x14ac:dyDescent="0.25">
      <c r="B13" s="83" t="s">
        <v>105</v>
      </c>
      <c r="C13" s="83" t="s">
        <v>106</v>
      </c>
      <c r="D13" s="109">
        <v>5</v>
      </c>
      <c r="E13" s="113">
        <v>10</v>
      </c>
      <c r="F13" s="9"/>
      <c r="G13" s="9"/>
      <c r="I13" s="10"/>
      <c r="L13" s="11"/>
      <c r="M13" s="11"/>
      <c r="N13" s="11"/>
    </row>
    <row r="14" spans="2:14" x14ac:dyDescent="0.25">
      <c r="B14" s="81" t="s">
        <v>138</v>
      </c>
      <c r="C14" s="81" t="s">
        <v>108</v>
      </c>
      <c r="D14" s="109">
        <v>5</v>
      </c>
      <c r="E14" s="113">
        <v>10</v>
      </c>
      <c r="F14" s="9"/>
      <c r="G14" s="9"/>
      <c r="I14" s="10"/>
      <c r="L14" s="11"/>
      <c r="M14" s="11"/>
      <c r="N14" s="11"/>
    </row>
    <row r="15" spans="2:14" x14ac:dyDescent="0.25">
      <c r="B15" s="81" t="s">
        <v>139</v>
      </c>
      <c r="C15" s="81" t="s">
        <v>109</v>
      </c>
      <c r="D15" s="109">
        <v>5</v>
      </c>
      <c r="E15" s="113"/>
      <c r="F15" s="9"/>
      <c r="G15" s="9"/>
      <c r="I15" s="10"/>
      <c r="L15" s="11"/>
      <c r="M15" s="11"/>
      <c r="N15" s="11"/>
    </row>
    <row r="16" spans="2:14" x14ac:dyDescent="0.25">
      <c r="B16" s="21" t="s">
        <v>140</v>
      </c>
      <c r="C16" s="21" t="s">
        <v>110</v>
      </c>
      <c r="D16" s="109">
        <v>5</v>
      </c>
      <c r="E16" s="113">
        <v>10</v>
      </c>
      <c r="F16" s="9"/>
      <c r="G16" s="9"/>
      <c r="I16" s="10"/>
      <c r="L16" s="11"/>
      <c r="M16" s="11"/>
      <c r="N16" s="11"/>
    </row>
    <row r="17" spans="2:14" x14ac:dyDescent="0.25">
      <c r="B17" s="21" t="s">
        <v>141</v>
      </c>
      <c r="C17" s="21" t="s">
        <v>111</v>
      </c>
      <c r="D17" s="109">
        <v>5</v>
      </c>
      <c r="E17" s="157">
        <v>10</v>
      </c>
      <c r="F17" s="9"/>
      <c r="G17" s="9"/>
      <c r="I17" s="10"/>
      <c r="L17" s="11"/>
      <c r="M17" s="11"/>
      <c r="N17" s="11"/>
    </row>
    <row r="18" spans="2:14" x14ac:dyDescent="0.25">
      <c r="B18" s="21" t="s">
        <v>142</v>
      </c>
      <c r="C18" s="21" t="s">
        <v>112</v>
      </c>
      <c r="D18" s="109">
        <v>5</v>
      </c>
      <c r="E18" s="157">
        <v>10</v>
      </c>
      <c r="F18" s="9"/>
      <c r="G18" s="9"/>
      <c r="I18" s="10"/>
      <c r="L18" s="11"/>
      <c r="M18" s="11"/>
      <c r="N18" s="11"/>
    </row>
    <row r="19" spans="2:14" x14ac:dyDescent="0.25">
      <c r="B19" s="21" t="s">
        <v>143</v>
      </c>
      <c r="C19" s="21" t="s">
        <v>113</v>
      </c>
      <c r="D19" s="109">
        <v>5</v>
      </c>
      <c r="E19" s="113"/>
      <c r="F19" s="9"/>
      <c r="G19" s="9"/>
      <c r="I19" s="10"/>
      <c r="L19" s="11"/>
      <c r="M19" s="11"/>
      <c r="N19" s="11"/>
    </row>
    <row r="20" spans="2:14" x14ac:dyDescent="0.25">
      <c r="B20" s="21" t="s">
        <v>144</v>
      </c>
      <c r="C20" s="21" t="s">
        <v>114</v>
      </c>
      <c r="D20" s="109">
        <v>5</v>
      </c>
      <c r="E20" s="157">
        <v>10</v>
      </c>
      <c r="F20" s="9"/>
      <c r="G20" s="9"/>
      <c r="I20" s="10"/>
      <c r="L20" s="11"/>
      <c r="M20" s="11"/>
      <c r="N20" s="11"/>
    </row>
    <row r="21" spans="2:14" x14ac:dyDescent="0.25">
      <c r="B21" s="21" t="s">
        <v>145</v>
      </c>
      <c r="C21" s="21" t="s">
        <v>115</v>
      </c>
      <c r="D21" s="109">
        <v>5</v>
      </c>
      <c r="E21" s="157">
        <v>10</v>
      </c>
      <c r="F21" s="9"/>
      <c r="G21" s="9"/>
      <c r="I21" s="10"/>
      <c r="L21" s="11"/>
      <c r="M21" s="11"/>
      <c r="N21" s="11"/>
    </row>
    <row r="22" spans="2:14" x14ac:dyDescent="0.25">
      <c r="B22" s="21" t="s">
        <v>146</v>
      </c>
      <c r="C22" s="21" t="s">
        <v>116</v>
      </c>
      <c r="D22" s="109">
        <v>5</v>
      </c>
      <c r="E22" s="157">
        <v>10</v>
      </c>
      <c r="F22" s="9"/>
      <c r="G22" s="9"/>
      <c r="I22" s="10"/>
      <c r="L22" s="11"/>
      <c r="M22" s="11"/>
      <c r="N22" s="11"/>
    </row>
    <row r="23" spans="2:14" x14ac:dyDescent="0.25">
      <c r="B23" s="21" t="s">
        <v>147</v>
      </c>
      <c r="C23" s="21" t="s">
        <v>117</v>
      </c>
      <c r="D23" s="109">
        <v>5</v>
      </c>
      <c r="E23" s="157">
        <v>10</v>
      </c>
    </row>
    <row r="24" spans="2:14" x14ac:dyDescent="0.25">
      <c r="B24" s="21" t="s">
        <v>148</v>
      </c>
      <c r="C24" s="21" t="s">
        <v>118</v>
      </c>
      <c r="D24" s="109">
        <v>5</v>
      </c>
      <c r="E24" s="157">
        <v>10</v>
      </c>
    </row>
    <row r="25" spans="2:14" x14ac:dyDescent="0.25">
      <c r="B25" s="21" t="s">
        <v>137</v>
      </c>
      <c r="C25" s="21" t="s">
        <v>119</v>
      </c>
      <c r="D25" s="109">
        <v>5</v>
      </c>
      <c r="E25" s="113"/>
    </row>
    <row r="26" spans="2:14" x14ac:dyDescent="0.25">
      <c r="B26" s="21" t="s">
        <v>136</v>
      </c>
      <c r="C26" s="21" t="s">
        <v>120</v>
      </c>
      <c r="D26" s="109">
        <v>5</v>
      </c>
      <c r="E26" s="157">
        <v>10</v>
      </c>
      <c r="I26" s="36"/>
      <c r="J26" s="36"/>
      <c r="K26" s="36"/>
      <c r="L26" s="36"/>
      <c r="M26" s="36"/>
    </row>
    <row r="27" spans="2:14" x14ac:dyDescent="0.25">
      <c r="B27" s="21" t="s">
        <v>135</v>
      </c>
      <c r="C27" s="21" t="s">
        <v>121</v>
      </c>
      <c r="D27" s="109">
        <v>5</v>
      </c>
      <c r="E27" s="157">
        <v>10</v>
      </c>
      <c r="I27" s="36"/>
      <c r="J27" s="36"/>
      <c r="K27" s="36"/>
      <c r="L27" s="36"/>
      <c r="M27" s="36"/>
    </row>
    <row r="28" spans="2:14" x14ac:dyDescent="0.25">
      <c r="B28" s="21" t="s">
        <v>134</v>
      </c>
      <c r="C28" s="21" t="s">
        <v>122</v>
      </c>
      <c r="D28" s="109">
        <v>5</v>
      </c>
      <c r="E28" s="113"/>
      <c r="H28" s="1"/>
      <c r="I28" s="36"/>
      <c r="J28" s="36"/>
      <c r="K28" s="36"/>
      <c r="L28" s="36"/>
      <c r="M28" s="36"/>
    </row>
    <row r="29" spans="2:14" x14ac:dyDescent="0.25">
      <c r="B29" s="21" t="s">
        <v>133</v>
      </c>
      <c r="C29" s="21" t="s">
        <v>123</v>
      </c>
      <c r="D29" s="109">
        <v>5</v>
      </c>
      <c r="E29" s="157">
        <v>10</v>
      </c>
      <c r="H29" s="1"/>
      <c r="I29" s="36"/>
      <c r="J29" s="36"/>
      <c r="K29" s="36"/>
      <c r="L29" s="37"/>
      <c r="M29" s="38"/>
    </row>
    <row r="30" spans="2:14" x14ac:dyDescent="0.25">
      <c r="B30" s="21" t="s">
        <v>132</v>
      </c>
      <c r="C30" s="21" t="s">
        <v>119</v>
      </c>
      <c r="D30" s="109">
        <v>5</v>
      </c>
      <c r="E30" s="113"/>
      <c r="H30" s="1"/>
      <c r="I30" s="36"/>
      <c r="J30" s="36"/>
      <c r="K30" s="36"/>
      <c r="L30" s="37"/>
      <c r="M30" s="38"/>
    </row>
    <row r="31" spans="2:14" x14ac:dyDescent="0.25">
      <c r="B31" s="21" t="s">
        <v>131</v>
      </c>
      <c r="C31" s="21" t="s">
        <v>124</v>
      </c>
      <c r="D31" s="109">
        <v>5</v>
      </c>
      <c r="E31" s="157">
        <v>10</v>
      </c>
      <c r="H31" s="1"/>
      <c r="I31" s="36"/>
      <c r="J31" s="36"/>
      <c r="K31" s="36"/>
      <c r="L31" s="37"/>
      <c r="M31" s="38"/>
    </row>
    <row r="32" spans="2:14" x14ac:dyDescent="0.25">
      <c r="B32" s="21" t="s">
        <v>130</v>
      </c>
      <c r="C32" s="21" t="s">
        <v>125</v>
      </c>
      <c r="D32" s="109">
        <v>5</v>
      </c>
      <c r="E32" s="157">
        <v>10</v>
      </c>
      <c r="H32" s="1"/>
      <c r="I32" s="36"/>
      <c r="J32" s="36"/>
      <c r="K32" s="36"/>
      <c r="L32" s="37"/>
      <c r="M32" s="38"/>
    </row>
    <row r="33" spans="2:14" x14ac:dyDescent="0.25">
      <c r="B33" s="21" t="s">
        <v>129</v>
      </c>
      <c r="C33" s="21" t="s">
        <v>126</v>
      </c>
      <c r="D33" s="109">
        <v>5</v>
      </c>
      <c r="E33" s="157">
        <v>10</v>
      </c>
      <c r="H33" s="1"/>
      <c r="I33" s="36"/>
      <c r="J33" s="36"/>
      <c r="K33" s="36"/>
      <c r="L33" s="37"/>
      <c r="M33" s="38"/>
    </row>
    <row r="34" spans="2:14" x14ac:dyDescent="0.25">
      <c r="B34" s="21" t="s">
        <v>127</v>
      </c>
      <c r="C34" s="21" t="s">
        <v>128</v>
      </c>
      <c r="D34" s="109">
        <v>5</v>
      </c>
      <c r="E34" s="157">
        <v>10</v>
      </c>
      <c r="H34" s="1"/>
      <c r="I34" s="36"/>
      <c r="J34" s="36"/>
      <c r="K34" s="36"/>
      <c r="L34" s="36"/>
      <c r="M34" s="38"/>
    </row>
    <row r="35" spans="2:14" x14ac:dyDescent="0.25">
      <c r="B35" s="21" t="s">
        <v>149</v>
      </c>
      <c r="C35" s="21" t="s">
        <v>104</v>
      </c>
      <c r="D35" s="82"/>
      <c r="E35" s="113">
        <v>5</v>
      </c>
      <c r="H35" s="1"/>
      <c r="I35" s="36"/>
      <c r="J35" s="36"/>
      <c r="K35" s="36"/>
      <c r="L35" s="36"/>
      <c r="M35" s="38"/>
    </row>
    <row r="36" spans="2:14" x14ac:dyDescent="0.25">
      <c r="B36" s="21" t="s">
        <v>150</v>
      </c>
      <c r="C36" s="21" t="s">
        <v>104</v>
      </c>
      <c r="D36" s="82"/>
      <c r="E36" s="113">
        <v>5</v>
      </c>
      <c r="H36" s="1"/>
      <c r="I36" s="36"/>
      <c r="J36" s="36"/>
      <c r="K36" s="36"/>
      <c r="L36" s="36"/>
      <c r="M36" s="38"/>
    </row>
    <row r="37" spans="2:14" x14ac:dyDescent="0.25">
      <c r="B37" s="21" t="s">
        <v>151</v>
      </c>
      <c r="C37" s="21" t="s">
        <v>152</v>
      </c>
      <c r="D37" s="82"/>
      <c r="E37" s="113">
        <v>5</v>
      </c>
      <c r="H37" s="1"/>
      <c r="I37" s="36"/>
      <c r="J37" s="36"/>
      <c r="K37" s="36"/>
      <c r="L37" s="37"/>
      <c r="M37" s="38"/>
    </row>
    <row r="38" spans="2:14" x14ac:dyDescent="0.25">
      <c r="B38" s="21" t="s">
        <v>153</v>
      </c>
      <c r="C38" s="21" t="s">
        <v>154</v>
      </c>
      <c r="D38" s="82"/>
      <c r="E38" s="122">
        <v>5</v>
      </c>
      <c r="H38" s="1"/>
      <c r="I38" s="36"/>
      <c r="J38" s="36"/>
      <c r="K38" s="36"/>
      <c r="L38" s="37"/>
      <c r="M38" s="38"/>
    </row>
    <row r="39" spans="2:14" x14ac:dyDescent="0.25">
      <c r="B39" s="21" t="s">
        <v>99</v>
      </c>
      <c r="C39" s="21" t="s">
        <v>155</v>
      </c>
      <c r="D39" s="82"/>
      <c r="E39" s="113">
        <v>5</v>
      </c>
      <c r="H39" s="1"/>
      <c r="I39" s="36"/>
      <c r="J39" s="36"/>
      <c r="K39" s="36"/>
      <c r="L39" s="37"/>
      <c r="M39" s="38"/>
    </row>
    <row r="40" spans="2:14" x14ac:dyDescent="0.25">
      <c r="B40" s="21" t="s">
        <v>156</v>
      </c>
      <c r="C40" s="21" t="s">
        <v>157</v>
      </c>
      <c r="D40" s="82"/>
      <c r="E40" s="113">
        <v>5</v>
      </c>
      <c r="H40" s="1"/>
      <c r="I40" s="36"/>
      <c r="J40" s="36"/>
      <c r="K40" s="36"/>
      <c r="L40" s="37"/>
      <c r="M40" s="38"/>
      <c r="N40" s="39"/>
    </row>
    <row r="41" spans="2:14" x14ac:dyDescent="0.25">
      <c r="B41" s="21" t="s">
        <v>158</v>
      </c>
      <c r="C41" s="21" t="s">
        <v>113</v>
      </c>
      <c r="D41" s="82"/>
      <c r="E41" s="113">
        <v>5</v>
      </c>
      <c r="H41" s="1"/>
      <c r="I41" s="36"/>
      <c r="J41" s="36"/>
      <c r="K41" s="36"/>
      <c r="L41" s="37"/>
      <c r="M41" s="38"/>
    </row>
    <row r="42" spans="2:14" x14ac:dyDescent="0.25">
      <c r="B42" s="1" t="s">
        <v>159</v>
      </c>
      <c r="C42" s="1" t="s">
        <v>160</v>
      </c>
      <c r="E42" s="113">
        <v>5</v>
      </c>
      <c r="H42" s="1"/>
      <c r="I42" s="36"/>
      <c r="J42" s="36"/>
      <c r="K42" s="36"/>
      <c r="L42" s="36"/>
      <c r="M42" s="38"/>
    </row>
    <row r="43" spans="2:14" x14ac:dyDescent="0.25">
      <c r="B43" s="1" t="s">
        <v>119</v>
      </c>
      <c r="C43" s="1" t="s">
        <v>161</v>
      </c>
      <c r="E43" s="113">
        <v>5</v>
      </c>
      <c r="H43" s="1"/>
      <c r="I43" s="36"/>
      <c r="J43" s="36"/>
      <c r="K43" s="36"/>
      <c r="L43" s="36"/>
      <c r="M43" s="38"/>
    </row>
    <row r="44" spans="2:14" x14ac:dyDescent="0.25">
      <c r="B44" s="1" t="s">
        <v>162</v>
      </c>
      <c r="C44" s="1" t="s">
        <v>163</v>
      </c>
      <c r="E44" s="113">
        <v>5</v>
      </c>
      <c r="H44" s="1"/>
      <c r="I44" s="36"/>
      <c r="J44" s="36"/>
      <c r="K44" s="36"/>
      <c r="L44" s="37"/>
      <c r="M44" s="38"/>
    </row>
    <row r="45" spans="2:14" x14ac:dyDescent="0.25">
      <c r="B45" s="1" t="s">
        <v>164</v>
      </c>
      <c r="C45" s="1" t="s">
        <v>157</v>
      </c>
      <c r="E45" s="113">
        <v>5</v>
      </c>
      <c r="H45" s="1"/>
      <c r="I45" s="36"/>
      <c r="J45" s="36"/>
      <c r="K45" s="36"/>
      <c r="L45" s="37"/>
      <c r="M45" s="38"/>
    </row>
    <row r="46" spans="2:14" x14ac:dyDescent="0.25">
      <c r="B46" s="1" t="s">
        <v>165</v>
      </c>
      <c r="C46" s="1" t="s">
        <v>166</v>
      </c>
      <c r="E46" s="113">
        <v>5</v>
      </c>
      <c r="H46" s="1"/>
      <c r="I46" s="36"/>
      <c r="J46" s="36"/>
      <c r="K46" s="36"/>
      <c r="L46" s="37"/>
      <c r="M46" s="38"/>
    </row>
    <row r="47" spans="2:14" x14ac:dyDescent="0.25">
      <c r="B47" s="1" t="s">
        <v>167</v>
      </c>
      <c r="C47" s="1" t="s">
        <v>168</v>
      </c>
      <c r="E47" s="113">
        <v>5</v>
      </c>
      <c r="H47" s="1"/>
      <c r="I47" s="36"/>
      <c r="J47" s="36"/>
      <c r="K47" s="36"/>
      <c r="L47" s="36"/>
      <c r="M47" s="38"/>
    </row>
    <row r="48" spans="2:14" x14ac:dyDescent="0.25">
      <c r="B48" s="1" t="s">
        <v>169</v>
      </c>
      <c r="C48" s="1" t="s">
        <v>111</v>
      </c>
      <c r="E48" s="113">
        <v>5</v>
      </c>
      <c r="H48" s="1"/>
      <c r="I48" s="36"/>
      <c r="J48" s="36"/>
      <c r="K48" s="36"/>
      <c r="L48" s="36"/>
      <c r="M48" s="38"/>
    </row>
    <row r="49" spans="2:13" x14ac:dyDescent="0.25">
      <c r="B49" s="1" t="s">
        <v>170</v>
      </c>
      <c r="C49" s="1" t="s">
        <v>171</v>
      </c>
      <c r="E49" s="113">
        <v>5</v>
      </c>
      <c r="H49" s="1"/>
      <c r="I49" s="36"/>
      <c r="J49" s="36"/>
      <c r="K49" s="36"/>
      <c r="L49" s="37"/>
      <c r="M49" s="38"/>
    </row>
    <row r="50" spans="2:13" x14ac:dyDescent="0.25">
      <c r="B50" s="1" t="s">
        <v>172</v>
      </c>
      <c r="C50" s="1" t="s">
        <v>173</v>
      </c>
      <c r="E50" s="113">
        <v>5</v>
      </c>
      <c r="H50" s="1"/>
      <c r="I50" s="36"/>
      <c r="J50" s="36"/>
      <c r="K50" s="36"/>
      <c r="L50" s="37"/>
      <c r="M50" s="38"/>
    </row>
    <row r="51" spans="2:13" x14ac:dyDescent="0.25">
      <c r="B51" s="1" t="s">
        <v>174</v>
      </c>
      <c r="C51" s="1" t="s">
        <v>175</v>
      </c>
      <c r="E51" s="113">
        <v>5</v>
      </c>
      <c r="H51" s="1"/>
      <c r="I51" s="36"/>
      <c r="J51" s="36"/>
      <c r="K51" s="36"/>
      <c r="L51" s="36"/>
      <c r="M51" s="38"/>
    </row>
    <row r="52" spans="2:13" x14ac:dyDescent="0.25">
      <c r="B52" s="1" t="s">
        <v>130</v>
      </c>
      <c r="C52" s="1" t="s">
        <v>176</v>
      </c>
      <c r="E52" s="113">
        <v>5</v>
      </c>
      <c r="H52" s="1"/>
    </row>
    <row r="53" spans="2:13" x14ac:dyDescent="0.25">
      <c r="B53" s="1" t="s">
        <v>133</v>
      </c>
      <c r="C53" s="1" t="s">
        <v>177</v>
      </c>
      <c r="E53" s="113">
        <v>5</v>
      </c>
      <c r="H53" s="1"/>
    </row>
    <row r="54" spans="2:13" x14ac:dyDescent="0.25">
      <c r="B54" s="1" t="s">
        <v>178</v>
      </c>
      <c r="C54" s="1" t="s">
        <v>160</v>
      </c>
      <c r="E54" s="113">
        <v>5</v>
      </c>
      <c r="H54" s="1"/>
    </row>
    <row r="55" spans="2:13" x14ac:dyDescent="0.25">
      <c r="B55" s="1" t="s">
        <v>179</v>
      </c>
      <c r="C55" s="1" t="s">
        <v>180</v>
      </c>
      <c r="E55" s="113">
        <v>5</v>
      </c>
      <c r="H55" s="1"/>
    </row>
    <row r="56" spans="2:13" x14ac:dyDescent="0.25">
      <c r="E56" s="113"/>
      <c r="H56" s="1"/>
    </row>
    <row r="57" spans="2:13" x14ac:dyDescent="0.25">
      <c r="H57" s="1"/>
    </row>
    <row r="58" spans="2:13" x14ac:dyDescent="0.25">
      <c r="H58" s="1"/>
    </row>
    <row r="59" spans="2:13" x14ac:dyDescent="0.25">
      <c r="H59" s="1"/>
    </row>
    <row r="60" spans="2:13" x14ac:dyDescent="0.25">
      <c r="H60" s="1"/>
    </row>
    <row r="61" spans="2:13" x14ac:dyDescent="0.25">
      <c r="H61" s="1"/>
    </row>
    <row r="62" spans="2:13" x14ac:dyDescent="0.25">
      <c r="H62" s="1"/>
    </row>
    <row r="63" spans="2:13" x14ac:dyDescent="0.25">
      <c r="H63" s="1"/>
    </row>
    <row r="64" spans="2:13" x14ac:dyDescent="0.25"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  <row r="68" spans="8:8" x14ac:dyDescent="0.25">
      <c r="H68" s="1"/>
    </row>
    <row r="69" spans="8:8" x14ac:dyDescent="0.25">
      <c r="H69" s="1"/>
    </row>
    <row r="70" spans="8:8" x14ac:dyDescent="0.25">
      <c r="H70" s="1"/>
    </row>
    <row r="71" spans="8:8" x14ac:dyDescent="0.25">
      <c r="H71" s="1"/>
    </row>
    <row r="72" spans="8:8" x14ac:dyDescent="0.25">
      <c r="H72" s="1"/>
    </row>
    <row r="73" spans="8:8" x14ac:dyDescent="0.25">
      <c r="H73" s="1"/>
    </row>
    <row r="74" spans="8:8" x14ac:dyDescent="0.25">
      <c r="H74" s="1"/>
    </row>
    <row r="75" spans="8:8" x14ac:dyDescent="0.25">
      <c r="H75" s="1"/>
    </row>
    <row r="76" spans="8:8" x14ac:dyDescent="0.25">
      <c r="H76" s="1"/>
    </row>
    <row r="77" spans="8:8" x14ac:dyDescent="0.25">
      <c r="H77" s="1"/>
    </row>
    <row r="78" spans="8:8" x14ac:dyDescent="0.25">
      <c r="H78" s="1"/>
    </row>
    <row r="79" spans="8:8" x14ac:dyDescent="0.25">
      <c r="H79" s="1"/>
    </row>
    <row r="80" spans="8:8" x14ac:dyDescent="0.25">
      <c r="H80" s="1"/>
    </row>
    <row r="81" spans="8:8" x14ac:dyDescent="0.25">
      <c r="H81" s="1"/>
    </row>
    <row r="82" spans="8:8" x14ac:dyDescent="0.25">
      <c r="H82" s="1"/>
    </row>
  </sheetData>
  <autoFilter ref="B3:N55"/>
  <sortState ref="L7:P41">
    <sortCondition ref="P7:P41"/>
  </sortState>
  <mergeCells count="2">
    <mergeCell ref="C2:G2"/>
    <mergeCell ref="B1:F1"/>
  </mergeCells>
  <hyperlinks>
    <hyperlink ref="I2" location="Table!A1" display="Click here for tabl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16"/>
  <sheetViews>
    <sheetView workbookViewId="0">
      <selection activeCell="B38" sqref="B38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4.7109375" style="52" customWidth="1"/>
    <col min="8" max="8" width="9.140625" style="52"/>
    <col min="9" max="9" width="18" style="52" bestFit="1" customWidth="1"/>
    <col min="10" max="10" width="18" style="52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2"/>
      <c r="C2" s="167" t="s">
        <v>64</v>
      </c>
      <c r="D2" s="167"/>
      <c r="E2" s="167"/>
      <c r="F2" s="167"/>
      <c r="G2" s="167"/>
      <c r="H2" s="6"/>
      <c r="I2" s="63" t="s">
        <v>11</v>
      </c>
      <c r="J2" s="6"/>
    </row>
    <row r="3" spans="2:16" x14ac:dyDescent="0.25">
      <c r="B3" s="52"/>
      <c r="C3" s="56"/>
      <c r="D3" s="56"/>
      <c r="E3" s="56"/>
      <c r="F3" s="56"/>
      <c r="G3" s="162"/>
      <c r="H3" s="6"/>
      <c r="I3" s="6"/>
      <c r="J3" s="6"/>
    </row>
    <row r="4" spans="2:16" x14ac:dyDescent="0.25">
      <c r="B4" s="52"/>
      <c r="C4" s="167" t="s">
        <v>3</v>
      </c>
      <c r="D4" s="167"/>
      <c r="E4" s="167"/>
      <c r="F4" s="167"/>
      <c r="G4" s="167"/>
      <c r="H4" s="6"/>
      <c r="I4" s="6"/>
      <c r="J4" s="6"/>
      <c r="K4" s="52"/>
      <c r="L4" s="167" t="s">
        <v>4</v>
      </c>
      <c r="M4" s="167"/>
      <c r="N4" s="167"/>
      <c r="O4" s="167"/>
      <c r="P4" s="167"/>
    </row>
    <row r="5" spans="2:16" x14ac:dyDescent="0.25">
      <c r="B5" s="52"/>
      <c r="C5" s="56"/>
      <c r="D5" s="56"/>
      <c r="E5" s="56"/>
      <c r="F5" s="56"/>
      <c r="G5" s="162"/>
      <c r="H5" s="6"/>
      <c r="I5" s="6"/>
      <c r="J5" s="6"/>
      <c r="K5" s="52"/>
      <c r="L5" s="56"/>
      <c r="M5" s="56"/>
      <c r="N5" s="56"/>
      <c r="O5" s="56"/>
      <c r="P5" s="56"/>
    </row>
    <row r="6" spans="2:16" x14ac:dyDescent="0.25">
      <c r="B6" s="56" t="s">
        <v>1</v>
      </c>
      <c r="C6" s="8" t="s">
        <v>0</v>
      </c>
      <c r="D6" s="8"/>
      <c r="E6" s="56" t="s">
        <v>5</v>
      </c>
      <c r="F6" s="56" t="s">
        <v>6</v>
      </c>
      <c r="G6" s="162" t="s">
        <v>7</v>
      </c>
      <c r="H6" s="56" t="s">
        <v>8</v>
      </c>
      <c r="I6" s="12"/>
      <c r="J6" s="14"/>
      <c r="K6" s="106" t="s">
        <v>1</v>
      </c>
      <c r="L6" s="8" t="s">
        <v>0</v>
      </c>
      <c r="M6" s="8"/>
      <c r="N6" s="106" t="s">
        <v>5</v>
      </c>
      <c r="O6" s="106" t="s">
        <v>6</v>
      </c>
      <c r="P6" s="106" t="s">
        <v>7</v>
      </c>
    </row>
    <row r="7" spans="2:16" x14ac:dyDescent="0.25">
      <c r="B7" s="52">
        <v>1</v>
      </c>
      <c r="C7" s="1" t="s">
        <v>177</v>
      </c>
      <c r="D7" s="1" t="s">
        <v>108</v>
      </c>
      <c r="E7" s="9">
        <v>1.8252314814814815E-2</v>
      </c>
      <c r="F7" s="9">
        <v>4.1666666666666666E-3</v>
      </c>
      <c r="G7" s="95">
        <f>E7-F7</f>
        <v>1.4085648148148149E-2</v>
      </c>
      <c r="H7" s="52">
        <v>50</v>
      </c>
      <c r="I7" s="13"/>
      <c r="J7" s="15"/>
      <c r="K7" s="52">
        <v>1</v>
      </c>
      <c r="L7" s="1" t="s">
        <v>146</v>
      </c>
      <c r="M7" s="1" t="s">
        <v>116</v>
      </c>
      <c r="N7" s="9">
        <v>2.0393518518518516E-2</v>
      </c>
      <c r="O7" s="9">
        <v>8.5069444444444437E-3</v>
      </c>
      <c r="P7" s="95">
        <f t="shared" ref="P7:P40" si="0">N7-O7</f>
        <v>1.1886574074074072E-2</v>
      </c>
    </row>
    <row r="8" spans="2:16" x14ac:dyDescent="0.25">
      <c r="B8" s="52">
        <v>2</v>
      </c>
      <c r="C8" s="1" t="s">
        <v>214</v>
      </c>
      <c r="D8" s="1" t="s">
        <v>98</v>
      </c>
      <c r="E8" s="9">
        <v>1.8425925925925922E-2</v>
      </c>
      <c r="F8" s="9">
        <v>4.1666666666666666E-3</v>
      </c>
      <c r="G8" s="95">
        <f t="shared" ref="G8:G40" si="1">E8-F8</f>
        <v>1.4259259259259256E-2</v>
      </c>
      <c r="H8" s="52">
        <v>49</v>
      </c>
      <c r="I8" s="163"/>
      <c r="J8" s="15"/>
      <c r="K8" s="52">
        <v>2</v>
      </c>
      <c r="L8" s="1" t="s">
        <v>90</v>
      </c>
      <c r="M8" s="1" t="s">
        <v>96</v>
      </c>
      <c r="N8" s="9">
        <v>1.9490740740740739E-2</v>
      </c>
      <c r="O8" s="9">
        <v>7.4652777777777781E-3</v>
      </c>
      <c r="P8" s="95">
        <f t="shared" si="0"/>
        <v>1.202546296296296E-2</v>
      </c>
    </row>
    <row r="9" spans="2:16" x14ac:dyDescent="0.25">
      <c r="B9" s="52">
        <v>3</v>
      </c>
      <c r="C9" s="1" t="s">
        <v>90</v>
      </c>
      <c r="D9" s="1" t="s">
        <v>96</v>
      </c>
      <c r="E9" s="9">
        <v>1.9490740740740739E-2</v>
      </c>
      <c r="F9" s="9">
        <v>7.4652777777777781E-3</v>
      </c>
      <c r="G9" s="95">
        <f t="shared" si="1"/>
        <v>1.202546296296296E-2</v>
      </c>
      <c r="H9" s="52">
        <v>48</v>
      </c>
      <c r="I9" s="13"/>
      <c r="J9" s="15"/>
      <c r="K9" s="52">
        <v>3</v>
      </c>
      <c r="L9" s="1" t="s">
        <v>141</v>
      </c>
      <c r="M9" s="1" t="s">
        <v>111</v>
      </c>
      <c r="N9" s="9">
        <v>1.9780092592592589E-2</v>
      </c>
      <c r="O9" s="9">
        <v>7.6388888888888886E-3</v>
      </c>
      <c r="P9" s="95">
        <f t="shared" si="0"/>
        <v>1.2141203703703699E-2</v>
      </c>
    </row>
    <row r="10" spans="2:16" x14ac:dyDescent="0.25">
      <c r="B10" s="52">
        <v>4</v>
      </c>
      <c r="C10" s="1" t="s">
        <v>105</v>
      </c>
      <c r="D10" s="1" t="s">
        <v>106</v>
      </c>
      <c r="E10" s="9">
        <v>1.9537037037037037E-2</v>
      </c>
      <c r="F10" s="9">
        <v>5.0347222222222225E-3</v>
      </c>
      <c r="G10" s="95">
        <f t="shared" si="1"/>
        <v>1.4502314814814815E-2</v>
      </c>
      <c r="H10" s="52">
        <v>47</v>
      </c>
      <c r="I10" s="13"/>
      <c r="J10" s="15"/>
      <c r="K10" s="52">
        <v>4</v>
      </c>
      <c r="L10" s="1" t="s">
        <v>138</v>
      </c>
      <c r="M10" s="1" t="s">
        <v>108</v>
      </c>
      <c r="N10" s="9">
        <v>2.0555555555555553E-2</v>
      </c>
      <c r="O10" s="9">
        <v>8.3333333333333332E-3</v>
      </c>
      <c r="P10" s="95">
        <f t="shared" si="0"/>
        <v>1.2222222222222219E-2</v>
      </c>
    </row>
    <row r="11" spans="2:16" x14ac:dyDescent="0.25">
      <c r="B11" s="52">
        <v>5</v>
      </c>
      <c r="C11" s="1" t="s">
        <v>215</v>
      </c>
      <c r="D11" s="1" t="s">
        <v>216</v>
      </c>
      <c r="E11" s="9">
        <v>1.9583333333333331E-2</v>
      </c>
      <c r="F11" s="9">
        <v>4.340277777777778E-3</v>
      </c>
      <c r="G11" s="95">
        <f t="shared" si="1"/>
        <v>1.5243055555555553E-2</v>
      </c>
      <c r="H11" s="52">
        <v>46</v>
      </c>
      <c r="I11" s="13"/>
      <c r="J11" s="15"/>
      <c r="K11" s="52">
        <v>5</v>
      </c>
      <c r="L11" s="1" t="s">
        <v>156</v>
      </c>
      <c r="M11" s="1" t="s">
        <v>157</v>
      </c>
      <c r="N11" s="9">
        <v>2.0312499999999997E-2</v>
      </c>
      <c r="O11" s="9">
        <v>7.8125E-3</v>
      </c>
      <c r="P11" s="95">
        <f t="shared" si="0"/>
        <v>1.2499999999999997E-2</v>
      </c>
    </row>
    <row r="12" spans="2:16" x14ac:dyDescent="0.25">
      <c r="B12" s="52">
        <v>6</v>
      </c>
      <c r="C12" s="1" t="s">
        <v>217</v>
      </c>
      <c r="D12" s="1" t="s">
        <v>102</v>
      </c>
      <c r="E12" s="9">
        <v>1.9768518518518515E-2</v>
      </c>
      <c r="F12" s="9">
        <v>4.8611111111111112E-3</v>
      </c>
      <c r="G12" s="95">
        <f t="shared" si="1"/>
        <v>1.4907407407407404E-2</v>
      </c>
      <c r="H12" s="52">
        <v>45</v>
      </c>
      <c r="I12" s="13"/>
      <c r="J12" s="15"/>
      <c r="K12" s="52">
        <v>6</v>
      </c>
      <c r="L12" s="1" t="s">
        <v>143</v>
      </c>
      <c r="M12" s="1" t="s">
        <v>113</v>
      </c>
      <c r="N12" s="9">
        <v>2.0277777777777777E-2</v>
      </c>
      <c r="O12" s="9">
        <v>7.4652777777777781E-3</v>
      </c>
      <c r="P12" s="95">
        <f t="shared" si="0"/>
        <v>1.2812499999999998E-2</v>
      </c>
    </row>
    <row r="13" spans="2:16" x14ac:dyDescent="0.25">
      <c r="B13" s="52">
        <v>7</v>
      </c>
      <c r="C13" s="1" t="s">
        <v>141</v>
      </c>
      <c r="D13" s="1" t="s">
        <v>111</v>
      </c>
      <c r="E13" s="9">
        <v>1.9780092592592589E-2</v>
      </c>
      <c r="F13" s="9">
        <v>7.6388888888888886E-3</v>
      </c>
      <c r="G13" s="95">
        <f t="shared" si="1"/>
        <v>1.2141203703703699E-2</v>
      </c>
      <c r="H13" s="52">
        <v>44</v>
      </c>
      <c r="I13" s="13"/>
      <c r="J13" s="15"/>
      <c r="K13" s="52">
        <v>7</v>
      </c>
      <c r="L13" s="1" t="s">
        <v>119</v>
      </c>
      <c r="M13" s="1" t="s">
        <v>161</v>
      </c>
      <c r="N13" s="9">
        <v>2.028935185185185E-2</v>
      </c>
      <c r="O13" s="9">
        <v>7.2916666666666659E-3</v>
      </c>
      <c r="P13" s="95">
        <f t="shared" si="0"/>
        <v>1.2997685185185185E-2</v>
      </c>
    </row>
    <row r="14" spans="2:16" x14ac:dyDescent="0.25">
      <c r="B14" s="52">
        <v>8</v>
      </c>
      <c r="C14" s="1" t="s">
        <v>97</v>
      </c>
      <c r="D14" s="1" t="s">
        <v>98</v>
      </c>
      <c r="E14" s="9">
        <v>1.9791666666666666E-2</v>
      </c>
      <c r="F14" s="9">
        <v>6.7708333333333336E-3</v>
      </c>
      <c r="G14" s="95">
        <f t="shared" si="1"/>
        <v>1.3020833333333332E-2</v>
      </c>
      <c r="H14" s="52">
        <v>43</v>
      </c>
      <c r="I14" s="163"/>
      <c r="J14" s="15"/>
      <c r="K14" s="52">
        <v>8</v>
      </c>
      <c r="L14" s="1" t="s">
        <v>97</v>
      </c>
      <c r="M14" s="1" t="s">
        <v>98</v>
      </c>
      <c r="N14" s="9">
        <v>1.9791666666666666E-2</v>
      </c>
      <c r="O14" s="9">
        <v>6.7708333333333336E-3</v>
      </c>
      <c r="P14" s="95">
        <f t="shared" si="0"/>
        <v>1.3020833333333332E-2</v>
      </c>
    </row>
    <row r="15" spans="2:16" x14ac:dyDescent="0.25">
      <c r="B15" s="52">
        <v>9</v>
      </c>
      <c r="C15" s="1" t="s">
        <v>133</v>
      </c>
      <c r="D15" s="1" t="s">
        <v>123</v>
      </c>
      <c r="E15" s="9">
        <v>1.9814814814814813E-2</v>
      </c>
      <c r="F15" s="9">
        <v>6.2499999999999995E-3</v>
      </c>
      <c r="G15" s="95">
        <f t="shared" si="1"/>
        <v>1.3564814814814814E-2</v>
      </c>
      <c r="H15" s="52">
        <v>42</v>
      </c>
      <c r="I15" s="163"/>
      <c r="J15" s="15"/>
      <c r="K15" s="52">
        <v>9</v>
      </c>
      <c r="L15" s="1" t="s">
        <v>225</v>
      </c>
      <c r="M15" s="1" t="s">
        <v>226</v>
      </c>
      <c r="N15" s="9">
        <v>2.0763888888888887E-2</v>
      </c>
      <c r="O15" s="9">
        <v>7.6388888888888886E-3</v>
      </c>
      <c r="P15" s="95">
        <f t="shared" si="0"/>
        <v>1.3124999999999998E-2</v>
      </c>
    </row>
    <row r="16" spans="2:16" x14ac:dyDescent="0.25">
      <c r="B16" s="52">
        <v>10</v>
      </c>
      <c r="C16" s="1" t="s">
        <v>99</v>
      </c>
      <c r="D16" s="1" t="s">
        <v>100</v>
      </c>
      <c r="E16" s="9">
        <v>1.9861111111111107E-2</v>
      </c>
      <c r="F16" s="9">
        <v>5.0347222222222225E-3</v>
      </c>
      <c r="G16" s="95">
        <f t="shared" si="1"/>
        <v>1.4826388888888885E-2</v>
      </c>
      <c r="H16" s="52">
        <v>41</v>
      </c>
      <c r="I16" s="13"/>
      <c r="J16" s="15"/>
      <c r="K16" s="52">
        <v>10</v>
      </c>
      <c r="L16" s="1" t="s">
        <v>145</v>
      </c>
      <c r="M16" s="1" t="s">
        <v>115</v>
      </c>
      <c r="N16" s="9">
        <v>2.0358796296296295E-2</v>
      </c>
      <c r="O16" s="9">
        <v>6.9444444444444441E-3</v>
      </c>
      <c r="P16" s="95">
        <f t="shared" si="0"/>
        <v>1.3414351851851851E-2</v>
      </c>
    </row>
    <row r="17" spans="2:16" x14ac:dyDescent="0.25">
      <c r="B17" s="52">
        <v>11</v>
      </c>
      <c r="C17" s="1" t="s">
        <v>136</v>
      </c>
      <c r="D17" s="1" t="s">
        <v>120</v>
      </c>
      <c r="E17" s="9">
        <v>1.9953703703703699E-2</v>
      </c>
      <c r="F17" s="9">
        <v>5.5555555555555558E-3</v>
      </c>
      <c r="G17" s="95">
        <f t="shared" si="1"/>
        <v>1.4398148148148143E-2</v>
      </c>
      <c r="H17" s="52">
        <v>40</v>
      </c>
      <c r="I17" s="13"/>
      <c r="J17" s="15"/>
      <c r="K17" s="52">
        <v>11</v>
      </c>
      <c r="L17" s="1" t="s">
        <v>133</v>
      </c>
      <c r="M17" s="1" t="s">
        <v>123</v>
      </c>
      <c r="N17" s="9">
        <v>1.9814814814814813E-2</v>
      </c>
      <c r="O17" s="9">
        <v>6.2499999999999995E-3</v>
      </c>
      <c r="P17" s="95">
        <f t="shared" si="0"/>
        <v>1.3564814814814814E-2</v>
      </c>
    </row>
    <row r="18" spans="2:16" x14ac:dyDescent="0.25">
      <c r="B18" s="52">
        <v>12</v>
      </c>
      <c r="C18" s="1" t="s">
        <v>132</v>
      </c>
      <c r="D18" s="1" t="s">
        <v>119</v>
      </c>
      <c r="E18" s="9">
        <v>1.9988425925925923E-2</v>
      </c>
      <c r="F18" s="9">
        <v>5.0347222222222225E-3</v>
      </c>
      <c r="G18" s="95">
        <f t="shared" si="1"/>
        <v>1.4953703703703702E-2</v>
      </c>
      <c r="H18" s="52">
        <v>39</v>
      </c>
      <c r="I18" s="13"/>
      <c r="J18" s="15"/>
      <c r="K18" s="52">
        <v>12</v>
      </c>
      <c r="L18" s="1" t="s">
        <v>147</v>
      </c>
      <c r="M18" s="1" t="s">
        <v>117</v>
      </c>
      <c r="N18" s="9">
        <v>2.0520833333333332E-2</v>
      </c>
      <c r="O18" s="9">
        <v>6.9444444444444441E-3</v>
      </c>
      <c r="P18" s="95">
        <f t="shared" si="0"/>
        <v>1.3576388888888888E-2</v>
      </c>
    </row>
    <row r="19" spans="2:16" x14ac:dyDescent="0.25">
      <c r="B19" s="52">
        <v>13</v>
      </c>
      <c r="C19" s="1" t="s">
        <v>218</v>
      </c>
      <c r="D19" s="1" t="s">
        <v>219</v>
      </c>
      <c r="E19" s="9">
        <v>2.0243055555555552E-2</v>
      </c>
      <c r="F19" s="9">
        <v>4.1666666666666666E-3</v>
      </c>
      <c r="G19" s="95">
        <f t="shared" si="1"/>
        <v>1.6076388888888887E-2</v>
      </c>
      <c r="H19" s="52">
        <v>38</v>
      </c>
      <c r="I19" s="13"/>
      <c r="J19" s="15"/>
      <c r="K19" s="52">
        <v>13</v>
      </c>
      <c r="L19" s="1" t="s">
        <v>148</v>
      </c>
      <c r="M19" s="1" t="s">
        <v>118</v>
      </c>
      <c r="N19" s="9">
        <v>2.0752314814814814E-2</v>
      </c>
      <c r="O19" s="9">
        <v>6.7708333333333336E-3</v>
      </c>
      <c r="P19" s="95">
        <f t="shared" si="0"/>
        <v>1.398148148148148E-2</v>
      </c>
    </row>
    <row r="20" spans="2:16" x14ac:dyDescent="0.25">
      <c r="B20" s="52">
        <v>14</v>
      </c>
      <c r="C20" s="1" t="s">
        <v>143</v>
      </c>
      <c r="D20" s="1" t="s">
        <v>113</v>
      </c>
      <c r="E20" s="9">
        <v>2.0277777777777777E-2</v>
      </c>
      <c r="F20" s="9">
        <v>7.4652777777777781E-3</v>
      </c>
      <c r="G20" s="95">
        <f t="shared" si="1"/>
        <v>1.2812499999999998E-2</v>
      </c>
      <c r="H20" s="52">
        <v>37</v>
      </c>
      <c r="I20" s="13"/>
      <c r="J20" s="15"/>
      <c r="K20" s="52">
        <v>14</v>
      </c>
      <c r="L20" s="1" t="s">
        <v>177</v>
      </c>
      <c r="M20" s="1" t="s">
        <v>108</v>
      </c>
      <c r="N20" s="9">
        <v>1.8252314814814815E-2</v>
      </c>
      <c r="O20" s="9">
        <v>4.1666666666666666E-3</v>
      </c>
      <c r="P20" s="95">
        <f t="shared" si="0"/>
        <v>1.4085648148148149E-2</v>
      </c>
    </row>
    <row r="21" spans="2:16" x14ac:dyDescent="0.25">
      <c r="B21" s="52">
        <v>15</v>
      </c>
      <c r="C21" s="1" t="s">
        <v>169</v>
      </c>
      <c r="D21" s="1" t="s">
        <v>111</v>
      </c>
      <c r="E21" s="9">
        <v>2.028935185185185E-2</v>
      </c>
      <c r="F21" s="9">
        <v>5.0347222222222225E-3</v>
      </c>
      <c r="G21" s="95">
        <f t="shared" si="1"/>
        <v>1.5254629629629628E-2</v>
      </c>
      <c r="H21" s="52">
        <v>36</v>
      </c>
      <c r="I21" s="13"/>
      <c r="J21" s="15"/>
      <c r="K21" s="52">
        <v>15</v>
      </c>
      <c r="L21" s="1" t="s">
        <v>214</v>
      </c>
      <c r="M21" s="1" t="s">
        <v>98</v>
      </c>
      <c r="N21" s="9">
        <v>1.8425925925925922E-2</v>
      </c>
      <c r="O21" s="9">
        <v>4.1666666666666666E-3</v>
      </c>
      <c r="P21" s="95">
        <f t="shared" si="0"/>
        <v>1.4259259259259256E-2</v>
      </c>
    </row>
    <row r="22" spans="2:16" x14ac:dyDescent="0.25">
      <c r="B22" s="52">
        <v>16</v>
      </c>
      <c r="C22" s="1" t="s">
        <v>119</v>
      </c>
      <c r="D22" s="1" t="s">
        <v>161</v>
      </c>
      <c r="E22" s="9">
        <v>2.028935185185185E-2</v>
      </c>
      <c r="F22" s="9">
        <v>7.2916666666666659E-3</v>
      </c>
      <c r="G22" s="95">
        <f t="shared" si="1"/>
        <v>1.2997685185185185E-2</v>
      </c>
      <c r="H22" s="52">
        <v>35</v>
      </c>
      <c r="I22" s="13"/>
      <c r="J22" s="15"/>
      <c r="K22" s="52">
        <v>16</v>
      </c>
      <c r="L22" s="1" t="s">
        <v>220</v>
      </c>
      <c r="M22" s="1" t="s">
        <v>221</v>
      </c>
      <c r="N22" s="9">
        <v>2.0370370370370369E-2</v>
      </c>
      <c r="O22" s="9">
        <v>6.076388888888889E-3</v>
      </c>
      <c r="P22" s="95">
        <f t="shared" si="0"/>
        <v>1.429398148148148E-2</v>
      </c>
    </row>
    <row r="23" spans="2:16" x14ac:dyDescent="0.25">
      <c r="B23" s="52">
        <v>17</v>
      </c>
      <c r="C23" s="1" t="s">
        <v>156</v>
      </c>
      <c r="D23" s="1" t="s">
        <v>157</v>
      </c>
      <c r="E23" s="9">
        <v>2.0312499999999997E-2</v>
      </c>
      <c r="F23" s="9">
        <v>7.8125E-3</v>
      </c>
      <c r="G23" s="95">
        <f t="shared" si="1"/>
        <v>1.2499999999999997E-2</v>
      </c>
      <c r="H23" s="52">
        <v>34</v>
      </c>
      <c r="I23" s="13"/>
      <c r="J23" s="15"/>
      <c r="K23" s="52">
        <v>17</v>
      </c>
      <c r="L23" s="1" t="s">
        <v>136</v>
      </c>
      <c r="M23" s="1" t="s">
        <v>120</v>
      </c>
      <c r="N23" s="9">
        <v>1.9953703703703699E-2</v>
      </c>
      <c r="O23" s="9">
        <v>5.5555555555555558E-3</v>
      </c>
      <c r="P23" s="95">
        <f t="shared" si="0"/>
        <v>1.4398148148148143E-2</v>
      </c>
    </row>
    <row r="24" spans="2:16" x14ac:dyDescent="0.25">
      <c r="B24" s="52">
        <v>18</v>
      </c>
      <c r="C24" s="1" t="s">
        <v>145</v>
      </c>
      <c r="D24" s="1" t="s">
        <v>115</v>
      </c>
      <c r="E24" s="9">
        <v>2.0358796296296295E-2</v>
      </c>
      <c r="F24" s="9">
        <v>6.9444444444444441E-3</v>
      </c>
      <c r="G24" s="95">
        <f t="shared" si="1"/>
        <v>1.3414351851851851E-2</v>
      </c>
      <c r="H24" s="52">
        <v>33</v>
      </c>
      <c r="I24" s="13"/>
      <c r="J24" s="15"/>
      <c r="K24" s="52">
        <v>18</v>
      </c>
      <c r="L24" s="1" t="s">
        <v>105</v>
      </c>
      <c r="M24" s="1" t="s">
        <v>106</v>
      </c>
      <c r="N24" s="9">
        <v>1.9537037037037037E-2</v>
      </c>
      <c r="O24" s="9">
        <v>5.0347222222222225E-3</v>
      </c>
      <c r="P24" s="95">
        <f t="shared" si="0"/>
        <v>1.4502314814814815E-2</v>
      </c>
    </row>
    <row r="25" spans="2:16" x14ac:dyDescent="0.25">
      <c r="B25" s="52">
        <v>19</v>
      </c>
      <c r="C25" s="1" t="s">
        <v>220</v>
      </c>
      <c r="D25" s="1" t="s">
        <v>221</v>
      </c>
      <c r="E25" s="9">
        <v>2.0370370370370369E-2</v>
      </c>
      <c r="F25" s="9">
        <v>6.076388888888889E-3</v>
      </c>
      <c r="G25" s="95">
        <f t="shared" si="1"/>
        <v>1.429398148148148E-2</v>
      </c>
      <c r="H25" s="52">
        <v>32</v>
      </c>
      <c r="I25" s="13"/>
      <c r="J25" s="15"/>
      <c r="K25" s="52">
        <v>19</v>
      </c>
      <c r="L25" s="1" t="s">
        <v>99</v>
      </c>
      <c r="M25" s="1" t="s">
        <v>100</v>
      </c>
      <c r="N25" s="9">
        <v>1.9861111111111107E-2</v>
      </c>
      <c r="O25" s="9">
        <v>5.0347222222222225E-3</v>
      </c>
      <c r="P25" s="95">
        <f t="shared" si="0"/>
        <v>1.4826388888888885E-2</v>
      </c>
    </row>
    <row r="26" spans="2:16" x14ac:dyDescent="0.25">
      <c r="B26" s="52">
        <v>20</v>
      </c>
      <c r="C26" s="1" t="s">
        <v>146</v>
      </c>
      <c r="D26" s="1" t="s">
        <v>116</v>
      </c>
      <c r="E26" s="9">
        <v>2.0393518518518516E-2</v>
      </c>
      <c r="F26" s="9">
        <v>8.5069444444444437E-3</v>
      </c>
      <c r="G26" s="95">
        <f t="shared" si="1"/>
        <v>1.1886574074074072E-2</v>
      </c>
      <c r="H26" s="52">
        <v>31</v>
      </c>
      <c r="I26" s="13"/>
      <c r="J26" s="15"/>
      <c r="K26" s="52">
        <v>20</v>
      </c>
      <c r="L26" s="1" t="s">
        <v>217</v>
      </c>
      <c r="M26" s="1" t="s">
        <v>102</v>
      </c>
      <c r="N26" s="9">
        <v>1.9768518518518515E-2</v>
      </c>
      <c r="O26" s="9">
        <v>4.8611111111111112E-3</v>
      </c>
      <c r="P26" s="95">
        <f t="shared" si="0"/>
        <v>1.4907407407407404E-2</v>
      </c>
    </row>
    <row r="27" spans="2:16" x14ac:dyDescent="0.25">
      <c r="B27" s="52">
        <v>21</v>
      </c>
      <c r="C27" s="1" t="s">
        <v>162</v>
      </c>
      <c r="D27" s="1" t="s">
        <v>222</v>
      </c>
      <c r="E27" s="9">
        <v>2.0509259259259258E-2</v>
      </c>
      <c r="F27" s="9">
        <v>3.2986111111111111E-3</v>
      </c>
      <c r="G27" s="95">
        <f t="shared" si="1"/>
        <v>1.7210648148148149E-2</v>
      </c>
      <c r="H27" s="52">
        <v>30</v>
      </c>
      <c r="I27" s="13"/>
      <c r="J27" s="15"/>
      <c r="K27" s="52">
        <v>21</v>
      </c>
      <c r="L27" s="1" t="s">
        <v>132</v>
      </c>
      <c r="M27" s="1" t="s">
        <v>119</v>
      </c>
      <c r="N27" s="9">
        <v>1.9988425925925923E-2</v>
      </c>
      <c r="O27" s="9">
        <v>5.0347222222222225E-3</v>
      </c>
      <c r="P27" s="95">
        <f t="shared" si="0"/>
        <v>1.4953703703703702E-2</v>
      </c>
    </row>
    <row r="28" spans="2:16" x14ac:dyDescent="0.25">
      <c r="B28" s="52">
        <v>22</v>
      </c>
      <c r="C28" s="1" t="s">
        <v>147</v>
      </c>
      <c r="D28" s="1" t="s">
        <v>117</v>
      </c>
      <c r="E28" s="9">
        <v>2.0520833333333332E-2</v>
      </c>
      <c r="F28" s="9">
        <v>6.9444444444444441E-3</v>
      </c>
      <c r="G28" s="95">
        <f t="shared" si="1"/>
        <v>1.3576388888888888E-2</v>
      </c>
      <c r="H28" s="52">
        <v>29</v>
      </c>
      <c r="I28" s="13"/>
      <c r="J28" s="15"/>
      <c r="K28" s="52">
        <v>22</v>
      </c>
      <c r="L28" s="1" t="s">
        <v>215</v>
      </c>
      <c r="M28" s="1" t="s">
        <v>216</v>
      </c>
      <c r="N28" s="9">
        <v>1.9583333333333331E-2</v>
      </c>
      <c r="O28" s="9">
        <v>4.340277777777778E-3</v>
      </c>
      <c r="P28" s="95">
        <f t="shared" si="0"/>
        <v>1.5243055555555553E-2</v>
      </c>
    </row>
    <row r="29" spans="2:16" x14ac:dyDescent="0.25">
      <c r="B29" s="52">
        <v>22</v>
      </c>
      <c r="C29" s="1" t="s">
        <v>223</v>
      </c>
      <c r="D29" s="1" t="s">
        <v>224</v>
      </c>
      <c r="E29" s="9">
        <v>2.0543981481481479E-2</v>
      </c>
      <c r="F29" s="9">
        <v>1.9097222222222222E-3</v>
      </c>
      <c r="G29" s="95">
        <f t="shared" si="1"/>
        <v>1.8634259259259257E-2</v>
      </c>
      <c r="H29" s="52">
        <v>28</v>
      </c>
      <c r="I29" s="13"/>
      <c r="J29" s="15"/>
      <c r="K29" s="52">
        <v>23</v>
      </c>
      <c r="L29" s="1" t="s">
        <v>169</v>
      </c>
      <c r="M29" s="1" t="s">
        <v>111</v>
      </c>
      <c r="N29" s="9">
        <v>2.028935185185185E-2</v>
      </c>
      <c r="O29" s="9">
        <v>5.0347222222222225E-3</v>
      </c>
      <c r="P29" s="95">
        <f t="shared" si="0"/>
        <v>1.5254629629629628E-2</v>
      </c>
    </row>
    <row r="30" spans="2:16" x14ac:dyDescent="0.25">
      <c r="B30" s="52">
        <v>23</v>
      </c>
      <c r="C30" s="1" t="s">
        <v>138</v>
      </c>
      <c r="D30" s="1" t="s">
        <v>108</v>
      </c>
      <c r="E30" s="9">
        <v>2.0555555555555553E-2</v>
      </c>
      <c r="F30" s="9">
        <v>8.3333333333333332E-3</v>
      </c>
      <c r="G30" s="95">
        <f t="shared" si="1"/>
        <v>1.2222222222222219E-2</v>
      </c>
      <c r="H30" s="52">
        <v>27</v>
      </c>
      <c r="I30" s="13"/>
      <c r="J30" s="15"/>
      <c r="K30" s="52">
        <v>24</v>
      </c>
      <c r="L30" s="1" t="s">
        <v>167</v>
      </c>
      <c r="M30" s="1" t="s">
        <v>168</v>
      </c>
      <c r="N30" s="9">
        <v>2.1747685185185182E-2</v>
      </c>
      <c r="O30" s="9">
        <v>6.4236111111111117E-3</v>
      </c>
      <c r="P30" s="95">
        <f t="shared" si="0"/>
        <v>1.532407407407407E-2</v>
      </c>
    </row>
    <row r="31" spans="2:16" x14ac:dyDescent="0.25">
      <c r="B31" s="52">
        <v>24</v>
      </c>
      <c r="C31" s="1" t="s">
        <v>130</v>
      </c>
      <c r="D31" s="1" t="s">
        <v>125</v>
      </c>
      <c r="E31" s="9">
        <v>2.0590277777777773E-2</v>
      </c>
      <c r="F31" s="9">
        <v>4.6874999999999998E-3</v>
      </c>
      <c r="G31" s="95">
        <f t="shared" si="1"/>
        <v>1.5902777777777773E-2</v>
      </c>
      <c r="H31" s="52">
        <v>26</v>
      </c>
      <c r="I31" s="13"/>
      <c r="J31" s="15"/>
      <c r="K31" s="52">
        <v>25</v>
      </c>
      <c r="L31" s="1" t="s">
        <v>137</v>
      </c>
      <c r="M31" s="1" t="s">
        <v>113</v>
      </c>
      <c r="N31" s="9">
        <v>2.1620370370370366E-2</v>
      </c>
      <c r="O31" s="9">
        <v>6.076388888888889E-3</v>
      </c>
      <c r="P31" s="95">
        <f t="shared" si="0"/>
        <v>1.5543981481481478E-2</v>
      </c>
    </row>
    <row r="32" spans="2:16" x14ac:dyDescent="0.25">
      <c r="B32" s="52">
        <v>25</v>
      </c>
      <c r="C32" s="1" t="s">
        <v>170</v>
      </c>
      <c r="D32" s="1" t="s">
        <v>171</v>
      </c>
      <c r="E32" s="9">
        <v>2.074074074074074E-2</v>
      </c>
      <c r="F32" s="9">
        <v>4.5138888888888893E-3</v>
      </c>
      <c r="G32" s="95">
        <f t="shared" si="1"/>
        <v>1.622685185185185E-2</v>
      </c>
      <c r="H32" s="52">
        <v>25</v>
      </c>
      <c r="I32" s="13"/>
      <c r="J32" s="15"/>
      <c r="K32" s="52">
        <v>26</v>
      </c>
      <c r="L32" s="1" t="s">
        <v>130</v>
      </c>
      <c r="M32" s="1" t="s">
        <v>125</v>
      </c>
      <c r="N32" s="9">
        <v>2.0590277777777773E-2</v>
      </c>
      <c r="O32" s="9">
        <v>4.6874999999999998E-3</v>
      </c>
      <c r="P32" s="95">
        <f t="shared" si="0"/>
        <v>1.5902777777777773E-2</v>
      </c>
    </row>
    <row r="33" spans="2:16" x14ac:dyDescent="0.25">
      <c r="B33" s="52">
        <v>26</v>
      </c>
      <c r="C33" s="1" t="s">
        <v>148</v>
      </c>
      <c r="D33" s="1" t="s">
        <v>118</v>
      </c>
      <c r="E33" s="9">
        <v>2.0752314814814814E-2</v>
      </c>
      <c r="F33" s="9">
        <v>6.7708333333333336E-3</v>
      </c>
      <c r="G33" s="95">
        <f t="shared" si="1"/>
        <v>1.398148148148148E-2</v>
      </c>
      <c r="H33" s="52">
        <v>24</v>
      </c>
      <c r="I33" s="13"/>
      <c r="J33" s="15"/>
      <c r="K33" s="52">
        <v>27</v>
      </c>
      <c r="L33" s="1" t="s">
        <v>218</v>
      </c>
      <c r="M33" s="1" t="s">
        <v>219</v>
      </c>
      <c r="N33" s="9">
        <v>2.0243055555555552E-2</v>
      </c>
      <c r="O33" s="9">
        <v>4.1666666666666666E-3</v>
      </c>
      <c r="P33" s="95">
        <f t="shared" si="0"/>
        <v>1.6076388888888887E-2</v>
      </c>
    </row>
    <row r="34" spans="2:16" x14ac:dyDescent="0.25">
      <c r="B34" s="52">
        <v>27</v>
      </c>
      <c r="C34" s="1" t="s">
        <v>225</v>
      </c>
      <c r="D34" s="1" t="s">
        <v>226</v>
      </c>
      <c r="E34" s="9">
        <v>2.0763888888888887E-2</v>
      </c>
      <c r="F34" s="9">
        <v>7.6388888888888886E-3</v>
      </c>
      <c r="G34" s="95">
        <f t="shared" si="1"/>
        <v>1.3124999999999998E-2</v>
      </c>
      <c r="H34" s="52">
        <v>23</v>
      </c>
      <c r="I34" s="13"/>
      <c r="J34" s="15"/>
      <c r="K34" s="52">
        <v>28</v>
      </c>
      <c r="L34" s="1" t="s">
        <v>228</v>
      </c>
      <c r="M34" s="1" t="s">
        <v>229</v>
      </c>
      <c r="N34" s="9">
        <v>2.1597222222222219E-2</v>
      </c>
      <c r="O34" s="9">
        <v>5.3819444444444453E-3</v>
      </c>
      <c r="P34" s="95">
        <f t="shared" si="0"/>
        <v>1.6215277777777773E-2</v>
      </c>
    </row>
    <row r="35" spans="2:16" x14ac:dyDescent="0.25">
      <c r="B35" s="52">
        <v>28</v>
      </c>
      <c r="C35" s="1" t="s">
        <v>227</v>
      </c>
      <c r="D35" s="1" t="s">
        <v>108</v>
      </c>
      <c r="E35" s="9">
        <v>2.0833333333333332E-2</v>
      </c>
      <c r="F35" s="9">
        <v>0</v>
      </c>
      <c r="G35" s="95">
        <f t="shared" si="1"/>
        <v>2.0833333333333332E-2</v>
      </c>
      <c r="H35" s="52">
        <v>22</v>
      </c>
      <c r="I35" s="13"/>
      <c r="J35" s="15"/>
      <c r="K35" s="52">
        <v>29</v>
      </c>
      <c r="L35" s="1" t="s">
        <v>170</v>
      </c>
      <c r="M35" s="1" t="s">
        <v>171</v>
      </c>
      <c r="N35" s="9">
        <v>2.074074074074074E-2</v>
      </c>
      <c r="O35" s="9">
        <v>4.5138888888888893E-3</v>
      </c>
      <c r="P35" s="95">
        <f t="shared" si="0"/>
        <v>1.622685185185185E-2</v>
      </c>
    </row>
    <row r="36" spans="2:16" x14ac:dyDescent="0.25">
      <c r="B36" s="52">
        <v>29</v>
      </c>
      <c r="C36" s="1" t="s">
        <v>174</v>
      </c>
      <c r="D36" s="1" t="s">
        <v>175</v>
      </c>
      <c r="E36" s="9">
        <v>2.1307870370370369E-2</v>
      </c>
      <c r="F36" s="9">
        <v>4.6874999999999998E-3</v>
      </c>
      <c r="G36" s="95">
        <f t="shared" si="1"/>
        <v>1.6620370370370369E-2</v>
      </c>
      <c r="H36" s="52">
        <v>21</v>
      </c>
      <c r="I36" s="13"/>
      <c r="J36" s="15"/>
      <c r="K36" s="52">
        <v>30</v>
      </c>
      <c r="L36" s="1" t="s">
        <v>174</v>
      </c>
      <c r="M36" s="1" t="s">
        <v>175</v>
      </c>
      <c r="N36" s="9">
        <v>2.1307870370370369E-2</v>
      </c>
      <c r="O36" s="9">
        <v>4.6874999999999998E-3</v>
      </c>
      <c r="P36" s="95">
        <f t="shared" si="0"/>
        <v>1.6620370370370369E-2</v>
      </c>
    </row>
    <row r="37" spans="2:16" x14ac:dyDescent="0.25">
      <c r="B37" s="52">
        <v>30</v>
      </c>
      <c r="C37" s="1" t="s">
        <v>228</v>
      </c>
      <c r="D37" s="1" t="s">
        <v>229</v>
      </c>
      <c r="E37" s="9">
        <v>2.1597222222222219E-2</v>
      </c>
      <c r="F37" s="9">
        <v>5.3819444444444453E-3</v>
      </c>
      <c r="G37" s="95">
        <f t="shared" si="1"/>
        <v>1.6215277777777773E-2</v>
      </c>
      <c r="H37" s="52">
        <v>20</v>
      </c>
      <c r="I37" s="13"/>
      <c r="J37" s="15"/>
      <c r="K37" s="52">
        <v>31</v>
      </c>
      <c r="L37" s="1" t="s">
        <v>162</v>
      </c>
      <c r="M37" s="1" t="s">
        <v>222</v>
      </c>
      <c r="N37" s="9">
        <v>2.0509259259259258E-2</v>
      </c>
      <c r="O37" s="9">
        <v>3.2986111111111111E-3</v>
      </c>
      <c r="P37" s="95">
        <f t="shared" si="0"/>
        <v>1.7210648148148149E-2</v>
      </c>
    </row>
    <row r="38" spans="2:16" x14ac:dyDescent="0.25">
      <c r="B38" s="52">
        <v>31</v>
      </c>
      <c r="C38" s="1" t="s">
        <v>137</v>
      </c>
      <c r="D38" s="1" t="s">
        <v>113</v>
      </c>
      <c r="E38" s="9">
        <v>2.1620370370370366E-2</v>
      </c>
      <c r="F38" s="9">
        <v>6.076388888888889E-3</v>
      </c>
      <c r="G38" s="95">
        <f t="shared" si="1"/>
        <v>1.5543981481481478E-2</v>
      </c>
      <c r="H38" s="52">
        <v>20</v>
      </c>
      <c r="I38" s="13"/>
      <c r="J38" s="15"/>
      <c r="K38" s="52">
        <v>32</v>
      </c>
      <c r="L38" s="1" t="s">
        <v>130</v>
      </c>
      <c r="M38" s="1" t="s">
        <v>176</v>
      </c>
      <c r="N38" s="9">
        <v>2.194444444444444E-2</v>
      </c>
      <c r="O38" s="9">
        <v>3.8194444444444443E-3</v>
      </c>
      <c r="P38" s="95">
        <f t="shared" si="0"/>
        <v>1.8124999999999995E-2</v>
      </c>
    </row>
    <row r="39" spans="2:16" x14ac:dyDescent="0.25">
      <c r="B39" s="52">
        <v>32</v>
      </c>
      <c r="C39" s="1" t="s">
        <v>167</v>
      </c>
      <c r="D39" s="1" t="s">
        <v>168</v>
      </c>
      <c r="E39" s="9">
        <v>2.1747685185185182E-2</v>
      </c>
      <c r="F39" s="9">
        <v>6.4236111111111117E-3</v>
      </c>
      <c r="G39" s="95">
        <f t="shared" si="1"/>
        <v>1.532407407407407E-2</v>
      </c>
      <c r="H39" s="52">
        <v>20</v>
      </c>
      <c r="I39" s="13"/>
      <c r="J39" s="15"/>
      <c r="K39" s="52">
        <v>33</v>
      </c>
      <c r="L39" s="1" t="s">
        <v>223</v>
      </c>
      <c r="M39" s="1" t="s">
        <v>224</v>
      </c>
      <c r="N39" s="9">
        <v>2.0543981481481479E-2</v>
      </c>
      <c r="O39" s="9">
        <v>1.9097222222222222E-3</v>
      </c>
      <c r="P39" s="95">
        <f t="shared" si="0"/>
        <v>1.8634259259259257E-2</v>
      </c>
    </row>
    <row r="40" spans="2:16" x14ac:dyDescent="0.25">
      <c r="B40" s="52">
        <v>33</v>
      </c>
      <c r="C40" s="1" t="s">
        <v>130</v>
      </c>
      <c r="D40" s="1" t="s">
        <v>176</v>
      </c>
      <c r="E40" s="9">
        <v>2.194444444444444E-2</v>
      </c>
      <c r="F40" s="9">
        <v>3.8194444444444443E-3</v>
      </c>
      <c r="G40" s="95">
        <f t="shared" si="1"/>
        <v>1.8124999999999995E-2</v>
      </c>
      <c r="H40" s="52">
        <v>20</v>
      </c>
      <c r="I40" s="13"/>
      <c r="J40" s="15"/>
      <c r="K40" s="52">
        <v>34</v>
      </c>
      <c r="L40" s="1" t="s">
        <v>227</v>
      </c>
      <c r="M40" s="1" t="s">
        <v>108</v>
      </c>
      <c r="N40" s="9">
        <v>2.0833333333333332E-2</v>
      </c>
      <c r="O40" s="9">
        <v>0</v>
      </c>
      <c r="P40" s="95">
        <f t="shared" si="0"/>
        <v>2.0833333333333332E-2</v>
      </c>
    </row>
    <row r="41" spans="2:16" x14ac:dyDescent="0.25">
      <c r="B41" s="52"/>
      <c r="E41" s="9"/>
      <c r="F41" s="9"/>
      <c r="G41" s="95"/>
      <c r="I41" s="13"/>
      <c r="J41" s="15"/>
      <c r="K41" s="52"/>
      <c r="N41" s="9"/>
      <c r="O41" s="9"/>
      <c r="P41" s="9"/>
    </row>
    <row r="42" spans="2:16" x14ac:dyDescent="0.25">
      <c r="B42" s="52"/>
      <c r="E42" s="9"/>
      <c r="F42" s="9"/>
      <c r="G42" s="95"/>
      <c r="I42" s="13"/>
      <c r="J42" s="15"/>
      <c r="K42" s="52"/>
      <c r="N42" s="9"/>
      <c r="O42" s="9"/>
      <c r="P42" s="9"/>
    </row>
    <row r="43" spans="2:16" x14ac:dyDescent="0.25">
      <c r="H43" s="1"/>
      <c r="I43" s="1"/>
      <c r="J43" s="64"/>
      <c r="K43" s="64"/>
      <c r="L43" s="65"/>
      <c r="M43" s="64"/>
      <c r="N43" s="64"/>
      <c r="O43" s="64"/>
    </row>
    <row r="44" spans="2:16" x14ac:dyDescent="0.25">
      <c r="H44" s="1"/>
      <c r="I44" s="1"/>
      <c r="J44" s="66"/>
      <c r="K44" s="168"/>
      <c r="L44" s="168"/>
      <c r="M44" s="64"/>
      <c r="N44" s="67"/>
      <c r="O44" s="68"/>
    </row>
    <row r="45" spans="2:16" x14ac:dyDescent="0.25">
      <c r="H45" s="1"/>
      <c r="I45" s="1"/>
      <c r="J45" s="66"/>
      <c r="K45" s="168"/>
      <c r="L45" s="168"/>
      <c r="M45" s="168"/>
      <c r="N45" s="69"/>
      <c r="O45" s="68"/>
    </row>
    <row r="46" spans="2:16" x14ac:dyDescent="0.25">
      <c r="H46" s="1"/>
      <c r="I46" s="1"/>
      <c r="J46" s="64"/>
      <c r="K46" s="169" t="s">
        <v>20</v>
      </c>
      <c r="L46" s="169"/>
      <c r="M46" s="169"/>
      <c r="N46" s="64"/>
      <c r="O46" s="64"/>
    </row>
    <row r="47" spans="2:16" x14ac:dyDescent="0.25">
      <c r="H47" s="1"/>
      <c r="I47" s="1"/>
      <c r="J47" s="64"/>
      <c r="K47" s="64"/>
      <c r="L47" s="65"/>
      <c r="M47" s="64"/>
      <c r="N47" s="64"/>
      <c r="O47" s="64"/>
    </row>
    <row r="48" spans="2:16" x14ac:dyDescent="0.25">
      <c r="H48" s="1"/>
      <c r="I48" s="1"/>
      <c r="J48" s="66" t="s">
        <v>181</v>
      </c>
      <c r="K48" s="168" t="s">
        <v>107</v>
      </c>
      <c r="L48" s="168"/>
      <c r="M48" s="64"/>
      <c r="N48" s="67">
        <v>15.34</v>
      </c>
      <c r="O48" s="68">
        <v>40855</v>
      </c>
    </row>
    <row r="49" spans="8:16" x14ac:dyDescent="0.25">
      <c r="H49" s="1"/>
      <c r="I49" s="1"/>
      <c r="J49" s="66" t="s">
        <v>182</v>
      </c>
      <c r="K49" s="168" t="s">
        <v>183</v>
      </c>
      <c r="L49" s="168"/>
      <c r="M49" s="168"/>
      <c r="N49" s="69">
        <v>16.260000000000002</v>
      </c>
      <c r="O49" s="68">
        <v>41324</v>
      </c>
    </row>
    <row r="50" spans="8:16" x14ac:dyDescent="0.25">
      <c r="H50" s="1"/>
      <c r="I50" s="1"/>
      <c r="J50" s="66" t="s">
        <v>184</v>
      </c>
      <c r="K50" s="168" t="s">
        <v>183</v>
      </c>
      <c r="L50" s="168"/>
      <c r="M50" s="168"/>
      <c r="N50" s="69">
        <v>16.260000000000002</v>
      </c>
      <c r="O50" s="68">
        <v>41324</v>
      </c>
    </row>
    <row r="51" spans="8:16" x14ac:dyDescent="0.25">
      <c r="H51" s="1"/>
      <c r="I51" s="1"/>
      <c r="J51" s="66" t="s">
        <v>185</v>
      </c>
      <c r="K51" s="168" t="s">
        <v>183</v>
      </c>
      <c r="L51" s="168"/>
      <c r="M51" s="70"/>
      <c r="N51" s="67">
        <v>16.489999999999998</v>
      </c>
      <c r="O51" s="68">
        <v>41723</v>
      </c>
    </row>
    <row r="52" spans="8:16" x14ac:dyDescent="0.25">
      <c r="H52" s="1"/>
      <c r="I52" s="1"/>
      <c r="J52" s="66" t="s">
        <v>186</v>
      </c>
      <c r="K52" s="64" t="s">
        <v>187</v>
      </c>
      <c r="L52" s="65"/>
      <c r="M52" s="64"/>
      <c r="N52" s="86" t="s">
        <v>188</v>
      </c>
      <c r="O52" s="68">
        <v>41906</v>
      </c>
    </row>
    <row r="53" spans="8:16" x14ac:dyDescent="0.25">
      <c r="H53" s="1"/>
      <c r="I53" s="1"/>
      <c r="J53" s="71"/>
      <c r="K53" s="64"/>
      <c r="L53" s="65"/>
      <c r="M53" s="64"/>
      <c r="N53" s="64"/>
      <c r="O53" s="64"/>
    </row>
    <row r="54" spans="8:16" x14ac:dyDescent="0.25">
      <c r="H54" s="1"/>
      <c r="I54" s="1"/>
      <c r="J54" s="66" t="s">
        <v>189</v>
      </c>
      <c r="K54" s="168" t="s">
        <v>190</v>
      </c>
      <c r="L54" s="168"/>
      <c r="M54" s="168"/>
      <c r="N54" s="67">
        <v>16.52</v>
      </c>
      <c r="O54" s="68">
        <v>41282</v>
      </c>
    </row>
    <row r="55" spans="8:16" x14ac:dyDescent="0.25">
      <c r="H55" s="1"/>
      <c r="I55" s="1"/>
      <c r="J55" s="66" t="s">
        <v>191</v>
      </c>
      <c r="K55" s="168" t="s">
        <v>192</v>
      </c>
      <c r="L55" s="168"/>
      <c r="M55" s="64"/>
      <c r="N55" s="67">
        <v>19.36</v>
      </c>
      <c r="O55" s="68">
        <v>40456</v>
      </c>
    </row>
    <row r="56" spans="8:16" x14ac:dyDescent="0.25">
      <c r="H56" s="1"/>
      <c r="I56" s="1"/>
      <c r="J56" s="66" t="s">
        <v>193</v>
      </c>
      <c r="K56" s="168" t="s">
        <v>194</v>
      </c>
      <c r="L56" s="168"/>
      <c r="M56" s="168"/>
      <c r="N56" s="67">
        <v>20.48</v>
      </c>
      <c r="O56" s="68">
        <v>40617</v>
      </c>
    </row>
    <row r="57" spans="8:16" x14ac:dyDescent="0.25">
      <c r="H57" s="1"/>
      <c r="I57" s="1"/>
      <c r="J57" s="66" t="s">
        <v>184</v>
      </c>
      <c r="K57" s="168" t="s">
        <v>194</v>
      </c>
      <c r="L57" s="168"/>
      <c r="M57" s="64"/>
      <c r="N57" s="65">
        <v>21.28</v>
      </c>
      <c r="O57" s="68">
        <v>41590</v>
      </c>
    </row>
    <row r="58" spans="8:16" x14ac:dyDescent="0.25">
      <c r="H58" s="1"/>
      <c r="I58" s="1"/>
      <c r="J58" s="66" t="s">
        <v>185</v>
      </c>
      <c r="K58" s="168" t="s">
        <v>195</v>
      </c>
      <c r="L58" s="168"/>
      <c r="M58" s="123"/>
      <c r="N58" s="67">
        <v>24.29</v>
      </c>
      <c r="O58" s="68">
        <v>41247</v>
      </c>
    </row>
    <row r="59" spans="8:16" x14ac:dyDescent="0.25">
      <c r="H59" s="1"/>
      <c r="I59" s="1"/>
      <c r="J59" s="66"/>
      <c r="K59" s="64"/>
      <c r="L59" s="65"/>
      <c r="M59" s="64"/>
      <c r="N59" s="64"/>
      <c r="O59" s="64"/>
    </row>
    <row r="60" spans="8:16" x14ac:dyDescent="0.25">
      <c r="H60" s="1"/>
      <c r="I60" s="1"/>
      <c r="J60" s="66" t="s">
        <v>196</v>
      </c>
      <c r="K60" s="64"/>
      <c r="L60" s="65"/>
      <c r="M60" s="64"/>
      <c r="N60" s="64"/>
      <c r="O60" s="64"/>
    </row>
    <row r="61" spans="8:16" x14ac:dyDescent="0.25">
      <c r="H61" s="1"/>
      <c r="I61" s="1"/>
      <c r="J61" s="66" t="s">
        <v>197</v>
      </c>
      <c r="K61" s="168" t="s">
        <v>198</v>
      </c>
      <c r="L61" s="168"/>
      <c r="M61" s="64"/>
      <c r="N61" s="67">
        <v>22.29</v>
      </c>
      <c r="O61" s="68">
        <v>41611</v>
      </c>
    </row>
    <row r="62" spans="8:16" x14ac:dyDescent="0.25">
      <c r="H62" s="1"/>
      <c r="I62" s="1"/>
      <c r="J62" s="66" t="s">
        <v>199</v>
      </c>
      <c r="K62" s="168" t="s">
        <v>200</v>
      </c>
      <c r="L62" s="168"/>
      <c r="M62" s="70"/>
      <c r="N62" s="69">
        <v>18.45</v>
      </c>
      <c r="O62" s="68">
        <v>42661</v>
      </c>
      <c r="P62" s="1" t="s">
        <v>231</v>
      </c>
    </row>
    <row r="63" spans="8:16" x14ac:dyDescent="0.25">
      <c r="H63" s="1"/>
      <c r="I63" s="1"/>
      <c r="J63" s="66" t="s">
        <v>201</v>
      </c>
      <c r="K63" s="168" t="s">
        <v>230</v>
      </c>
      <c r="L63" s="168"/>
      <c r="M63" s="64"/>
      <c r="N63" s="67">
        <v>17.190000000000001</v>
      </c>
      <c r="O63" s="68">
        <v>42661</v>
      </c>
      <c r="P63" s="1" t="s">
        <v>231</v>
      </c>
    </row>
    <row r="64" spans="8:16" x14ac:dyDescent="0.25">
      <c r="H64" s="1"/>
      <c r="I64" s="1"/>
      <c r="J64" s="72" t="s">
        <v>203</v>
      </c>
      <c r="K64" s="170" t="s">
        <v>202</v>
      </c>
      <c r="L64" s="170"/>
      <c r="M64" s="171"/>
      <c r="N64" s="69">
        <v>17.04</v>
      </c>
      <c r="O64" s="68">
        <v>41611</v>
      </c>
    </row>
    <row r="65" spans="8:15" x14ac:dyDescent="0.25">
      <c r="H65" s="1"/>
      <c r="I65" s="1"/>
      <c r="J65" s="73"/>
      <c r="K65" s="124"/>
      <c r="L65" s="124"/>
      <c r="M65" s="171"/>
      <c r="N65" s="69"/>
      <c r="O65" s="68"/>
    </row>
    <row r="66" spans="8:15" x14ac:dyDescent="0.25">
      <c r="H66" s="1"/>
      <c r="I66" s="1"/>
      <c r="J66" s="66" t="s">
        <v>204</v>
      </c>
      <c r="K66" s="67"/>
      <c r="L66" s="65"/>
      <c r="M66" s="64"/>
      <c r="N66" s="64"/>
      <c r="O66" s="64"/>
    </row>
    <row r="67" spans="8:15" x14ac:dyDescent="0.25">
      <c r="H67" s="1"/>
      <c r="I67" s="1"/>
      <c r="J67" s="66" t="s">
        <v>197</v>
      </c>
      <c r="K67" s="74" t="s">
        <v>205</v>
      </c>
      <c r="L67" s="75"/>
      <c r="M67" s="76"/>
      <c r="N67" s="77">
        <v>23.26</v>
      </c>
      <c r="O67" s="68">
        <v>41702</v>
      </c>
    </row>
    <row r="68" spans="8:15" x14ac:dyDescent="0.25">
      <c r="H68" s="1"/>
      <c r="I68" s="1"/>
      <c r="J68" s="66" t="s">
        <v>199</v>
      </c>
      <c r="K68" s="123" t="s">
        <v>206</v>
      </c>
      <c r="L68" s="123"/>
      <c r="M68" s="64"/>
      <c r="N68" s="67">
        <v>24.55</v>
      </c>
      <c r="O68" s="68">
        <v>41590</v>
      </c>
    </row>
    <row r="69" spans="8:15" x14ac:dyDescent="0.25">
      <c r="H69" s="1"/>
      <c r="I69" s="1"/>
      <c r="J69" s="78" t="s">
        <v>201</v>
      </c>
      <c r="K69" s="74" t="s">
        <v>207</v>
      </c>
      <c r="L69" s="79"/>
      <c r="M69" s="79"/>
      <c r="N69" s="79">
        <v>19.350000000000001</v>
      </c>
      <c r="O69" s="80">
        <v>41219</v>
      </c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73" spans="8:15" x14ac:dyDescent="0.25">
      <c r="H73" s="1"/>
      <c r="I73" s="1"/>
    </row>
    <row r="82" spans="2:10" x14ac:dyDescent="0.25">
      <c r="H82" s="1"/>
      <c r="I82" s="1"/>
      <c r="J82" s="1"/>
    </row>
    <row r="83" spans="2:10" x14ac:dyDescent="0.25">
      <c r="B83" s="9"/>
      <c r="C83" s="9"/>
      <c r="D83" s="9"/>
      <c r="H83" s="1"/>
      <c r="I83" s="1"/>
      <c r="J83" s="1"/>
    </row>
    <row r="84" spans="2:10" x14ac:dyDescent="0.25">
      <c r="B84" s="9"/>
      <c r="C84" s="9"/>
      <c r="D84" s="9"/>
      <c r="H84" s="1"/>
      <c r="I84" s="1"/>
      <c r="J84" s="1"/>
    </row>
    <row r="85" spans="2:10" x14ac:dyDescent="0.25">
      <c r="B85" s="9"/>
      <c r="C85" s="9"/>
      <c r="D85" s="9"/>
      <c r="H85" s="1"/>
      <c r="I85" s="1"/>
      <c r="J85" s="1"/>
    </row>
    <row r="86" spans="2:10" x14ac:dyDescent="0.25">
      <c r="B86" s="9"/>
      <c r="C86" s="9"/>
      <c r="D86" s="9"/>
      <c r="H86" s="1"/>
      <c r="I86" s="1"/>
      <c r="J86" s="1"/>
    </row>
    <row r="87" spans="2:10" x14ac:dyDescent="0.25">
      <c r="B87" s="9"/>
      <c r="C87" s="9"/>
      <c r="D87" s="9"/>
      <c r="H87" s="1"/>
      <c r="I87" s="1"/>
      <c r="J87" s="1"/>
    </row>
    <row r="88" spans="2:10" x14ac:dyDescent="0.25">
      <c r="B88" s="9"/>
      <c r="C88" s="9"/>
      <c r="D88" s="9"/>
      <c r="H88" s="1"/>
      <c r="I88" s="1"/>
      <c r="J88" s="1"/>
    </row>
    <row r="89" spans="2:10" x14ac:dyDescent="0.25">
      <c r="B89" s="9"/>
      <c r="C89" s="9"/>
      <c r="D89" s="9"/>
      <c r="H89" s="1"/>
      <c r="I89" s="1"/>
      <c r="J89" s="1"/>
    </row>
    <row r="90" spans="2:10" x14ac:dyDescent="0.25">
      <c r="B90" s="9"/>
      <c r="C90" s="9"/>
      <c r="D90" s="9"/>
      <c r="H90" s="1"/>
      <c r="I90" s="1"/>
      <c r="J90" s="1"/>
    </row>
    <row r="91" spans="2:10" x14ac:dyDescent="0.25">
      <c r="B91" s="9"/>
      <c r="C91" s="9"/>
      <c r="D91" s="9"/>
      <c r="H91" s="1"/>
      <c r="I91" s="1"/>
      <c r="J91" s="1"/>
    </row>
    <row r="92" spans="2:10" x14ac:dyDescent="0.25">
      <c r="B92" s="9"/>
      <c r="C92" s="9"/>
      <c r="D92" s="9"/>
      <c r="H92" s="1"/>
      <c r="I92" s="1"/>
      <c r="J92" s="1"/>
    </row>
    <row r="93" spans="2:10" x14ac:dyDescent="0.25">
      <c r="B93" s="9"/>
      <c r="C93" s="9"/>
      <c r="D93" s="9"/>
      <c r="H93" s="1"/>
      <c r="I93" s="1"/>
      <c r="J93" s="1"/>
    </row>
    <row r="94" spans="2:10" x14ac:dyDescent="0.25">
      <c r="B94" s="9"/>
      <c r="C94" s="9"/>
      <c r="D94" s="9"/>
      <c r="H94" s="1"/>
      <c r="I94" s="1"/>
      <c r="J94" s="1"/>
    </row>
    <row r="95" spans="2:10" x14ac:dyDescent="0.25">
      <c r="B95" s="9"/>
      <c r="C95" s="9"/>
      <c r="D95" s="9"/>
      <c r="H95" s="1"/>
      <c r="I95" s="1"/>
      <c r="J95" s="1"/>
    </row>
    <row r="96" spans="2:10" x14ac:dyDescent="0.25">
      <c r="B96" s="9"/>
      <c r="C96" s="9"/>
      <c r="D96" s="9"/>
      <c r="H96" s="1"/>
      <c r="I96" s="1"/>
      <c r="J96" s="1"/>
    </row>
    <row r="97" spans="2:10" x14ac:dyDescent="0.25">
      <c r="B97" s="9"/>
      <c r="C97" s="9"/>
      <c r="D97" s="9"/>
      <c r="H97" s="1"/>
      <c r="I97" s="1"/>
      <c r="J97" s="1"/>
    </row>
    <row r="98" spans="2:10" x14ac:dyDescent="0.25">
      <c r="B98" s="9"/>
      <c r="C98" s="9"/>
      <c r="D98" s="9"/>
      <c r="H98" s="1"/>
      <c r="I98" s="1"/>
      <c r="J98" s="1"/>
    </row>
    <row r="99" spans="2:10" x14ac:dyDescent="0.25">
      <c r="B99" s="9"/>
      <c r="C99" s="9"/>
      <c r="D99" s="9"/>
      <c r="H99" s="1"/>
      <c r="I99" s="1"/>
      <c r="J99" s="1"/>
    </row>
    <row r="100" spans="2:10" x14ac:dyDescent="0.25">
      <c r="B100" s="9"/>
      <c r="C100" s="9"/>
      <c r="D100" s="9"/>
      <c r="H100" s="1"/>
      <c r="I100" s="1"/>
      <c r="J100" s="1"/>
    </row>
    <row r="101" spans="2:10" x14ac:dyDescent="0.25">
      <c r="B101" s="9"/>
      <c r="C101" s="9"/>
      <c r="D101" s="9"/>
      <c r="H101" s="1"/>
      <c r="I101" s="1"/>
      <c r="J101" s="1"/>
    </row>
    <row r="102" spans="2:10" x14ac:dyDescent="0.25">
      <c r="B102" s="9"/>
      <c r="C102" s="9"/>
      <c r="D102" s="9"/>
      <c r="H102" s="1"/>
      <c r="I102" s="1"/>
      <c r="J102" s="1"/>
    </row>
    <row r="103" spans="2:10" x14ac:dyDescent="0.25">
      <c r="B103" s="9"/>
      <c r="C103" s="9"/>
      <c r="D103" s="9"/>
      <c r="H103" s="1"/>
      <c r="I103" s="1"/>
      <c r="J103" s="1"/>
    </row>
    <row r="104" spans="2:10" x14ac:dyDescent="0.25">
      <c r="B104" s="9"/>
      <c r="C104" s="9"/>
      <c r="D104" s="9"/>
    </row>
    <row r="105" spans="2:10" x14ac:dyDescent="0.25">
      <c r="B105" s="9"/>
      <c r="C105" s="9"/>
      <c r="D105" s="9"/>
    </row>
    <row r="106" spans="2:10" x14ac:dyDescent="0.25">
      <c r="B106" s="9"/>
      <c r="C106" s="9"/>
      <c r="D106" s="9"/>
    </row>
    <row r="107" spans="2:10" x14ac:dyDescent="0.25">
      <c r="B107" s="9"/>
      <c r="C107" s="9"/>
      <c r="D107" s="9"/>
    </row>
    <row r="108" spans="2:10" x14ac:dyDescent="0.25">
      <c r="B108" s="9"/>
      <c r="C108" s="9"/>
      <c r="D108" s="9"/>
    </row>
    <row r="109" spans="2:10" x14ac:dyDescent="0.25">
      <c r="B109" s="9"/>
      <c r="C109" s="9"/>
      <c r="D109" s="9"/>
    </row>
    <row r="110" spans="2:10" x14ac:dyDescent="0.25">
      <c r="B110" s="9"/>
      <c r="C110" s="9"/>
      <c r="D110" s="9"/>
    </row>
    <row r="111" spans="2:10" x14ac:dyDescent="0.25">
      <c r="B111" s="9"/>
      <c r="C111" s="9"/>
      <c r="D111" s="9"/>
    </row>
    <row r="112" spans="2:10" x14ac:dyDescent="0.25">
      <c r="B112" s="9"/>
      <c r="C112" s="9"/>
      <c r="D112" s="9"/>
    </row>
    <row r="113" spans="2:4" x14ac:dyDescent="0.25">
      <c r="B113" s="9"/>
      <c r="C113" s="9"/>
      <c r="D113" s="9"/>
    </row>
    <row r="114" spans="2:4" x14ac:dyDescent="0.25">
      <c r="B114" s="9"/>
      <c r="C114" s="9"/>
      <c r="D114" s="9"/>
    </row>
    <row r="115" spans="2:4" x14ac:dyDescent="0.25">
      <c r="B115" s="9"/>
      <c r="C115" s="9"/>
      <c r="D115" s="9"/>
    </row>
    <row r="116" spans="2:4" x14ac:dyDescent="0.25">
      <c r="B116" s="9"/>
      <c r="C116" s="9"/>
      <c r="D116" s="9"/>
    </row>
  </sheetData>
  <sortState ref="L7:P40">
    <sortCondition ref="P7:P40"/>
  </sortState>
  <mergeCells count="20">
    <mergeCell ref="K56:M56"/>
    <mergeCell ref="K61:L61"/>
    <mergeCell ref="K62:L62"/>
    <mergeCell ref="K63:L63"/>
    <mergeCell ref="K64:L64"/>
    <mergeCell ref="M64:M65"/>
    <mergeCell ref="K57:L57"/>
    <mergeCell ref="K58:L58"/>
    <mergeCell ref="C2:G2"/>
    <mergeCell ref="C4:G4"/>
    <mergeCell ref="L4:P4"/>
    <mergeCell ref="K44:L44"/>
    <mergeCell ref="K45:M45"/>
    <mergeCell ref="K54:M54"/>
    <mergeCell ref="K55:L55"/>
    <mergeCell ref="K46:M46"/>
    <mergeCell ref="K50:M50"/>
    <mergeCell ref="K51:L51"/>
    <mergeCell ref="K48:L48"/>
    <mergeCell ref="K49:M49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4"/>
  <sheetViews>
    <sheetView topLeftCell="A28" workbookViewId="0">
      <selection activeCell="D59" sqref="D59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3.5703125" style="1" bestFit="1" customWidth="1"/>
    <col min="4" max="4" width="11" style="1" bestFit="1" customWidth="1"/>
    <col min="5" max="5" width="12.28515625" style="1" bestFit="1" customWidth="1"/>
    <col min="6" max="6" width="12" style="1" bestFit="1" customWidth="1"/>
    <col min="7" max="7" width="8.7109375" style="1" bestFit="1" customWidth="1"/>
    <col min="8" max="8" width="18" style="1" bestFit="1" customWidth="1"/>
    <col min="9" max="9" width="14" style="156" bestFit="1" customWidth="1"/>
    <col min="10" max="10" width="17.5703125" style="1" bestFit="1" customWidth="1"/>
    <col min="11" max="11" width="9.140625" style="1"/>
    <col min="12" max="12" width="10.42578125" style="1" bestFit="1" customWidth="1"/>
    <col min="13" max="13" width="11.42578125" style="1" bestFit="1" customWidth="1"/>
    <col min="14" max="16384" width="9.140625" style="1"/>
  </cols>
  <sheetData>
    <row r="1" spans="2:14" x14ac:dyDescent="0.25">
      <c r="B1" s="167" t="s">
        <v>212</v>
      </c>
      <c r="C1" s="167"/>
      <c r="D1" s="167"/>
      <c r="E1" s="167"/>
      <c r="F1" s="167"/>
    </row>
    <row r="2" spans="2:14" x14ac:dyDescent="0.25">
      <c r="B2" s="52"/>
      <c r="C2" s="167"/>
      <c r="D2" s="167"/>
      <c r="E2" s="167"/>
      <c r="F2" s="167"/>
      <c r="G2" s="167"/>
      <c r="H2" s="63" t="s">
        <v>11</v>
      </c>
    </row>
    <row r="3" spans="2:14" x14ac:dyDescent="0.25">
      <c r="B3" s="60"/>
      <c r="C3" s="60"/>
      <c r="D3" s="93"/>
      <c r="E3" s="60"/>
      <c r="F3" s="111"/>
      <c r="G3" s="111"/>
      <c r="H3" s="111"/>
    </row>
    <row r="4" spans="2:14" x14ac:dyDescent="0.25">
      <c r="B4" s="108"/>
      <c r="C4" s="108"/>
      <c r="D4" s="109"/>
      <c r="E4" s="111"/>
      <c r="F4" s="111"/>
      <c r="G4" s="111"/>
      <c r="H4" s="100"/>
      <c r="I4" s="167"/>
      <c r="J4" s="167"/>
      <c r="K4" s="167"/>
      <c r="L4" s="167"/>
      <c r="M4" s="167"/>
    </row>
    <row r="5" spans="2:14" x14ac:dyDescent="0.25">
      <c r="B5" s="52"/>
      <c r="C5" s="108"/>
      <c r="D5" s="109"/>
      <c r="E5" s="109"/>
      <c r="F5" s="111"/>
      <c r="G5" s="111"/>
      <c r="H5" s="111"/>
      <c r="I5" s="100"/>
      <c r="J5" s="156"/>
      <c r="K5" s="156"/>
      <c r="L5" s="156"/>
      <c r="M5" s="156"/>
      <c r="N5" s="156"/>
    </row>
    <row r="6" spans="2:14" x14ac:dyDescent="0.25">
      <c r="B6" s="161" t="s">
        <v>9</v>
      </c>
      <c r="C6" s="161" t="s">
        <v>10</v>
      </c>
      <c r="D6" s="109" t="s">
        <v>8</v>
      </c>
      <c r="E6" s="109"/>
      <c r="F6" s="161"/>
      <c r="G6" s="161"/>
      <c r="H6" s="109"/>
      <c r="I6" s="100"/>
      <c r="J6" s="156"/>
      <c r="K6" s="8"/>
      <c r="L6" s="156"/>
      <c r="M6" s="156"/>
      <c r="N6" s="156"/>
    </row>
    <row r="7" spans="2:14" x14ac:dyDescent="0.25">
      <c r="B7" s="110" t="s">
        <v>234</v>
      </c>
      <c r="C7" s="110" t="s">
        <v>235</v>
      </c>
      <c r="D7" s="111">
        <v>50</v>
      </c>
      <c r="E7" s="111"/>
      <c r="F7" s="111"/>
      <c r="G7" s="111"/>
      <c r="H7" s="111"/>
      <c r="I7" s="100"/>
      <c r="J7" s="156"/>
      <c r="L7" s="11"/>
      <c r="M7" s="11"/>
      <c r="N7" s="11"/>
    </row>
    <row r="8" spans="2:14" x14ac:dyDescent="0.25">
      <c r="B8" s="108" t="s">
        <v>236</v>
      </c>
      <c r="C8" s="108" t="s">
        <v>108</v>
      </c>
      <c r="D8" s="109">
        <v>50</v>
      </c>
      <c r="E8" s="109"/>
      <c r="F8" s="111"/>
      <c r="G8" s="111"/>
      <c r="H8" s="109"/>
      <c r="I8" s="100"/>
      <c r="J8" s="156"/>
      <c r="L8" s="11"/>
      <c r="M8" s="11"/>
      <c r="N8" s="11"/>
    </row>
    <row r="9" spans="2:14" x14ac:dyDescent="0.25">
      <c r="B9" s="110" t="s">
        <v>237</v>
      </c>
      <c r="C9" s="110" t="s">
        <v>238</v>
      </c>
      <c r="D9" s="111">
        <v>50</v>
      </c>
      <c r="E9" s="111"/>
      <c r="F9" s="111"/>
      <c r="G9" s="111"/>
      <c r="H9" s="111"/>
      <c r="I9" s="101"/>
      <c r="J9" s="156"/>
      <c r="L9" s="11"/>
      <c r="M9" s="11"/>
      <c r="N9" s="11"/>
    </row>
    <row r="10" spans="2:14" x14ac:dyDescent="0.25">
      <c r="B10" s="108" t="s">
        <v>178</v>
      </c>
      <c r="C10" s="108" t="s">
        <v>160</v>
      </c>
      <c r="D10" s="109">
        <v>50</v>
      </c>
      <c r="E10" s="109"/>
      <c r="F10" s="111"/>
      <c r="G10" s="111"/>
      <c r="H10" s="109"/>
      <c r="J10" s="156"/>
      <c r="L10" s="11"/>
      <c r="M10" s="11"/>
      <c r="N10" s="11"/>
    </row>
    <row r="11" spans="2:14" x14ac:dyDescent="0.25">
      <c r="B11" s="108" t="s">
        <v>239</v>
      </c>
      <c r="C11" s="108" t="s">
        <v>270</v>
      </c>
      <c r="D11" s="111">
        <v>50</v>
      </c>
      <c r="E11" s="111"/>
      <c r="F11" s="111"/>
      <c r="G11" s="111"/>
      <c r="H11" s="111"/>
      <c r="I11" s="100"/>
      <c r="J11" s="156"/>
      <c r="L11" s="11"/>
      <c r="M11" s="11"/>
      <c r="N11" s="11"/>
    </row>
    <row r="12" spans="2:14" x14ac:dyDescent="0.25">
      <c r="B12" s="110" t="s">
        <v>147</v>
      </c>
      <c r="C12" s="110" t="s">
        <v>117</v>
      </c>
      <c r="D12" s="109">
        <v>50</v>
      </c>
      <c r="E12" s="109"/>
      <c r="F12" s="111"/>
      <c r="G12" s="111"/>
      <c r="H12" s="109"/>
      <c r="J12" s="156"/>
      <c r="L12" s="11"/>
      <c r="M12" s="11"/>
      <c r="N12" s="11"/>
    </row>
    <row r="13" spans="2:14" x14ac:dyDescent="0.25">
      <c r="B13" s="97" t="s">
        <v>240</v>
      </c>
      <c r="C13" s="97" t="s">
        <v>241</v>
      </c>
      <c r="D13" s="111">
        <v>50</v>
      </c>
      <c r="E13" s="111"/>
      <c r="F13" s="111"/>
      <c r="G13" s="111"/>
      <c r="H13" s="111"/>
      <c r="I13" s="100"/>
      <c r="J13" s="156"/>
      <c r="L13" s="11"/>
      <c r="M13" s="11"/>
      <c r="N13" s="11"/>
    </row>
    <row r="14" spans="2:14" x14ac:dyDescent="0.25">
      <c r="B14" s="110" t="s">
        <v>129</v>
      </c>
      <c r="C14" s="110" t="s">
        <v>126</v>
      </c>
      <c r="D14" s="109">
        <v>50</v>
      </c>
      <c r="E14" s="109"/>
      <c r="F14" s="111"/>
      <c r="G14" s="111"/>
      <c r="H14" s="109"/>
      <c r="I14" s="101"/>
      <c r="J14" s="156"/>
      <c r="L14" s="11"/>
      <c r="M14" s="11"/>
      <c r="N14" s="11"/>
    </row>
    <row r="15" spans="2:14" x14ac:dyDescent="0.25">
      <c r="B15" s="108" t="s">
        <v>94</v>
      </c>
      <c r="C15" s="108" t="s">
        <v>95</v>
      </c>
      <c r="D15" s="111">
        <v>50</v>
      </c>
      <c r="E15" s="111"/>
      <c r="F15" s="111"/>
      <c r="G15" s="111"/>
      <c r="H15" s="111"/>
      <c r="I15" s="100"/>
      <c r="J15" s="156"/>
      <c r="L15" s="11"/>
      <c r="M15" s="11"/>
      <c r="N15" s="11"/>
    </row>
    <row r="16" spans="2:14" x14ac:dyDescent="0.25">
      <c r="B16" s="110" t="s">
        <v>133</v>
      </c>
      <c r="C16" s="110" t="s">
        <v>177</v>
      </c>
      <c r="D16" s="109">
        <v>50</v>
      </c>
      <c r="E16" s="109"/>
      <c r="F16" s="111"/>
      <c r="G16" s="111"/>
      <c r="H16" s="109"/>
      <c r="I16" s="101"/>
      <c r="J16" s="156"/>
      <c r="L16" s="11"/>
      <c r="M16" s="11"/>
      <c r="N16" s="11"/>
    </row>
    <row r="17" spans="2:14" x14ac:dyDescent="0.25">
      <c r="B17" s="110" t="s">
        <v>130</v>
      </c>
      <c r="C17" s="110" t="s">
        <v>125</v>
      </c>
      <c r="D17" s="111">
        <v>50</v>
      </c>
      <c r="E17" s="111"/>
      <c r="F17" s="111"/>
      <c r="G17" s="111"/>
      <c r="H17" s="111"/>
      <c r="J17" s="156"/>
      <c r="L17" s="11"/>
      <c r="M17" s="11"/>
      <c r="N17" s="11"/>
    </row>
    <row r="18" spans="2:14" x14ac:dyDescent="0.25">
      <c r="B18" s="110" t="s">
        <v>242</v>
      </c>
      <c r="C18" s="110" t="s">
        <v>243</v>
      </c>
      <c r="D18" s="109">
        <v>50</v>
      </c>
      <c r="E18" s="109"/>
      <c r="F18" s="111"/>
      <c r="G18" s="111"/>
      <c r="H18" s="109"/>
      <c r="I18" s="101"/>
      <c r="J18" s="156"/>
      <c r="L18" s="11"/>
      <c r="M18" s="11"/>
      <c r="N18" s="11"/>
    </row>
    <row r="19" spans="2:14" x14ac:dyDescent="0.25">
      <c r="B19" s="97" t="s">
        <v>244</v>
      </c>
      <c r="C19" s="97" t="s">
        <v>245</v>
      </c>
      <c r="D19" s="111">
        <v>50</v>
      </c>
      <c r="E19" s="111"/>
      <c r="F19" s="111"/>
      <c r="G19" s="111"/>
      <c r="H19" s="111"/>
      <c r="I19" s="100"/>
      <c r="J19" s="156"/>
      <c r="L19" s="11"/>
      <c r="M19" s="11"/>
      <c r="N19" s="11"/>
    </row>
    <row r="20" spans="2:14" x14ac:dyDescent="0.25">
      <c r="B20" s="97" t="s">
        <v>246</v>
      </c>
      <c r="C20" s="97" t="s">
        <v>241</v>
      </c>
      <c r="D20" s="109">
        <v>50</v>
      </c>
      <c r="E20" s="109"/>
      <c r="F20" s="111"/>
      <c r="G20" s="111"/>
      <c r="H20" s="109"/>
      <c r="I20" s="100"/>
      <c r="J20" s="156"/>
      <c r="L20" s="11"/>
      <c r="M20" s="11"/>
      <c r="N20" s="11"/>
    </row>
    <row r="21" spans="2:14" x14ac:dyDescent="0.25">
      <c r="B21" s="97" t="s">
        <v>172</v>
      </c>
      <c r="C21" s="97" t="s">
        <v>173</v>
      </c>
      <c r="D21" s="111">
        <v>50</v>
      </c>
      <c r="E21" s="111"/>
      <c r="F21" s="111"/>
      <c r="G21" s="111"/>
      <c r="H21" s="111"/>
      <c r="I21" s="101"/>
      <c r="J21" s="156"/>
      <c r="L21" s="11"/>
      <c r="M21" s="11"/>
      <c r="N21" s="11"/>
    </row>
    <row r="22" spans="2:14" x14ac:dyDescent="0.25">
      <c r="B22" s="110" t="s">
        <v>247</v>
      </c>
      <c r="C22" s="110" t="s">
        <v>108</v>
      </c>
      <c r="D22" s="109">
        <v>50</v>
      </c>
      <c r="E22" s="109"/>
      <c r="F22" s="111"/>
      <c r="G22" s="111"/>
      <c r="H22" s="109"/>
      <c r="I22" s="100"/>
      <c r="J22" s="156"/>
      <c r="L22" s="11"/>
      <c r="M22" s="11"/>
      <c r="N22" s="11"/>
    </row>
    <row r="23" spans="2:14" x14ac:dyDescent="0.25">
      <c r="B23" s="110" t="s">
        <v>167</v>
      </c>
      <c r="C23" s="110" t="s">
        <v>248</v>
      </c>
      <c r="D23" s="111">
        <v>50</v>
      </c>
      <c r="E23" s="111"/>
      <c r="F23" s="111"/>
      <c r="G23" s="111"/>
      <c r="H23" s="100"/>
      <c r="K23" s="11"/>
      <c r="L23" s="11"/>
      <c r="M23" s="11"/>
    </row>
    <row r="24" spans="2:14" x14ac:dyDescent="0.25">
      <c r="B24" s="110" t="s">
        <v>103</v>
      </c>
      <c r="C24" s="110" t="s">
        <v>104</v>
      </c>
      <c r="D24" s="109">
        <v>50</v>
      </c>
      <c r="E24" s="111"/>
      <c r="F24" s="111"/>
      <c r="G24" s="111"/>
      <c r="H24" s="101"/>
      <c r="K24" s="11"/>
      <c r="L24" s="11"/>
      <c r="M24" s="11"/>
    </row>
    <row r="25" spans="2:14" x14ac:dyDescent="0.25">
      <c r="B25" s="97" t="s">
        <v>249</v>
      </c>
      <c r="C25" s="97" t="s">
        <v>250</v>
      </c>
      <c r="D25" s="111">
        <v>50</v>
      </c>
      <c r="E25" s="111"/>
      <c r="F25" s="111"/>
      <c r="G25" s="111"/>
      <c r="H25" s="101"/>
      <c r="K25" s="11"/>
      <c r="L25" s="11"/>
      <c r="M25" s="11"/>
    </row>
    <row r="26" spans="2:14" x14ac:dyDescent="0.25">
      <c r="B26" s="110" t="s">
        <v>132</v>
      </c>
      <c r="C26" s="110" t="s">
        <v>119</v>
      </c>
      <c r="D26" s="109">
        <v>50</v>
      </c>
      <c r="E26" s="111"/>
      <c r="F26" s="111"/>
      <c r="G26" s="111"/>
      <c r="H26" s="100"/>
      <c r="K26" s="11"/>
      <c r="L26" s="11"/>
      <c r="M26" s="11"/>
    </row>
    <row r="27" spans="2:14" x14ac:dyDescent="0.25">
      <c r="B27" s="97" t="s">
        <v>146</v>
      </c>
      <c r="C27" s="97" t="s">
        <v>125</v>
      </c>
      <c r="D27" s="111">
        <v>50</v>
      </c>
      <c r="E27" s="111"/>
      <c r="F27" s="111"/>
      <c r="G27" s="111"/>
      <c r="H27" s="100"/>
      <c r="K27" s="11"/>
      <c r="L27" s="11"/>
      <c r="M27" s="11"/>
    </row>
    <row r="28" spans="2:14" x14ac:dyDescent="0.25">
      <c r="B28" s="108" t="s">
        <v>99</v>
      </c>
      <c r="C28" s="108" t="s">
        <v>100</v>
      </c>
      <c r="D28" s="109">
        <v>50</v>
      </c>
      <c r="E28" s="111"/>
      <c r="F28" s="111"/>
      <c r="G28" s="111"/>
      <c r="H28" s="100"/>
      <c r="K28" s="11"/>
      <c r="L28" s="11"/>
      <c r="M28" s="11"/>
    </row>
    <row r="29" spans="2:14" x14ac:dyDescent="0.25">
      <c r="B29" s="108" t="s">
        <v>177</v>
      </c>
      <c r="C29" s="108" t="s">
        <v>108</v>
      </c>
      <c r="D29" s="111">
        <v>50</v>
      </c>
      <c r="E29" s="111"/>
      <c r="F29" s="111"/>
      <c r="G29" s="111"/>
      <c r="H29" s="100"/>
      <c r="K29" s="11"/>
      <c r="L29" s="11"/>
      <c r="M29" s="11"/>
    </row>
    <row r="30" spans="2:14" x14ac:dyDescent="0.25">
      <c r="B30" s="97" t="s">
        <v>136</v>
      </c>
      <c r="C30" s="97" t="s">
        <v>120</v>
      </c>
      <c r="D30" s="109">
        <v>50</v>
      </c>
      <c r="E30" s="111"/>
      <c r="F30" s="111"/>
      <c r="G30" s="111"/>
      <c r="H30" s="100"/>
      <c r="K30" s="11"/>
      <c r="L30" s="11"/>
      <c r="M30" s="11"/>
    </row>
    <row r="31" spans="2:14" x14ac:dyDescent="0.25">
      <c r="B31" s="108" t="s">
        <v>133</v>
      </c>
      <c r="C31" s="108" t="s">
        <v>123</v>
      </c>
      <c r="D31" s="111">
        <v>50</v>
      </c>
      <c r="E31" s="111"/>
      <c r="F31" s="111"/>
      <c r="G31" s="111"/>
      <c r="H31" s="100"/>
      <c r="K31" s="11"/>
      <c r="L31" s="11"/>
      <c r="M31" s="11"/>
    </row>
    <row r="32" spans="2:14" x14ac:dyDescent="0.25">
      <c r="B32" s="108" t="s">
        <v>105</v>
      </c>
      <c r="C32" s="108" t="s">
        <v>106</v>
      </c>
      <c r="D32" s="109">
        <v>50</v>
      </c>
      <c r="E32" s="111"/>
      <c r="F32" s="111"/>
      <c r="G32" s="111"/>
      <c r="H32" s="101"/>
      <c r="K32" s="11"/>
      <c r="L32" s="11"/>
      <c r="M32" s="11"/>
    </row>
    <row r="33" spans="2:13" x14ac:dyDescent="0.25">
      <c r="B33" s="110" t="s">
        <v>119</v>
      </c>
      <c r="C33" s="110" t="s">
        <v>251</v>
      </c>
      <c r="D33" s="111">
        <v>50</v>
      </c>
      <c r="E33" s="111"/>
      <c r="F33" s="111"/>
      <c r="G33" s="111"/>
      <c r="H33" s="101"/>
      <c r="K33" s="11"/>
      <c r="L33" s="11"/>
      <c r="M33" s="11"/>
    </row>
    <row r="34" spans="2:13" x14ac:dyDescent="0.25">
      <c r="B34" s="108" t="s">
        <v>162</v>
      </c>
      <c r="C34" s="108" t="s">
        <v>252</v>
      </c>
      <c r="D34" s="109">
        <v>50</v>
      </c>
      <c r="E34" s="111"/>
      <c r="F34" s="111"/>
      <c r="G34" s="111"/>
      <c r="H34" s="101"/>
      <c r="K34" s="11"/>
      <c r="L34" s="11"/>
      <c r="M34" s="11"/>
    </row>
    <row r="35" spans="2:13" x14ac:dyDescent="0.25">
      <c r="B35" s="108" t="s">
        <v>220</v>
      </c>
      <c r="C35" s="108" t="s">
        <v>221</v>
      </c>
      <c r="D35" s="111">
        <v>50</v>
      </c>
      <c r="E35" s="111"/>
      <c r="F35" s="111"/>
      <c r="G35" s="111"/>
      <c r="H35" s="156"/>
      <c r="K35" s="11"/>
      <c r="L35" s="11"/>
      <c r="M35" s="11"/>
    </row>
    <row r="36" spans="2:13" x14ac:dyDescent="0.25">
      <c r="B36" s="108" t="s">
        <v>162</v>
      </c>
      <c r="C36" s="108" t="s">
        <v>163</v>
      </c>
      <c r="D36" s="109">
        <v>50</v>
      </c>
      <c r="E36" s="111"/>
      <c r="F36" s="111"/>
      <c r="G36" s="111"/>
      <c r="H36" s="100"/>
      <c r="K36" s="11"/>
      <c r="L36" s="11"/>
      <c r="M36" s="11"/>
    </row>
    <row r="37" spans="2:13" x14ac:dyDescent="0.25">
      <c r="B37" s="97" t="s">
        <v>97</v>
      </c>
      <c r="C37" s="97" t="s">
        <v>98</v>
      </c>
      <c r="D37" s="111">
        <v>50</v>
      </c>
      <c r="E37" s="111"/>
      <c r="F37" s="111"/>
      <c r="G37" s="111"/>
      <c r="H37" s="100"/>
      <c r="K37" s="11"/>
      <c r="L37" s="11"/>
      <c r="M37" s="11"/>
    </row>
    <row r="38" spans="2:13" x14ac:dyDescent="0.25">
      <c r="B38" s="108" t="s">
        <v>144</v>
      </c>
      <c r="C38" s="97" t="s">
        <v>114</v>
      </c>
      <c r="D38" s="109">
        <v>50</v>
      </c>
      <c r="E38" s="111"/>
      <c r="F38" s="111"/>
      <c r="G38" s="111"/>
      <c r="H38" s="101"/>
      <c r="K38" s="11"/>
      <c r="L38" s="11"/>
      <c r="M38" s="11"/>
    </row>
    <row r="39" spans="2:13" x14ac:dyDescent="0.25">
      <c r="B39" s="110" t="s">
        <v>119</v>
      </c>
      <c r="C39" s="110" t="s">
        <v>161</v>
      </c>
      <c r="D39" s="111">
        <v>50</v>
      </c>
      <c r="E39" s="111"/>
      <c r="F39" s="111"/>
      <c r="G39" s="111"/>
      <c r="H39" s="100"/>
      <c r="K39" s="11"/>
      <c r="L39" s="11"/>
      <c r="M39" s="11"/>
    </row>
    <row r="40" spans="2:13" x14ac:dyDescent="0.25">
      <c r="B40" s="110" t="s">
        <v>146</v>
      </c>
      <c r="C40" s="110" t="s">
        <v>116</v>
      </c>
      <c r="D40" s="109">
        <v>50</v>
      </c>
      <c r="E40" s="111"/>
      <c r="F40" s="111"/>
      <c r="G40" s="111"/>
      <c r="H40" s="156"/>
      <c r="K40" s="11"/>
      <c r="L40" s="11"/>
      <c r="M40" s="11"/>
    </row>
    <row r="41" spans="2:13" x14ac:dyDescent="0.25">
      <c r="B41" s="110" t="s">
        <v>90</v>
      </c>
      <c r="C41" s="110" t="s">
        <v>96</v>
      </c>
      <c r="D41" s="111">
        <v>50</v>
      </c>
      <c r="E41" s="111"/>
      <c r="F41" s="111"/>
      <c r="G41" s="111"/>
      <c r="H41" s="101"/>
      <c r="K41" s="11"/>
      <c r="L41" s="11"/>
      <c r="M41" s="11"/>
    </row>
    <row r="42" spans="2:13" x14ac:dyDescent="0.25">
      <c r="B42" s="108" t="s">
        <v>253</v>
      </c>
      <c r="C42" s="108" t="s">
        <v>254</v>
      </c>
      <c r="D42" s="109">
        <v>50</v>
      </c>
      <c r="E42" s="111"/>
      <c r="F42" s="111"/>
      <c r="G42" s="111"/>
      <c r="H42" s="100"/>
      <c r="K42" s="11"/>
      <c r="L42" s="11"/>
      <c r="M42" s="11"/>
    </row>
    <row r="43" spans="2:13" x14ac:dyDescent="0.25">
      <c r="B43" s="110" t="s">
        <v>255</v>
      </c>
      <c r="C43" s="110" t="s">
        <v>256</v>
      </c>
      <c r="D43" s="111">
        <v>50</v>
      </c>
      <c r="E43" s="111"/>
      <c r="F43" s="111"/>
      <c r="G43" s="111"/>
      <c r="H43" s="100"/>
      <c r="K43" s="11"/>
      <c r="L43" s="11"/>
      <c r="M43" s="11"/>
    </row>
    <row r="44" spans="2:13" x14ac:dyDescent="0.25">
      <c r="B44" s="110" t="s">
        <v>145</v>
      </c>
      <c r="C44" s="110" t="s">
        <v>115</v>
      </c>
      <c r="D44" s="109">
        <v>50</v>
      </c>
      <c r="E44" s="111"/>
      <c r="F44" s="111"/>
      <c r="G44" s="111"/>
      <c r="H44" s="100"/>
    </row>
    <row r="45" spans="2:13" x14ac:dyDescent="0.25">
      <c r="B45" s="110" t="s">
        <v>257</v>
      </c>
      <c r="C45" s="110" t="s">
        <v>245</v>
      </c>
      <c r="D45" s="111">
        <v>50</v>
      </c>
      <c r="E45" s="111"/>
      <c r="F45" s="111"/>
      <c r="G45" s="111"/>
      <c r="H45" s="100"/>
    </row>
    <row r="46" spans="2:13" x14ac:dyDescent="0.25">
      <c r="B46" s="110" t="s">
        <v>258</v>
      </c>
      <c r="C46" s="110" t="s">
        <v>259</v>
      </c>
      <c r="D46" s="109">
        <v>50</v>
      </c>
      <c r="E46" s="111"/>
      <c r="F46" s="111"/>
      <c r="G46" s="111"/>
      <c r="H46" s="101"/>
    </row>
    <row r="47" spans="2:13" x14ac:dyDescent="0.25">
      <c r="B47" s="108" t="s">
        <v>92</v>
      </c>
      <c r="C47" s="108" t="s">
        <v>93</v>
      </c>
      <c r="D47" s="111">
        <v>50</v>
      </c>
      <c r="E47" s="111"/>
      <c r="F47" s="111"/>
      <c r="G47" s="111"/>
      <c r="H47" s="101"/>
      <c r="I47" s="101"/>
      <c r="J47" s="36"/>
      <c r="K47" s="36"/>
      <c r="L47" s="36"/>
    </row>
    <row r="48" spans="2:13" x14ac:dyDescent="0.25">
      <c r="B48" s="110" t="s">
        <v>260</v>
      </c>
      <c r="C48" s="110" t="s">
        <v>261</v>
      </c>
      <c r="D48" s="109">
        <v>50</v>
      </c>
      <c r="E48" s="111"/>
      <c r="F48" s="111"/>
      <c r="G48" s="111"/>
      <c r="H48" s="101"/>
      <c r="I48" s="101"/>
      <c r="J48" s="36"/>
      <c r="K48" s="36"/>
      <c r="L48" s="36"/>
    </row>
    <row r="49" spans="2:13" x14ac:dyDescent="0.25">
      <c r="B49" s="108" t="s">
        <v>262</v>
      </c>
      <c r="C49" s="108" t="s">
        <v>93</v>
      </c>
      <c r="D49" s="111">
        <v>50</v>
      </c>
      <c r="E49" s="111"/>
      <c r="F49" s="111"/>
      <c r="G49" s="111"/>
      <c r="H49" s="100"/>
      <c r="I49" s="101"/>
      <c r="J49" s="36"/>
      <c r="K49" s="36"/>
      <c r="L49" s="36"/>
    </row>
    <row r="50" spans="2:13" x14ac:dyDescent="0.25">
      <c r="B50" s="108" t="s">
        <v>263</v>
      </c>
      <c r="C50" s="108" t="s">
        <v>264</v>
      </c>
      <c r="D50" s="111">
        <v>50</v>
      </c>
      <c r="E50" s="111"/>
      <c r="F50" s="111"/>
      <c r="G50" s="111"/>
      <c r="H50" s="101"/>
      <c r="I50" s="101"/>
      <c r="J50" s="36"/>
      <c r="K50" s="37"/>
      <c r="L50" s="38"/>
    </row>
    <row r="51" spans="2:13" x14ac:dyDescent="0.25">
      <c r="B51" s="108" t="s">
        <v>215</v>
      </c>
      <c r="C51" s="108" t="s">
        <v>216</v>
      </c>
      <c r="D51" s="109">
        <v>50</v>
      </c>
      <c r="E51" s="111"/>
      <c r="F51" s="111"/>
      <c r="G51" s="111"/>
      <c r="H51" s="101"/>
      <c r="I51" s="101"/>
      <c r="J51" s="36"/>
      <c r="K51" s="37"/>
      <c r="L51" s="38"/>
    </row>
    <row r="52" spans="2:13" x14ac:dyDescent="0.25">
      <c r="B52" s="110" t="s">
        <v>265</v>
      </c>
      <c r="C52" s="110" t="s">
        <v>126</v>
      </c>
      <c r="D52" s="111">
        <v>50</v>
      </c>
      <c r="E52" s="111"/>
      <c r="F52" s="111"/>
      <c r="G52" s="111"/>
      <c r="H52" s="100"/>
      <c r="I52" s="101"/>
      <c r="J52" s="36"/>
      <c r="K52" s="37"/>
      <c r="L52" s="38"/>
    </row>
    <row r="53" spans="2:13" x14ac:dyDescent="0.25">
      <c r="B53" s="97" t="s">
        <v>137</v>
      </c>
      <c r="C53" s="97" t="s">
        <v>119</v>
      </c>
      <c r="D53" s="109">
        <v>50</v>
      </c>
      <c r="E53" s="111"/>
      <c r="F53" s="111"/>
      <c r="G53" s="111"/>
      <c r="H53" s="100"/>
      <c r="I53" s="101"/>
      <c r="J53" s="36"/>
      <c r="K53" s="36"/>
      <c r="L53" s="38"/>
    </row>
    <row r="54" spans="2:13" x14ac:dyDescent="0.25">
      <c r="B54" s="108" t="s">
        <v>179</v>
      </c>
      <c r="C54" s="108" t="s">
        <v>180</v>
      </c>
      <c r="D54" s="111">
        <v>50</v>
      </c>
      <c r="E54" s="111"/>
      <c r="F54" s="111"/>
      <c r="G54" s="111"/>
      <c r="H54" s="100"/>
      <c r="I54" s="101"/>
      <c r="J54" s="36"/>
      <c r="K54" s="36"/>
      <c r="L54" s="38"/>
    </row>
    <row r="55" spans="2:13" x14ac:dyDescent="0.25">
      <c r="B55" s="97" t="s">
        <v>266</v>
      </c>
      <c r="C55" s="97" t="s">
        <v>245</v>
      </c>
      <c r="D55" s="109">
        <v>50</v>
      </c>
      <c r="E55" s="111"/>
      <c r="F55" s="111"/>
      <c r="G55" s="111"/>
      <c r="H55" s="100"/>
      <c r="I55" s="101"/>
      <c r="J55" s="36"/>
      <c r="K55" s="36"/>
      <c r="L55" s="38"/>
    </row>
    <row r="56" spans="2:13" x14ac:dyDescent="0.25">
      <c r="B56" s="1" t="s">
        <v>214</v>
      </c>
      <c r="C56" s="1" t="s">
        <v>98</v>
      </c>
      <c r="D56" s="111">
        <v>50</v>
      </c>
      <c r="E56" s="52"/>
      <c r="F56" s="52"/>
      <c r="G56" s="111"/>
      <c r="H56" s="101"/>
      <c r="I56" s="101"/>
      <c r="J56" s="36"/>
      <c r="K56" s="37"/>
      <c r="L56" s="38"/>
    </row>
    <row r="57" spans="2:13" x14ac:dyDescent="0.25">
      <c r="B57" s="1" t="s">
        <v>133</v>
      </c>
      <c r="C57" s="1" t="s">
        <v>267</v>
      </c>
      <c r="D57" s="109">
        <v>50</v>
      </c>
      <c r="E57" s="52"/>
      <c r="F57" s="111"/>
      <c r="G57" s="111"/>
      <c r="H57" s="101"/>
      <c r="I57" s="101"/>
      <c r="J57" s="36"/>
      <c r="K57" s="37"/>
      <c r="L57" s="38"/>
    </row>
    <row r="58" spans="2:13" x14ac:dyDescent="0.25">
      <c r="B58" s="110" t="s">
        <v>268</v>
      </c>
      <c r="C58" s="110" t="s">
        <v>269</v>
      </c>
      <c r="D58" s="111">
        <v>50</v>
      </c>
      <c r="E58" s="111"/>
      <c r="F58" s="111"/>
      <c r="G58" s="111"/>
      <c r="H58" s="156"/>
      <c r="I58" s="101"/>
      <c r="J58" s="36"/>
      <c r="K58" s="37"/>
      <c r="L58" s="38"/>
      <c r="M58" s="39"/>
    </row>
    <row r="59" spans="2:13" x14ac:dyDescent="0.25">
      <c r="B59" s="1" t="s">
        <v>138</v>
      </c>
      <c r="C59" s="1" t="s">
        <v>108</v>
      </c>
      <c r="D59" s="111">
        <v>50</v>
      </c>
      <c r="G59" s="97"/>
      <c r="H59" s="101"/>
      <c r="I59" s="101"/>
      <c r="J59" s="36"/>
      <c r="K59" s="36"/>
      <c r="L59" s="38"/>
    </row>
    <row r="60" spans="2:13" x14ac:dyDescent="0.25">
      <c r="B60" s="110"/>
      <c r="C60" s="110"/>
      <c r="D60" s="109"/>
      <c r="E60" s="111"/>
      <c r="F60" s="111"/>
      <c r="G60" s="111"/>
      <c r="H60" s="100"/>
      <c r="I60" s="101"/>
      <c r="J60" s="36"/>
      <c r="K60" s="36"/>
      <c r="L60" s="38"/>
    </row>
    <row r="61" spans="2:13" x14ac:dyDescent="0.25">
      <c r="B61" s="110"/>
      <c r="C61" s="110"/>
      <c r="D61" s="109"/>
      <c r="E61" s="111"/>
      <c r="F61" s="111"/>
      <c r="G61" s="111"/>
      <c r="H61" s="100"/>
      <c r="I61" s="101"/>
      <c r="J61" s="36"/>
      <c r="K61" s="37"/>
      <c r="L61" s="38"/>
    </row>
    <row r="62" spans="2:13" x14ac:dyDescent="0.25">
      <c r="B62" s="110"/>
      <c r="C62" s="110"/>
      <c r="D62" s="109"/>
      <c r="E62" s="111"/>
      <c r="F62" s="111"/>
      <c r="G62" s="111"/>
      <c r="H62" s="100"/>
      <c r="I62" s="101"/>
      <c r="J62" s="36"/>
      <c r="K62" s="37"/>
      <c r="L62" s="38"/>
    </row>
    <row r="63" spans="2:13" x14ac:dyDescent="0.25">
      <c r="G63" s="111"/>
      <c r="H63" s="101"/>
      <c r="I63" s="101"/>
      <c r="J63" s="36"/>
      <c r="K63" s="36"/>
      <c r="L63" s="38"/>
    </row>
    <row r="64" spans="2:13" x14ac:dyDescent="0.25">
      <c r="G64" s="97"/>
      <c r="H64" s="101"/>
      <c r="I64" s="101"/>
      <c r="J64" s="36"/>
      <c r="K64" s="36"/>
      <c r="L64" s="38"/>
    </row>
    <row r="65" spans="2:12" x14ac:dyDescent="0.25">
      <c r="B65" s="18"/>
      <c r="C65" s="18"/>
      <c r="D65" s="52"/>
      <c r="E65" s="52"/>
      <c r="F65" s="111"/>
      <c r="G65" s="111"/>
      <c r="H65" s="156"/>
      <c r="I65" s="101"/>
      <c r="J65" s="36"/>
      <c r="K65" s="37"/>
      <c r="L65" s="38"/>
    </row>
    <row r="66" spans="2:12" x14ac:dyDescent="0.25">
      <c r="G66" s="97"/>
      <c r="H66" s="101"/>
      <c r="I66" s="101"/>
      <c r="J66" s="36"/>
      <c r="K66" s="37"/>
      <c r="L66" s="38"/>
    </row>
    <row r="67" spans="2:12" x14ac:dyDescent="0.25">
      <c r="B67" s="21"/>
      <c r="C67" s="21"/>
      <c r="D67" s="109"/>
      <c r="E67" s="111"/>
      <c r="F67" s="111"/>
      <c r="G67" s="111"/>
      <c r="H67" s="101"/>
      <c r="I67" s="101"/>
      <c r="J67" s="36"/>
      <c r="K67" s="36"/>
      <c r="L67" s="38"/>
    </row>
    <row r="68" spans="2:12" x14ac:dyDescent="0.25">
      <c r="B68" s="21"/>
      <c r="C68" s="21"/>
      <c r="D68" s="109"/>
      <c r="E68" s="111"/>
      <c r="F68" s="111"/>
      <c r="G68" s="111"/>
      <c r="H68" s="101"/>
    </row>
    <row r="69" spans="2:12" x14ac:dyDescent="0.25">
      <c r="H69" s="101"/>
      <c r="I69" s="101"/>
      <c r="J69" s="36"/>
      <c r="K69" s="36"/>
      <c r="L69" s="38"/>
    </row>
    <row r="70" spans="2:12" x14ac:dyDescent="0.25">
      <c r="H70" s="101"/>
    </row>
    <row r="71" spans="2:12" x14ac:dyDescent="0.25">
      <c r="H71" s="101"/>
    </row>
    <row r="72" spans="2:12" x14ac:dyDescent="0.25">
      <c r="H72" s="101"/>
    </row>
    <row r="73" spans="2:12" x14ac:dyDescent="0.25">
      <c r="H73" s="101"/>
    </row>
    <row r="74" spans="2:12" x14ac:dyDescent="0.25">
      <c r="H74" s="101"/>
    </row>
  </sheetData>
  <mergeCells count="3">
    <mergeCell ref="B1:F1"/>
    <mergeCell ref="C2:G2"/>
    <mergeCell ref="I4:M4"/>
  </mergeCells>
  <hyperlinks>
    <hyperlink ref="H2" location="Table!A1" display="Click here for tabl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83"/>
  <sheetViews>
    <sheetView topLeftCell="A4" workbookViewId="0">
      <selection activeCell="N28" sqref="N28"/>
    </sheetView>
  </sheetViews>
  <sheetFormatPr defaultRowHeight="15" x14ac:dyDescent="0.25"/>
  <cols>
    <col min="1" max="1" width="6.7109375" style="1" customWidth="1"/>
    <col min="2" max="2" width="10.5703125" style="21" customWidth="1"/>
    <col min="3" max="3" width="12.85546875" style="21" bestFit="1" customWidth="1"/>
    <col min="4" max="4" width="0.85546875" style="1" customWidth="1"/>
    <col min="5" max="5" width="10" style="52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52"/>
    <col min="16" max="16" width="9" style="21" bestFit="1" customWidth="1"/>
    <col min="17" max="17" width="12.85546875" style="21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72" t="s">
        <v>70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4"/>
      <c r="N2" s="63" t="s">
        <v>11</v>
      </c>
      <c r="O2" s="6"/>
    </row>
    <row r="3" spans="1:27" x14ac:dyDescent="0.25">
      <c r="B3" s="131"/>
      <c r="D3" s="52"/>
      <c r="F3" s="52"/>
      <c r="G3" s="52"/>
      <c r="H3" s="52"/>
      <c r="I3" s="52"/>
      <c r="J3" s="52"/>
      <c r="K3" s="52"/>
      <c r="L3" s="52"/>
      <c r="M3" s="52"/>
      <c r="O3" s="6"/>
    </row>
    <row r="4" spans="1:27" x14ac:dyDescent="0.25">
      <c r="B4" s="132"/>
      <c r="D4" s="52"/>
      <c r="F4" s="52"/>
      <c r="G4" s="52"/>
      <c r="H4" s="52"/>
      <c r="I4" s="52"/>
      <c r="J4" s="52"/>
      <c r="K4" s="52"/>
      <c r="L4" s="52"/>
      <c r="M4" s="52"/>
      <c r="O4" s="6"/>
      <c r="Q4" s="21" t="s">
        <v>65</v>
      </c>
    </row>
    <row r="5" spans="1:27" x14ac:dyDescent="0.25">
      <c r="O5" s="6"/>
    </row>
    <row r="6" spans="1:27" x14ac:dyDescent="0.25">
      <c r="E6" s="52" t="s">
        <v>66</v>
      </c>
      <c r="G6" s="1" t="s">
        <v>7</v>
      </c>
      <c r="I6" s="1" t="s">
        <v>67</v>
      </c>
      <c r="K6" s="1" t="s">
        <v>68</v>
      </c>
      <c r="L6" s="1" t="s">
        <v>69</v>
      </c>
      <c r="M6" s="52" t="s">
        <v>8</v>
      </c>
      <c r="O6" s="6"/>
      <c r="S6" s="52" t="s">
        <v>66</v>
      </c>
      <c r="U6" s="1" t="s">
        <v>7</v>
      </c>
      <c r="W6" s="1" t="s">
        <v>67</v>
      </c>
      <c r="Y6" s="1" t="s">
        <v>68</v>
      </c>
      <c r="Z6" s="1" t="s">
        <v>69</v>
      </c>
      <c r="AA6" s="52" t="s">
        <v>8</v>
      </c>
    </row>
    <row r="7" spans="1:27" x14ac:dyDescent="0.25">
      <c r="A7" s="3"/>
      <c r="B7" s="133" t="s">
        <v>136</v>
      </c>
      <c r="C7" s="134" t="s">
        <v>120</v>
      </c>
      <c r="D7" s="135"/>
      <c r="E7" s="136">
        <v>3.1131250000000003E-2</v>
      </c>
      <c r="F7" s="135"/>
      <c r="G7" s="136">
        <v>3.0266203703703708E-2</v>
      </c>
      <c r="H7" s="137"/>
      <c r="I7" s="138">
        <f t="shared" ref="I7:I10" si="0">IF(G7="","",IF(G7&lt;E7,E7-G7,""))</f>
        <v>8.6504629629629431E-4</v>
      </c>
      <c r="J7" s="139"/>
      <c r="K7" s="140">
        <f t="shared" ref="K7:K50" si="1">(E7/G7*100.05)-100</f>
        <v>2.9095552581261899</v>
      </c>
      <c r="L7" s="141">
        <f t="shared" ref="L7:L50" si="2">K7*10</f>
        <v>29.095552581261899</v>
      </c>
      <c r="M7" s="141">
        <f t="shared" ref="M7:M50" si="3">IF(G7="","",IF(L7&gt;=50,50,IF(L7&lt;=0,0,L7)))</f>
        <v>29.095552581261899</v>
      </c>
      <c r="N7" s="142"/>
      <c r="O7" s="14"/>
      <c r="P7" s="133"/>
      <c r="Q7" s="134"/>
      <c r="R7" s="135"/>
      <c r="S7" s="136"/>
      <c r="T7" s="135"/>
      <c r="U7" s="136"/>
      <c r="V7" s="137"/>
      <c r="W7" s="138" t="str">
        <f t="shared" ref="W7:W10" si="4">IF(U7="","",IF(U7&lt;S7,S7-U7,""))</f>
        <v/>
      </c>
      <c r="X7" s="139"/>
      <c r="Y7" s="140" t="e">
        <f t="shared" ref="Y7:Y10" si="5">(S7/U7*100.05)-100</f>
        <v>#DIV/0!</v>
      </c>
      <c r="Z7" s="141" t="e">
        <f t="shared" ref="Z7:Z10" si="6">Y7*10</f>
        <v>#DIV/0!</v>
      </c>
      <c r="AA7" s="141" t="str">
        <f t="shared" ref="AA7:AA10" si="7">IF(U7="","",IF(Z7&gt;=50,50,IF(Z7&lt;=0,0,Z7)))</f>
        <v/>
      </c>
    </row>
    <row r="8" spans="1:27" x14ac:dyDescent="0.25">
      <c r="A8" s="3"/>
      <c r="B8" s="133" t="s">
        <v>232</v>
      </c>
      <c r="C8" s="134" t="s">
        <v>233</v>
      </c>
      <c r="D8" s="135"/>
      <c r="E8" s="136">
        <v>2.9761805555555555E-2</v>
      </c>
      <c r="F8" s="135"/>
      <c r="G8" s="136">
        <v>3.2488425925925928E-2</v>
      </c>
      <c r="H8" s="137"/>
      <c r="I8" s="138" t="str">
        <f t="shared" si="0"/>
        <v/>
      </c>
      <c r="J8" s="139"/>
      <c r="K8" s="140">
        <f t="shared" si="1"/>
        <v>-8.3467862486640598</v>
      </c>
      <c r="L8" s="141">
        <f t="shared" si="2"/>
        <v>-83.467862486640598</v>
      </c>
      <c r="M8" s="141">
        <f t="shared" si="3"/>
        <v>0</v>
      </c>
      <c r="N8" s="142"/>
      <c r="O8" s="15"/>
      <c r="P8" s="133"/>
      <c r="Q8" s="134"/>
      <c r="R8" s="135"/>
      <c r="S8" s="136"/>
      <c r="T8" s="135"/>
      <c r="U8" s="136"/>
      <c r="V8" s="137"/>
      <c r="W8" s="138" t="str">
        <f t="shared" si="4"/>
        <v/>
      </c>
      <c r="X8" s="139"/>
      <c r="Y8" s="140" t="e">
        <f t="shared" si="5"/>
        <v>#DIV/0!</v>
      </c>
      <c r="Z8" s="141" t="e">
        <f t="shared" si="6"/>
        <v>#DIV/0!</v>
      </c>
      <c r="AA8" s="141" t="str">
        <f t="shared" si="7"/>
        <v/>
      </c>
    </row>
    <row r="9" spans="1:27" x14ac:dyDescent="0.25">
      <c r="A9" s="3"/>
      <c r="B9" s="133" t="s">
        <v>167</v>
      </c>
      <c r="C9" s="134" t="s">
        <v>168</v>
      </c>
      <c r="D9" s="135"/>
      <c r="E9" s="136">
        <v>3.3138194444444449E-2</v>
      </c>
      <c r="F9" s="135"/>
      <c r="G9" s="136">
        <v>3.2928240740740737E-2</v>
      </c>
      <c r="H9" s="137"/>
      <c r="I9" s="138">
        <f t="shared" si="0"/>
        <v>2.0995370370371219E-4</v>
      </c>
      <c r="J9" s="139"/>
      <c r="K9" s="140">
        <f t="shared" si="1"/>
        <v>0.68792864674870202</v>
      </c>
      <c r="L9" s="141">
        <f t="shared" si="2"/>
        <v>6.8792864674870202</v>
      </c>
      <c r="M9" s="141">
        <f t="shared" si="3"/>
        <v>6.8792864674870202</v>
      </c>
      <c r="N9" s="142"/>
      <c r="O9" s="15"/>
      <c r="P9" s="133"/>
      <c r="Q9" s="134"/>
      <c r="R9" s="135"/>
      <c r="S9" s="136"/>
      <c r="T9" s="135"/>
      <c r="U9" s="136"/>
      <c r="V9" s="137"/>
      <c r="W9" s="138" t="str">
        <f t="shared" si="4"/>
        <v/>
      </c>
      <c r="X9" s="139"/>
      <c r="Y9" s="140" t="e">
        <f t="shared" si="5"/>
        <v>#DIV/0!</v>
      </c>
      <c r="Z9" s="141" t="e">
        <f t="shared" si="6"/>
        <v>#DIV/0!</v>
      </c>
      <c r="AA9" s="141" t="str">
        <f t="shared" si="7"/>
        <v/>
      </c>
    </row>
    <row r="10" spans="1:27" x14ac:dyDescent="0.25">
      <c r="A10" s="3"/>
      <c r="B10" s="133" t="s">
        <v>129</v>
      </c>
      <c r="C10" s="134" t="s">
        <v>126</v>
      </c>
      <c r="D10" s="135"/>
      <c r="E10" s="136">
        <v>3.4259722222222226E-2</v>
      </c>
      <c r="F10" s="135"/>
      <c r="G10" s="136">
        <v>3.4432870370370371E-2</v>
      </c>
      <c r="H10" s="137"/>
      <c r="I10" s="138" t="str">
        <f t="shared" si="0"/>
        <v/>
      </c>
      <c r="J10" s="139"/>
      <c r="K10" s="140">
        <f t="shared" si="1"/>
        <v>-0.45310857142855809</v>
      </c>
      <c r="L10" s="141">
        <f t="shared" si="2"/>
        <v>-4.5310857142855809</v>
      </c>
      <c r="M10" s="141">
        <f t="shared" si="3"/>
        <v>0</v>
      </c>
      <c r="N10" s="142"/>
      <c r="O10" s="15"/>
      <c r="P10" s="133"/>
      <c r="Q10" s="134"/>
      <c r="R10" s="135"/>
      <c r="S10" s="136"/>
      <c r="T10" s="135"/>
      <c r="U10" s="136"/>
      <c r="V10" s="137"/>
      <c r="W10" s="138" t="str">
        <f t="shared" si="4"/>
        <v/>
      </c>
      <c r="X10" s="139"/>
      <c r="Y10" s="140" t="e">
        <f t="shared" si="5"/>
        <v>#DIV/0!</v>
      </c>
      <c r="Z10" s="141" t="e">
        <f t="shared" si="6"/>
        <v>#DIV/0!</v>
      </c>
      <c r="AA10" s="141" t="str">
        <f t="shared" si="7"/>
        <v/>
      </c>
    </row>
    <row r="11" spans="1:27" x14ac:dyDescent="0.25">
      <c r="A11" s="3"/>
      <c r="B11" s="143"/>
      <c r="C11" s="143"/>
      <c r="D11" s="144"/>
      <c r="E11" s="145"/>
      <c r="G11" s="113"/>
      <c r="H11" s="52"/>
      <c r="I11" s="146" t="str">
        <f t="shared" ref="I11:I53" si="8">IF(G11="","",IF(G11&lt;E11,E11-G11,""))</f>
        <v/>
      </c>
      <c r="K11" s="147" t="e">
        <f t="shared" si="1"/>
        <v>#DIV/0!</v>
      </c>
      <c r="L11" s="148" t="e">
        <f t="shared" si="2"/>
        <v>#DIV/0!</v>
      </c>
      <c r="M11" s="148" t="str">
        <f t="shared" si="3"/>
        <v/>
      </c>
      <c r="N11" s="142"/>
      <c r="O11" s="1"/>
      <c r="P11" s="1"/>
      <c r="Q11" s="1"/>
    </row>
    <row r="12" spans="1:27" x14ac:dyDescent="0.25">
      <c r="A12" s="3"/>
      <c r="B12" s="143"/>
      <c r="C12" s="143"/>
      <c r="D12" s="144"/>
      <c r="E12" s="145"/>
      <c r="G12" s="113"/>
      <c r="H12" s="52"/>
      <c r="I12" s="146" t="str">
        <f t="shared" si="8"/>
        <v/>
      </c>
      <c r="K12" s="147" t="e">
        <f t="shared" si="1"/>
        <v>#DIV/0!</v>
      </c>
      <c r="L12" s="148" t="e">
        <f t="shared" si="2"/>
        <v>#DIV/0!</v>
      </c>
      <c r="M12" s="148" t="str">
        <f t="shared" si="3"/>
        <v/>
      </c>
      <c r="N12" s="142"/>
      <c r="O12" s="1"/>
      <c r="P12" s="1"/>
      <c r="Q12" s="1"/>
    </row>
    <row r="13" spans="1:27" x14ac:dyDescent="0.25">
      <c r="A13" s="3"/>
      <c r="B13" s="143"/>
      <c r="C13" s="143"/>
      <c r="D13" s="144"/>
      <c r="E13" s="145"/>
      <c r="G13" s="113"/>
      <c r="H13" s="52"/>
      <c r="I13" s="146" t="str">
        <f t="shared" si="8"/>
        <v/>
      </c>
      <c r="K13" s="147" t="e">
        <f t="shared" si="1"/>
        <v>#DIV/0!</v>
      </c>
      <c r="L13" s="148" t="e">
        <f t="shared" si="2"/>
        <v>#DIV/0!</v>
      </c>
      <c r="M13" s="148" t="str">
        <f t="shared" si="3"/>
        <v/>
      </c>
      <c r="N13" s="142"/>
      <c r="O13" s="1"/>
      <c r="P13" s="1"/>
      <c r="Q13" s="1"/>
    </row>
    <row r="14" spans="1:27" x14ac:dyDescent="0.25">
      <c r="A14" s="3"/>
      <c r="B14" s="143"/>
      <c r="C14" s="143"/>
      <c r="D14" s="144"/>
      <c r="E14" s="145"/>
      <c r="G14" s="113"/>
      <c r="H14" s="52"/>
      <c r="I14" s="146" t="str">
        <f t="shared" si="8"/>
        <v/>
      </c>
      <c r="K14" s="147" t="e">
        <f t="shared" si="1"/>
        <v>#DIV/0!</v>
      </c>
      <c r="L14" s="148" t="e">
        <f t="shared" si="2"/>
        <v>#DIV/0!</v>
      </c>
      <c r="M14" s="148" t="str">
        <f t="shared" si="3"/>
        <v/>
      </c>
      <c r="N14" s="142"/>
      <c r="O14" s="1"/>
      <c r="P14" s="1"/>
      <c r="Q14" s="1"/>
    </row>
    <row r="15" spans="1:27" x14ac:dyDescent="0.25">
      <c r="A15" s="3"/>
      <c r="B15" s="143"/>
      <c r="C15" s="143"/>
      <c r="D15" s="144"/>
      <c r="E15" s="145"/>
      <c r="G15" s="113"/>
      <c r="H15" s="52"/>
      <c r="I15" s="146" t="str">
        <f t="shared" si="8"/>
        <v/>
      </c>
      <c r="K15" s="147" t="e">
        <f t="shared" si="1"/>
        <v>#DIV/0!</v>
      </c>
      <c r="L15" s="148" t="e">
        <f t="shared" si="2"/>
        <v>#DIV/0!</v>
      </c>
      <c r="M15" s="148" t="str">
        <f t="shared" si="3"/>
        <v/>
      </c>
      <c r="N15" s="142"/>
      <c r="O15" s="1"/>
      <c r="P15" s="1"/>
      <c r="Q15" s="1"/>
    </row>
    <row r="16" spans="1:27" x14ac:dyDescent="0.25">
      <c r="A16" s="3"/>
      <c r="B16" s="143"/>
      <c r="C16" s="143"/>
      <c r="D16" s="144"/>
      <c r="E16" s="145"/>
      <c r="G16" s="113"/>
      <c r="H16" s="52"/>
      <c r="I16" s="146" t="str">
        <f t="shared" si="8"/>
        <v/>
      </c>
      <c r="K16" s="147" t="e">
        <f t="shared" si="1"/>
        <v>#DIV/0!</v>
      </c>
      <c r="L16" s="148" t="e">
        <f t="shared" si="2"/>
        <v>#DIV/0!</v>
      </c>
      <c r="M16" s="148" t="str">
        <f t="shared" si="3"/>
        <v/>
      </c>
      <c r="N16" s="142"/>
      <c r="O16" s="1"/>
      <c r="P16" s="1"/>
      <c r="Q16" s="1"/>
    </row>
    <row r="17" spans="1:17" x14ac:dyDescent="0.25">
      <c r="A17" s="3"/>
      <c r="B17" s="143"/>
      <c r="C17" s="143"/>
      <c r="D17" s="144"/>
      <c r="E17" s="145"/>
      <c r="G17" s="113"/>
      <c r="H17" s="52"/>
      <c r="I17" s="146" t="str">
        <f t="shared" si="8"/>
        <v/>
      </c>
      <c r="K17" s="147" t="e">
        <f t="shared" si="1"/>
        <v>#DIV/0!</v>
      </c>
      <c r="L17" s="148" t="e">
        <f t="shared" si="2"/>
        <v>#DIV/0!</v>
      </c>
      <c r="M17" s="148" t="str">
        <f t="shared" si="3"/>
        <v/>
      </c>
      <c r="N17" s="142"/>
      <c r="O17" s="1"/>
      <c r="P17" s="1"/>
      <c r="Q17" s="1"/>
    </row>
    <row r="18" spans="1:17" x14ac:dyDescent="0.25">
      <c r="A18" s="3"/>
      <c r="B18" s="143"/>
      <c r="C18" s="143"/>
      <c r="D18" s="144"/>
      <c r="E18" s="145"/>
      <c r="G18" s="113"/>
      <c r="H18" s="52"/>
      <c r="I18" s="146" t="str">
        <f t="shared" si="8"/>
        <v/>
      </c>
      <c r="K18" s="147" t="e">
        <f t="shared" si="1"/>
        <v>#DIV/0!</v>
      </c>
      <c r="L18" s="148" t="e">
        <f t="shared" si="2"/>
        <v>#DIV/0!</v>
      </c>
      <c r="M18" s="148" t="str">
        <f t="shared" si="3"/>
        <v/>
      </c>
      <c r="N18" s="142"/>
      <c r="O18" s="1"/>
      <c r="P18" s="1"/>
      <c r="Q18" s="1"/>
    </row>
    <row r="19" spans="1:17" x14ac:dyDescent="0.25">
      <c r="A19" s="3"/>
      <c r="B19" s="143"/>
      <c r="C19" s="143"/>
      <c r="D19" s="144"/>
      <c r="E19" s="145"/>
      <c r="G19" s="113"/>
      <c r="H19" s="52"/>
      <c r="I19" s="146" t="str">
        <f t="shared" si="8"/>
        <v/>
      </c>
      <c r="K19" s="147" t="e">
        <f t="shared" si="1"/>
        <v>#DIV/0!</v>
      </c>
      <c r="L19" s="148" t="e">
        <f t="shared" si="2"/>
        <v>#DIV/0!</v>
      </c>
      <c r="M19" s="148" t="str">
        <f t="shared" si="3"/>
        <v/>
      </c>
      <c r="N19" s="142"/>
      <c r="O19" s="1"/>
      <c r="P19" s="1"/>
      <c r="Q19" s="1"/>
    </row>
    <row r="20" spans="1:17" x14ac:dyDescent="0.25">
      <c r="A20" s="3"/>
      <c r="B20" s="143"/>
      <c r="C20" s="143"/>
      <c r="D20" s="144"/>
      <c r="E20" s="145"/>
      <c r="G20" s="113"/>
      <c r="H20" s="52"/>
      <c r="I20" s="146" t="str">
        <f t="shared" si="8"/>
        <v/>
      </c>
      <c r="K20" s="147" t="e">
        <f t="shared" si="1"/>
        <v>#DIV/0!</v>
      </c>
      <c r="L20" s="148" t="e">
        <f t="shared" si="2"/>
        <v>#DIV/0!</v>
      </c>
      <c r="M20" s="148" t="str">
        <f t="shared" si="3"/>
        <v/>
      </c>
      <c r="N20" s="142"/>
      <c r="O20" s="1"/>
      <c r="P20" s="1"/>
      <c r="Q20" s="1"/>
    </row>
    <row r="21" spans="1:17" x14ac:dyDescent="0.25">
      <c r="A21" s="3"/>
      <c r="B21" s="143"/>
      <c r="C21" s="143"/>
      <c r="D21" s="144"/>
      <c r="E21" s="145"/>
      <c r="G21" s="113"/>
      <c r="H21" s="52"/>
      <c r="I21" s="146" t="str">
        <f t="shared" si="8"/>
        <v/>
      </c>
      <c r="K21" s="147" t="e">
        <f t="shared" si="1"/>
        <v>#DIV/0!</v>
      </c>
      <c r="L21" s="148" t="e">
        <f t="shared" si="2"/>
        <v>#DIV/0!</v>
      </c>
      <c r="M21" s="148" t="str">
        <f t="shared" si="3"/>
        <v/>
      </c>
      <c r="N21" s="142"/>
      <c r="O21" s="1"/>
      <c r="P21" s="1"/>
      <c r="Q21" s="1"/>
    </row>
    <row r="22" spans="1:17" x14ac:dyDescent="0.25">
      <c r="A22" s="3"/>
      <c r="B22" s="143"/>
      <c r="C22" s="143"/>
      <c r="D22" s="144"/>
      <c r="E22" s="145"/>
      <c r="G22" s="113"/>
      <c r="H22" s="52"/>
      <c r="I22" s="146" t="str">
        <f t="shared" si="8"/>
        <v/>
      </c>
      <c r="K22" s="147" t="e">
        <f t="shared" si="1"/>
        <v>#DIV/0!</v>
      </c>
      <c r="L22" s="148" t="e">
        <f t="shared" si="2"/>
        <v>#DIV/0!</v>
      </c>
      <c r="M22" s="148" t="str">
        <f t="shared" si="3"/>
        <v/>
      </c>
      <c r="N22" s="142"/>
      <c r="O22" s="1"/>
      <c r="P22" s="1"/>
      <c r="Q22" s="1"/>
    </row>
    <row r="23" spans="1:17" x14ac:dyDescent="0.25">
      <c r="A23" s="3"/>
      <c r="B23" s="143"/>
      <c r="C23" s="143"/>
      <c r="D23" s="144"/>
      <c r="E23" s="145"/>
      <c r="G23" s="113"/>
      <c r="H23" s="52"/>
      <c r="I23" s="146" t="str">
        <f t="shared" si="8"/>
        <v/>
      </c>
      <c r="K23" s="147" t="e">
        <f t="shared" si="1"/>
        <v>#DIV/0!</v>
      </c>
      <c r="L23" s="148" t="e">
        <f t="shared" si="2"/>
        <v>#DIV/0!</v>
      </c>
      <c r="M23" s="148" t="str">
        <f t="shared" si="3"/>
        <v/>
      </c>
      <c r="N23" s="142"/>
      <c r="O23" s="1"/>
      <c r="P23" s="1"/>
      <c r="Q23" s="1"/>
    </row>
    <row r="24" spans="1:17" x14ac:dyDescent="0.25">
      <c r="A24" s="3"/>
      <c r="B24" s="143"/>
      <c r="C24" s="143"/>
      <c r="D24" s="144"/>
      <c r="E24" s="145"/>
      <c r="G24" s="113"/>
      <c r="H24" s="52"/>
      <c r="I24" s="146" t="str">
        <f t="shared" si="8"/>
        <v/>
      </c>
      <c r="K24" s="147" t="e">
        <f t="shared" si="1"/>
        <v>#DIV/0!</v>
      </c>
      <c r="L24" s="148" t="e">
        <f t="shared" si="2"/>
        <v>#DIV/0!</v>
      </c>
      <c r="M24" s="148" t="str">
        <f t="shared" si="3"/>
        <v/>
      </c>
      <c r="N24" s="142"/>
      <c r="O24" s="1"/>
      <c r="P24" s="1"/>
      <c r="Q24" s="1"/>
    </row>
    <row r="25" spans="1:17" x14ac:dyDescent="0.25">
      <c r="A25" s="3"/>
      <c r="B25" s="143"/>
      <c r="C25" s="143"/>
      <c r="D25" s="144"/>
      <c r="E25" s="145"/>
      <c r="G25" s="113"/>
      <c r="H25" s="52"/>
      <c r="I25" s="146" t="str">
        <f t="shared" si="8"/>
        <v/>
      </c>
      <c r="K25" s="147" t="e">
        <f t="shared" si="1"/>
        <v>#DIV/0!</v>
      </c>
      <c r="L25" s="148" t="e">
        <f t="shared" si="2"/>
        <v>#DIV/0!</v>
      </c>
      <c r="M25" s="148" t="str">
        <f t="shared" si="3"/>
        <v/>
      </c>
      <c r="N25" s="142"/>
      <c r="O25" s="1"/>
      <c r="P25" s="1"/>
      <c r="Q25" s="1"/>
    </row>
    <row r="26" spans="1:17" x14ac:dyDescent="0.25">
      <c r="A26" s="3"/>
      <c r="B26" s="143"/>
      <c r="C26" s="143"/>
      <c r="D26" s="144"/>
      <c r="E26" s="145"/>
      <c r="G26" s="113"/>
      <c r="H26" s="52"/>
      <c r="I26" s="146" t="str">
        <f t="shared" si="8"/>
        <v/>
      </c>
      <c r="K26" s="147" t="e">
        <f t="shared" si="1"/>
        <v>#DIV/0!</v>
      </c>
      <c r="L26" s="148" t="e">
        <f t="shared" si="2"/>
        <v>#DIV/0!</v>
      </c>
      <c r="M26" s="148" t="str">
        <f t="shared" si="3"/>
        <v/>
      </c>
      <c r="N26" s="142"/>
      <c r="O26" s="1"/>
      <c r="P26" s="1"/>
      <c r="Q26" s="1"/>
    </row>
    <row r="27" spans="1:17" x14ac:dyDescent="0.25">
      <c r="A27" s="3"/>
      <c r="B27" s="143"/>
      <c r="C27" s="143"/>
      <c r="D27" s="144"/>
      <c r="E27" s="145"/>
      <c r="G27" s="113"/>
      <c r="H27" s="52"/>
      <c r="I27" s="146" t="str">
        <f t="shared" si="8"/>
        <v/>
      </c>
      <c r="K27" s="147" t="e">
        <f t="shared" si="1"/>
        <v>#DIV/0!</v>
      </c>
      <c r="L27" s="148" t="e">
        <f t="shared" si="2"/>
        <v>#DIV/0!</v>
      </c>
      <c r="M27" s="148" t="str">
        <f t="shared" si="3"/>
        <v/>
      </c>
      <c r="N27" s="142"/>
      <c r="O27" s="1"/>
      <c r="P27" s="1"/>
      <c r="Q27" s="1"/>
    </row>
    <row r="28" spans="1:17" x14ac:dyDescent="0.25">
      <c r="A28" s="3"/>
      <c r="B28" s="143"/>
      <c r="C28" s="143"/>
      <c r="D28" s="144"/>
      <c r="E28" s="145"/>
      <c r="G28" s="113"/>
      <c r="H28" s="52"/>
      <c r="I28" s="146" t="str">
        <f t="shared" si="8"/>
        <v/>
      </c>
      <c r="K28" s="147" t="e">
        <f t="shared" si="1"/>
        <v>#DIV/0!</v>
      </c>
      <c r="L28" s="148" t="e">
        <f t="shared" si="2"/>
        <v>#DIV/0!</v>
      </c>
      <c r="M28" s="148" t="str">
        <f t="shared" si="3"/>
        <v/>
      </c>
      <c r="N28" s="142"/>
      <c r="O28" s="1"/>
      <c r="P28" s="1"/>
      <c r="Q28" s="1"/>
    </row>
    <row r="29" spans="1:17" x14ac:dyDescent="0.25">
      <c r="A29" s="3"/>
      <c r="B29" s="143"/>
      <c r="C29" s="143"/>
      <c r="D29" s="144"/>
      <c r="E29" s="145"/>
      <c r="G29" s="113"/>
      <c r="H29" s="52"/>
      <c r="I29" s="146" t="str">
        <f t="shared" si="8"/>
        <v/>
      </c>
      <c r="K29" s="147" t="e">
        <f t="shared" si="1"/>
        <v>#DIV/0!</v>
      </c>
      <c r="L29" s="148" t="e">
        <f t="shared" si="2"/>
        <v>#DIV/0!</v>
      </c>
      <c r="M29" s="148" t="str">
        <f t="shared" si="3"/>
        <v/>
      </c>
      <c r="N29" s="142"/>
      <c r="O29" s="1"/>
      <c r="P29" s="1"/>
      <c r="Q29" s="1"/>
    </row>
    <row r="30" spans="1:17" x14ac:dyDescent="0.25">
      <c r="A30" s="3"/>
      <c r="B30" s="143"/>
      <c r="C30" s="143"/>
      <c r="D30" s="144"/>
      <c r="E30" s="145"/>
      <c r="G30" s="113"/>
      <c r="H30" s="52"/>
      <c r="I30" s="146" t="str">
        <f t="shared" si="8"/>
        <v/>
      </c>
      <c r="K30" s="147" t="e">
        <f t="shared" si="1"/>
        <v>#DIV/0!</v>
      </c>
      <c r="L30" s="148" t="e">
        <f t="shared" si="2"/>
        <v>#DIV/0!</v>
      </c>
      <c r="M30" s="148" t="str">
        <f t="shared" si="3"/>
        <v/>
      </c>
      <c r="N30" s="142"/>
      <c r="O30" s="1"/>
      <c r="P30" s="1"/>
      <c r="Q30" s="1"/>
    </row>
    <row r="31" spans="1:17" x14ac:dyDescent="0.25">
      <c r="A31" s="3"/>
      <c r="B31" s="143"/>
      <c r="C31" s="143"/>
      <c r="D31" s="144"/>
      <c r="E31" s="145"/>
      <c r="G31" s="113"/>
      <c r="H31" s="52"/>
      <c r="I31" s="146" t="str">
        <f t="shared" si="8"/>
        <v/>
      </c>
      <c r="K31" s="147" t="e">
        <f t="shared" si="1"/>
        <v>#DIV/0!</v>
      </c>
      <c r="L31" s="148" t="e">
        <f t="shared" si="2"/>
        <v>#DIV/0!</v>
      </c>
      <c r="M31" s="148" t="str">
        <f t="shared" si="3"/>
        <v/>
      </c>
      <c r="N31" s="142"/>
      <c r="O31" s="1"/>
      <c r="P31" s="1"/>
      <c r="Q31" s="1"/>
    </row>
    <row r="32" spans="1:17" x14ac:dyDescent="0.25">
      <c r="A32" s="3"/>
      <c r="B32" s="143"/>
      <c r="C32" s="143"/>
      <c r="D32" s="144"/>
      <c r="E32" s="145"/>
      <c r="G32" s="113"/>
      <c r="H32" s="52"/>
      <c r="I32" s="146" t="str">
        <f t="shared" si="8"/>
        <v/>
      </c>
      <c r="K32" s="147" t="e">
        <f t="shared" si="1"/>
        <v>#DIV/0!</v>
      </c>
      <c r="L32" s="148" t="e">
        <f t="shared" si="2"/>
        <v>#DIV/0!</v>
      </c>
      <c r="M32" s="148" t="str">
        <f t="shared" si="3"/>
        <v/>
      </c>
      <c r="N32" s="142"/>
      <c r="O32" s="1"/>
      <c r="P32" s="1"/>
      <c r="Q32" s="1"/>
    </row>
    <row r="33" spans="1:17" x14ac:dyDescent="0.25">
      <c r="A33" s="3"/>
      <c r="B33" s="143"/>
      <c r="C33" s="143"/>
      <c r="D33" s="144"/>
      <c r="E33" s="145"/>
      <c r="G33" s="113"/>
      <c r="H33" s="52"/>
      <c r="I33" s="146" t="str">
        <f t="shared" si="8"/>
        <v/>
      </c>
      <c r="K33" s="147" t="e">
        <f t="shared" si="1"/>
        <v>#DIV/0!</v>
      </c>
      <c r="L33" s="148" t="e">
        <f t="shared" si="2"/>
        <v>#DIV/0!</v>
      </c>
      <c r="M33" s="148" t="str">
        <f t="shared" si="3"/>
        <v/>
      </c>
      <c r="N33" s="142"/>
      <c r="O33" s="1"/>
      <c r="P33" s="1"/>
      <c r="Q33" s="1"/>
    </row>
    <row r="34" spans="1:17" x14ac:dyDescent="0.25">
      <c r="A34" s="3"/>
      <c r="B34" s="143"/>
      <c r="C34" s="143"/>
      <c r="D34" s="144"/>
      <c r="E34" s="145"/>
      <c r="G34" s="113"/>
      <c r="H34" s="52"/>
      <c r="I34" s="146" t="str">
        <f t="shared" si="8"/>
        <v/>
      </c>
      <c r="K34" s="147" t="e">
        <f t="shared" si="1"/>
        <v>#DIV/0!</v>
      </c>
      <c r="L34" s="148" t="e">
        <f t="shared" si="2"/>
        <v>#DIV/0!</v>
      </c>
      <c r="M34" s="148" t="str">
        <f t="shared" si="3"/>
        <v/>
      </c>
      <c r="N34" s="142"/>
      <c r="O34" s="1"/>
      <c r="P34" s="1"/>
      <c r="Q34" s="1"/>
    </row>
    <row r="35" spans="1:17" x14ac:dyDescent="0.25">
      <c r="A35" s="3"/>
      <c r="B35" s="143"/>
      <c r="C35" s="143"/>
      <c r="D35" s="144"/>
      <c r="E35" s="145"/>
      <c r="G35" s="113"/>
      <c r="H35" s="52"/>
      <c r="I35" s="146" t="str">
        <f t="shared" si="8"/>
        <v/>
      </c>
      <c r="K35" s="147" t="e">
        <f t="shared" si="1"/>
        <v>#DIV/0!</v>
      </c>
      <c r="L35" s="148" t="e">
        <f t="shared" si="2"/>
        <v>#DIV/0!</v>
      </c>
      <c r="M35" s="148" t="str">
        <f t="shared" si="3"/>
        <v/>
      </c>
      <c r="N35" s="142"/>
      <c r="O35" s="1"/>
      <c r="P35" s="1"/>
      <c r="Q35" s="1"/>
    </row>
    <row r="36" spans="1:17" x14ac:dyDescent="0.25">
      <c r="A36" s="3"/>
      <c r="B36" s="143"/>
      <c r="C36" s="143"/>
      <c r="D36" s="144"/>
      <c r="E36" s="145"/>
      <c r="G36" s="113"/>
      <c r="H36" s="52"/>
      <c r="I36" s="146" t="str">
        <f t="shared" si="8"/>
        <v/>
      </c>
      <c r="K36" s="147" t="e">
        <f t="shared" si="1"/>
        <v>#DIV/0!</v>
      </c>
      <c r="L36" s="148" t="e">
        <f t="shared" si="2"/>
        <v>#DIV/0!</v>
      </c>
      <c r="M36" s="148" t="str">
        <f t="shared" si="3"/>
        <v/>
      </c>
      <c r="N36" s="142"/>
      <c r="O36" s="1"/>
      <c r="P36" s="1"/>
      <c r="Q36" s="1"/>
    </row>
    <row r="37" spans="1:17" x14ac:dyDescent="0.25">
      <c r="A37" s="3"/>
      <c r="B37" s="143"/>
      <c r="C37" s="143"/>
      <c r="D37" s="144"/>
      <c r="E37" s="145"/>
      <c r="G37" s="113"/>
      <c r="H37" s="52"/>
      <c r="I37" s="146" t="str">
        <f t="shared" si="8"/>
        <v/>
      </c>
      <c r="K37" s="147" t="e">
        <f t="shared" si="1"/>
        <v>#DIV/0!</v>
      </c>
      <c r="L37" s="148" t="e">
        <f t="shared" si="2"/>
        <v>#DIV/0!</v>
      </c>
      <c r="M37" s="148" t="str">
        <f t="shared" si="3"/>
        <v/>
      </c>
      <c r="N37" s="142"/>
      <c r="O37" s="1"/>
      <c r="P37" s="1"/>
      <c r="Q37" s="1"/>
    </row>
    <row r="38" spans="1:17" x14ac:dyDescent="0.25">
      <c r="A38" s="3"/>
      <c r="B38" s="143"/>
      <c r="C38" s="143"/>
      <c r="D38" s="144"/>
      <c r="E38" s="145"/>
      <c r="G38" s="113"/>
      <c r="H38" s="52"/>
      <c r="I38" s="146" t="str">
        <f t="shared" si="8"/>
        <v/>
      </c>
      <c r="K38" s="147" t="e">
        <f t="shared" si="1"/>
        <v>#DIV/0!</v>
      </c>
      <c r="L38" s="148" t="e">
        <f t="shared" si="2"/>
        <v>#DIV/0!</v>
      </c>
      <c r="M38" s="148" t="str">
        <f t="shared" si="3"/>
        <v/>
      </c>
      <c r="N38" s="142"/>
      <c r="O38" s="1"/>
      <c r="P38" s="1"/>
      <c r="Q38" s="1"/>
    </row>
    <row r="39" spans="1:17" x14ac:dyDescent="0.25">
      <c r="A39" s="3"/>
      <c r="B39" s="143"/>
      <c r="C39" s="143"/>
      <c r="D39" s="144"/>
      <c r="E39" s="145"/>
      <c r="G39" s="113"/>
      <c r="H39" s="52"/>
      <c r="I39" s="146" t="str">
        <f t="shared" si="8"/>
        <v/>
      </c>
      <c r="K39" s="147" t="e">
        <f t="shared" si="1"/>
        <v>#DIV/0!</v>
      </c>
      <c r="L39" s="148" t="e">
        <f t="shared" si="2"/>
        <v>#DIV/0!</v>
      </c>
      <c r="M39" s="148" t="str">
        <f t="shared" si="3"/>
        <v/>
      </c>
      <c r="N39" s="142"/>
      <c r="O39" s="1"/>
      <c r="P39" s="1"/>
      <c r="Q39" s="1"/>
    </row>
    <row r="40" spans="1:17" x14ac:dyDescent="0.25">
      <c r="A40" s="3"/>
      <c r="B40" s="143"/>
      <c r="C40" s="143"/>
      <c r="D40" s="144"/>
      <c r="E40" s="145"/>
      <c r="G40" s="113"/>
      <c r="H40" s="52"/>
      <c r="I40" s="146" t="str">
        <f t="shared" si="8"/>
        <v/>
      </c>
      <c r="K40" s="147" t="e">
        <f t="shared" si="1"/>
        <v>#DIV/0!</v>
      </c>
      <c r="L40" s="148" t="e">
        <f t="shared" si="2"/>
        <v>#DIV/0!</v>
      </c>
      <c r="M40" s="148" t="str">
        <f t="shared" si="3"/>
        <v/>
      </c>
      <c r="N40" s="142"/>
      <c r="O40" s="1"/>
      <c r="P40" s="1"/>
      <c r="Q40" s="1"/>
    </row>
    <row r="41" spans="1:17" x14ac:dyDescent="0.25">
      <c r="A41" s="3"/>
      <c r="B41" s="143"/>
      <c r="C41" s="143"/>
      <c r="D41" s="144"/>
      <c r="E41" s="145"/>
      <c r="G41" s="113"/>
      <c r="H41" s="52"/>
      <c r="I41" s="146" t="str">
        <f t="shared" si="8"/>
        <v/>
      </c>
      <c r="K41" s="147" t="e">
        <f t="shared" si="1"/>
        <v>#DIV/0!</v>
      </c>
      <c r="L41" s="148" t="e">
        <f t="shared" si="2"/>
        <v>#DIV/0!</v>
      </c>
      <c r="M41" s="148" t="str">
        <f t="shared" si="3"/>
        <v/>
      </c>
      <c r="N41" s="142"/>
      <c r="O41" s="1"/>
      <c r="P41" s="1"/>
      <c r="Q41" s="1"/>
    </row>
    <row r="42" spans="1:17" x14ac:dyDescent="0.25">
      <c r="A42" s="3"/>
      <c r="B42" s="143"/>
      <c r="C42" s="143"/>
      <c r="D42" s="144"/>
      <c r="E42" s="145"/>
      <c r="G42" s="113"/>
      <c r="H42" s="52"/>
      <c r="I42" s="146" t="str">
        <f t="shared" si="8"/>
        <v/>
      </c>
      <c r="K42" s="147" t="e">
        <f t="shared" si="1"/>
        <v>#DIV/0!</v>
      </c>
      <c r="L42" s="148" t="e">
        <f t="shared" si="2"/>
        <v>#DIV/0!</v>
      </c>
      <c r="M42" s="148" t="str">
        <f t="shared" si="3"/>
        <v/>
      </c>
      <c r="N42" s="142"/>
      <c r="O42" s="1"/>
      <c r="P42" s="1"/>
      <c r="Q42" s="1"/>
    </row>
    <row r="43" spans="1:17" x14ac:dyDescent="0.25">
      <c r="A43" s="3"/>
      <c r="B43" s="143"/>
      <c r="C43" s="143"/>
      <c r="D43" s="144"/>
      <c r="E43" s="145"/>
      <c r="G43" s="113"/>
      <c r="H43" s="52"/>
      <c r="I43" s="146" t="str">
        <f t="shared" si="8"/>
        <v/>
      </c>
      <c r="K43" s="147" t="e">
        <f t="shared" si="1"/>
        <v>#DIV/0!</v>
      </c>
      <c r="L43" s="148" t="e">
        <f t="shared" si="2"/>
        <v>#DIV/0!</v>
      </c>
      <c r="M43" s="148" t="str">
        <f t="shared" si="3"/>
        <v/>
      </c>
      <c r="N43" s="142"/>
      <c r="O43" s="1"/>
      <c r="P43" s="1"/>
      <c r="Q43" s="1"/>
    </row>
    <row r="44" spans="1:17" x14ac:dyDescent="0.25">
      <c r="A44" s="3"/>
      <c r="B44" s="143"/>
      <c r="C44" s="143"/>
      <c r="D44" s="144"/>
      <c r="E44" s="145"/>
      <c r="G44" s="113"/>
      <c r="H44" s="52"/>
      <c r="I44" s="146" t="str">
        <f t="shared" si="8"/>
        <v/>
      </c>
      <c r="K44" s="147" t="e">
        <f t="shared" si="1"/>
        <v>#DIV/0!</v>
      </c>
      <c r="L44" s="148" t="e">
        <f t="shared" si="2"/>
        <v>#DIV/0!</v>
      </c>
      <c r="M44" s="148" t="str">
        <f t="shared" si="3"/>
        <v/>
      </c>
      <c r="N44" s="142"/>
      <c r="O44" s="1"/>
      <c r="P44" s="1"/>
      <c r="Q44" s="1"/>
    </row>
    <row r="45" spans="1:17" x14ac:dyDescent="0.25">
      <c r="A45" s="3"/>
      <c r="B45" s="143"/>
      <c r="C45" s="143"/>
      <c r="D45" s="144"/>
      <c r="E45" s="145"/>
      <c r="G45" s="113"/>
      <c r="H45" s="52"/>
      <c r="I45" s="146" t="str">
        <f t="shared" si="8"/>
        <v/>
      </c>
      <c r="K45" s="147" t="e">
        <f t="shared" si="1"/>
        <v>#DIV/0!</v>
      </c>
      <c r="L45" s="148" t="e">
        <f t="shared" si="2"/>
        <v>#DIV/0!</v>
      </c>
      <c r="M45" s="148" t="str">
        <f t="shared" si="3"/>
        <v/>
      </c>
      <c r="N45" s="142"/>
      <c r="O45" s="1"/>
      <c r="P45" s="1"/>
      <c r="Q45" s="1"/>
    </row>
    <row r="46" spans="1:17" x14ac:dyDescent="0.25">
      <c r="A46" s="3"/>
      <c r="B46" s="143"/>
      <c r="C46" s="143"/>
      <c r="D46" s="144"/>
      <c r="E46" s="145"/>
      <c r="G46" s="113"/>
      <c r="H46" s="52"/>
      <c r="I46" s="146" t="str">
        <f t="shared" si="8"/>
        <v/>
      </c>
      <c r="K46" s="147" t="e">
        <f t="shared" si="1"/>
        <v>#DIV/0!</v>
      </c>
      <c r="L46" s="148" t="e">
        <f t="shared" si="2"/>
        <v>#DIV/0!</v>
      </c>
      <c r="M46" s="148" t="str">
        <f t="shared" si="3"/>
        <v/>
      </c>
      <c r="N46" s="142"/>
      <c r="O46" s="1"/>
      <c r="P46" s="1"/>
      <c r="Q46" s="1"/>
    </row>
    <row r="47" spans="1:17" x14ac:dyDescent="0.25">
      <c r="A47" s="3"/>
      <c r="B47" s="143"/>
      <c r="C47" s="143"/>
      <c r="D47" s="144"/>
      <c r="E47" s="145"/>
      <c r="G47" s="113"/>
      <c r="H47" s="52"/>
      <c r="I47" s="146" t="str">
        <f t="shared" si="8"/>
        <v/>
      </c>
      <c r="K47" s="147" t="e">
        <f t="shared" si="1"/>
        <v>#DIV/0!</v>
      </c>
      <c r="L47" s="148" t="e">
        <f t="shared" si="2"/>
        <v>#DIV/0!</v>
      </c>
      <c r="M47" s="148" t="str">
        <f t="shared" si="3"/>
        <v/>
      </c>
      <c r="N47" s="142"/>
      <c r="O47" s="1"/>
      <c r="P47" s="1"/>
      <c r="Q47" s="1"/>
    </row>
    <row r="48" spans="1:17" x14ac:dyDescent="0.25">
      <c r="A48" s="3"/>
      <c r="B48" s="143"/>
      <c r="C48" s="143"/>
      <c r="D48" s="144"/>
      <c r="E48" s="145"/>
      <c r="G48" s="113"/>
      <c r="H48" s="52"/>
      <c r="I48" s="146" t="str">
        <f t="shared" si="8"/>
        <v/>
      </c>
      <c r="K48" s="147" t="e">
        <f t="shared" si="1"/>
        <v>#DIV/0!</v>
      </c>
      <c r="L48" s="148" t="e">
        <f t="shared" si="2"/>
        <v>#DIV/0!</v>
      </c>
      <c r="M48" s="148" t="str">
        <f t="shared" si="3"/>
        <v/>
      </c>
      <c r="N48" s="142"/>
      <c r="O48" s="1"/>
      <c r="P48" s="1"/>
      <c r="Q48" s="1"/>
    </row>
    <row r="49" spans="1:17" x14ac:dyDescent="0.25">
      <c r="A49" s="3"/>
      <c r="B49" s="143"/>
      <c r="C49" s="143"/>
      <c r="D49" s="144"/>
      <c r="E49" s="145"/>
      <c r="G49" s="113"/>
      <c r="H49" s="52"/>
      <c r="I49" s="146" t="str">
        <f t="shared" si="8"/>
        <v/>
      </c>
      <c r="K49" s="147" t="e">
        <f t="shared" si="1"/>
        <v>#DIV/0!</v>
      </c>
      <c r="L49" s="148" t="e">
        <f t="shared" si="2"/>
        <v>#DIV/0!</v>
      </c>
      <c r="M49" s="148" t="str">
        <f t="shared" si="3"/>
        <v/>
      </c>
      <c r="N49" s="142"/>
      <c r="O49" s="1"/>
      <c r="P49" s="1"/>
      <c r="Q49" s="1"/>
    </row>
    <row r="50" spans="1:17" x14ac:dyDescent="0.25">
      <c r="A50" s="3"/>
      <c r="B50" s="143"/>
      <c r="C50" s="143"/>
      <c r="D50" s="144"/>
      <c r="E50" s="145"/>
      <c r="G50" s="113"/>
      <c r="H50" s="52"/>
      <c r="I50" s="146" t="str">
        <f t="shared" si="8"/>
        <v/>
      </c>
      <c r="K50" s="147" t="e">
        <f t="shared" si="1"/>
        <v>#DIV/0!</v>
      </c>
      <c r="L50" s="148" t="e">
        <f t="shared" si="2"/>
        <v>#DIV/0!</v>
      </c>
      <c r="M50" s="148" t="str">
        <f t="shared" si="3"/>
        <v/>
      </c>
      <c r="N50" s="142"/>
      <c r="O50" s="1"/>
      <c r="P50" s="1"/>
      <c r="Q50" s="1"/>
    </row>
    <row r="51" spans="1:17" x14ac:dyDescent="0.25">
      <c r="A51" s="3"/>
      <c r="B51" s="143"/>
      <c r="C51" s="143"/>
      <c r="D51" s="144"/>
      <c r="E51" s="145"/>
      <c r="G51" s="113"/>
      <c r="H51" s="52"/>
      <c r="I51" s="146" t="str">
        <f t="shared" si="8"/>
        <v/>
      </c>
      <c r="K51" s="147" t="e">
        <f t="shared" ref="K51:K53" si="9">(E51/G51*100.05)-100</f>
        <v>#DIV/0!</v>
      </c>
      <c r="L51" s="148" t="e">
        <f t="shared" ref="L51:L53" si="10">K51*10</f>
        <v>#DIV/0!</v>
      </c>
      <c r="M51" s="148" t="str">
        <f t="shared" ref="M51:M53" si="11">IF(G51="","",IF(L51&gt;=50,50,IF(L51&lt;=0,0,L51)))</f>
        <v/>
      </c>
      <c r="N51" s="142"/>
      <c r="O51" s="1"/>
      <c r="P51" s="1"/>
      <c r="Q51" s="1"/>
    </row>
    <row r="52" spans="1:17" x14ac:dyDescent="0.25">
      <c r="A52" s="3"/>
      <c r="B52" s="143"/>
      <c r="C52" s="143"/>
      <c r="D52" s="144"/>
      <c r="E52" s="145"/>
      <c r="G52" s="113"/>
      <c r="H52" s="52"/>
      <c r="I52" s="146" t="str">
        <f t="shared" si="8"/>
        <v/>
      </c>
      <c r="K52" s="147" t="e">
        <f t="shared" si="9"/>
        <v>#DIV/0!</v>
      </c>
      <c r="L52" s="148" t="e">
        <f t="shared" si="10"/>
        <v>#DIV/0!</v>
      </c>
      <c r="M52" s="148" t="str">
        <f t="shared" si="11"/>
        <v/>
      </c>
      <c r="N52" s="142"/>
      <c r="O52" s="1"/>
      <c r="P52" s="1"/>
      <c r="Q52" s="1"/>
    </row>
    <row r="53" spans="1:17" x14ac:dyDescent="0.25">
      <c r="A53" s="3"/>
      <c r="B53" s="143"/>
      <c r="C53" s="143"/>
      <c r="D53" s="144"/>
      <c r="E53" s="145"/>
      <c r="G53" s="113"/>
      <c r="H53" s="52"/>
      <c r="I53" s="146" t="str">
        <f t="shared" si="8"/>
        <v/>
      </c>
      <c r="K53" s="147" t="e">
        <f t="shared" si="9"/>
        <v>#DIV/0!</v>
      </c>
      <c r="L53" s="148" t="e">
        <f t="shared" si="10"/>
        <v>#DIV/0!</v>
      </c>
      <c r="M53" s="148" t="str">
        <f t="shared" si="11"/>
        <v/>
      </c>
      <c r="N53" s="142"/>
      <c r="O53" s="1"/>
      <c r="P53" s="1"/>
      <c r="Q53" s="1"/>
    </row>
    <row r="54" spans="1:17" x14ac:dyDescent="0.25">
      <c r="B54" s="149"/>
      <c r="C54" s="149"/>
      <c r="D54" s="150"/>
      <c r="E54" s="151"/>
      <c r="F54" s="150"/>
      <c r="G54" s="150"/>
      <c r="H54" s="150"/>
      <c r="I54" s="150"/>
      <c r="J54" s="150"/>
      <c r="K54" s="150"/>
      <c r="L54" s="150"/>
      <c r="M54" s="150"/>
      <c r="O54" s="1"/>
      <c r="P54" s="1"/>
      <c r="Q54" s="1"/>
    </row>
    <row r="62" spans="1:17" x14ac:dyDescent="0.25">
      <c r="B62" s="1"/>
      <c r="C62" s="1"/>
      <c r="E62" s="1"/>
      <c r="O62" s="1"/>
      <c r="P62" s="1"/>
      <c r="Q62" s="1"/>
    </row>
    <row r="63" spans="1:17" x14ac:dyDescent="0.25">
      <c r="B63" s="1"/>
      <c r="C63" s="1"/>
      <c r="E63" s="1"/>
      <c r="O63" s="1"/>
      <c r="P63" s="1"/>
      <c r="Q63" s="1"/>
    </row>
    <row r="64" spans="1:17" x14ac:dyDescent="0.25">
      <c r="B64" s="1"/>
      <c r="C64" s="1"/>
      <c r="E64" s="1"/>
      <c r="O64" s="1"/>
      <c r="P64" s="1"/>
      <c r="Q64" s="1"/>
    </row>
    <row r="65" spans="2:17" x14ac:dyDescent="0.25">
      <c r="B65" s="1"/>
      <c r="C65" s="1"/>
      <c r="E65" s="1"/>
      <c r="O65" s="1"/>
      <c r="P65" s="1"/>
      <c r="Q65" s="1"/>
    </row>
    <row r="66" spans="2:17" x14ac:dyDescent="0.25">
      <c r="B66" s="1"/>
      <c r="C66" s="1"/>
      <c r="E66" s="1"/>
      <c r="O66" s="1"/>
      <c r="P66" s="1"/>
      <c r="Q66" s="1"/>
    </row>
    <row r="67" spans="2:17" x14ac:dyDescent="0.25">
      <c r="B67" s="1"/>
      <c r="C67" s="1"/>
      <c r="E67" s="1"/>
      <c r="O67" s="1"/>
      <c r="P67" s="1"/>
      <c r="Q67" s="1"/>
    </row>
    <row r="68" spans="2:17" x14ac:dyDescent="0.25">
      <c r="B68" s="1"/>
      <c r="C68" s="1"/>
      <c r="E68" s="1"/>
      <c r="O68" s="1"/>
      <c r="P68" s="1"/>
      <c r="Q68" s="1"/>
    </row>
    <row r="69" spans="2:17" x14ac:dyDescent="0.25">
      <c r="B69" s="1"/>
      <c r="C69" s="1"/>
      <c r="E69" s="1"/>
      <c r="O69" s="1"/>
      <c r="P69" s="1"/>
      <c r="Q69" s="1"/>
    </row>
    <row r="70" spans="2:17" x14ac:dyDescent="0.25">
      <c r="B70" s="1"/>
      <c r="C70" s="1"/>
      <c r="E70" s="1"/>
      <c r="O70" s="1"/>
      <c r="P70" s="1"/>
      <c r="Q70" s="1"/>
    </row>
    <row r="71" spans="2:17" x14ac:dyDescent="0.25">
      <c r="B71" s="1"/>
      <c r="C71" s="1"/>
      <c r="E71" s="1"/>
      <c r="O71" s="1"/>
      <c r="P71" s="1"/>
      <c r="Q71" s="1"/>
    </row>
    <row r="72" spans="2:17" x14ac:dyDescent="0.25">
      <c r="B72" s="1"/>
      <c r="C72" s="1"/>
      <c r="E72" s="1"/>
      <c r="O72" s="1"/>
      <c r="P72" s="1"/>
      <c r="Q72" s="1"/>
    </row>
    <row r="73" spans="2:17" x14ac:dyDescent="0.25">
      <c r="B73" s="1"/>
      <c r="C73" s="1"/>
      <c r="E73" s="1"/>
      <c r="O73" s="1"/>
      <c r="P73" s="1"/>
      <c r="Q73" s="1"/>
    </row>
    <row r="74" spans="2:17" x14ac:dyDescent="0.25">
      <c r="B74" s="1"/>
      <c r="C74" s="1"/>
      <c r="E74" s="1"/>
      <c r="O74" s="1"/>
      <c r="P74" s="1"/>
      <c r="Q74" s="1"/>
    </row>
    <row r="75" spans="2:17" x14ac:dyDescent="0.25">
      <c r="B75" s="1"/>
      <c r="C75" s="1"/>
      <c r="E75" s="1"/>
      <c r="O75" s="1"/>
      <c r="P75" s="1"/>
      <c r="Q75" s="1"/>
    </row>
    <row r="76" spans="2:17" x14ac:dyDescent="0.25">
      <c r="B76" s="1"/>
      <c r="C76" s="1"/>
      <c r="E76" s="1"/>
      <c r="O76" s="1"/>
      <c r="P76" s="1"/>
      <c r="Q76" s="1"/>
    </row>
    <row r="77" spans="2:17" x14ac:dyDescent="0.25">
      <c r="B77" s="1"/>
      <c r="C77" s="1"/>
      <c r="E77" s="1"/>
      <c r="O77" s="1"/>
      <c r="P77" s="1"/>
      <c r="Q77" s="1"/>
    </row>
    <row r="78" spans="2:17" x14ac:dyDescent="0.25">
      <c r="B78" s="1"/>
      <c r="C78" s="1"/>
      <c r="E78" s="1"/>
      <c r="O78" s="1"/>
      <c r="P78" s="1"/>
      <c r="Q78" s="1"/>
    </row>
    <row r="79" spans="2:17" x14ac:dyDescent="0.25">
      <c r="B79" s="1"/>
      <c r="C79" s="1"/>
      <c r="E79" s="1"/>
      <c r="O79" s="1"/>
      <c r="P79" s="1"/>
      <c r="Q79" s="1"/>
    </row>
    <row r="80" spans="2:17" x14ac:dyDescent="0.25">
      <c r="B80" s="1"/>
      <c r="C80" s="1"/>
      <c r="E80" s="1"/>
      <c r="O80" s="1"/>
      <c r="P80" s="1"/>
      <c r="Q80" s="1"/>
    </row>
    <row r="81" spans="2:17" x14ac:dyDescent="0.25">
      <c r="B81" s="1"/>
      <c r="C81" s="1"/>
      <c r="E81" s="1"/>
      <c r="O81" s="1"/>
      <c r="P81" s="1"/>
      <c r="Q81" s="1"/>
    </row>
    <row r="82" spans="2:17" x14ac:dyDescent="0.25">
      <c r="B82" s="1"/>
      <c r="C82" s="1"/>
      <c r="E82" s="1"/>
      <c r="O82" s="1"/>
      <c r="P82" s="1"/>
      <c r="Q82" s="1"/>
    </row>
    <row r="83" spans="2:17" x14ac:dyDescent="0.25">
      <c r="B83" s="1"/>
      <c r="C83" s="1"/>
      <c r="E83" s="1"/>
      <c r="O83" s="1"/>
      <c r="P83" s="1"/>
      <c r="Q83" s="1"/>
    </row>
  </sheetData>
  <mergeCells count="1">
    <mergeCell ref="B2:M2"/>
  </mergeCells>
  <hyperlinks>
    <hyperlink ref="N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9"/>
  <sheetViews>
    <sheetView workbookViewId="0">
      <pane ySplit="3" topLeftCell="A32" activePane="bottomLeft" state="frozen"/>
      <selection pane="bottomLeft" activeCell="B4" sqref="B4:F64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0.42578125" style="1" bestFit="1" customWidth="1"/>
    <col min="4" max="4" width="12.28515625" style="1" bestFit="1" customWidth="1"/>
    <col min="5" max="5" width="13.5703125" style="97" customWidth="1"/>
    <col min="6" max="6" width="12.85546875" style="8" customWidth="1"/>
    <col min="7" max="7" width="11.42578125" style="1" bestFit="1" customWidth="1"/>
    <col min="8" max="8" width="9.140625" style="52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67" t="s">
        <v>71</v>
      </c>
      <c r="C1" s="167"/>
      <c r="D1" s="167"/>
      <c r="E1" s="167"/>
      <c r="F1" s="167"/>
    </row>
    <row r="2" spans="2:14" x14ac:dyDescent="0.25">
      <c r="B2" s="52"/>
      <c r="C2" s="167"/>
      <c r="D2" s="167"/>
      <c r="E2" s="167"/>
      <c r="F2" s="167"/>
      <c r="G2" s="167"/>
      <c r="H2" s="6"/>
      <c r="I2" s="63" t="s">
        <v>11</v>
      </c>
    </row>
    <row r="3" spans="2:14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3" t="s">
        <v>16</v>
      </c>
      <c r="G3" s="58"/>
      <c r="H3" s="6"/>
    </row>
    <row r="4" spans="2:14" x14ac:dyDescent="0.25">
      <c r="B4" s="21" t="s">
        <v>136</v>
      </c>
      <c r="C4" s="21" t="s">
        <v>120</v>
      </c>
      <c r="D4" s="109">
        <v>5</v>
      </c>
      <c r="E4" s="111">
        <v>10</v>
      </c>
      <c r="F4" s="113">
        <v>15</v>
      </c>
      <c r="G4" s="58"/>
      <c r="H4" s="6"/>
      <c r="I4" s="52"/>
      <c r="J4" s="58"/>
      <c r="K4" s="58"/>
      <c r="L4" s="58"/>
      <c r="M4" s="58"/>
      <c r="N4" s="58"/>
    </row>
    <row r="5" spans="2:14" x14ac:dyDescent="0.25">
      <c r="B5" s="21" t="s">
        <v>149</v>
      </c>
      <c r="C5" s="21" t="s">
        <v>104</v>
      </c>
      <c r="D5" s="109"/>
      <c r="E5" s="111">
        <v>5</v>
      </c>
      <c r="F5" s="113">
        <v>10</v>
      </c>
      <c r="G5" s="58"/>
      <c r="H5" s="58"/>
      <c r="I5" s="58"/>
      <c r="J5" s="8"/>
      <c r="K5" s="8"/>
      <c r="L5" s="58"/>
      <c r="M5" s="58"/>
      <c r="N5" s="58"/>
    </row>
    <row r="6" spans="2:14" x14ac:dyDescent="0.25">
      <c r="B6" s="21" t="s">
        <v>147</v>
      </c>
      <c r="C6" s="21" t="s">
        <v>117</v>
      </c>
      <c r="D6" s="109">
        <v>5</v>
      </c>
      <c r="E6" s="111">
        <v>10</v>
      </c>
      <c r="F6" s="113">
        <v>15</v>
      </c>
      <c r="G6" s="9"/>
      <c r="I6" s="10"/>
      <c r="L6" s="11"/>
      <c r="M6" s="11"/>
      <c r="N6" s="11"/>
    </row>
    <row r="7" spans="2:14" x14ac:dyDescent="0.25">
      <c r="B7" s="21" t="s">
        <v>131</v>
      </c>
      <c r="C7" s="21" t="s">
        <v>124</v>
      </c>
      <c r="D7" s="109">
        <v>5</v>
      </c>
      <c r="E7" s="111">
        <v>10</v>
      </c>
      <c r="F7" s="113"/>
      <c r="G7" s="9"/>
      <c r="I7" s="10"/>
      <c r="L7" s="11"/>
      <c r="M7" s="11"/>
      <c r="N7" s="11"/>
    </row>
    <row r="8" spans="2:14" x14ac:dyDescent="0.25">
      <c r="B8" s="1" t="s">
        <v>174</v>
      </c>
      <c r="C8" s="1" t="s">
        <v>175</v>
      </c>
      <c r="E8" s="111">
        <v>5</v>
      </c>
      <c r="F8" s="113"/>
      <c r="G8" s="9"/>
      <c r="I8" s="10"/>
      <c r="L8" s="11"/>
      <c r="M8" s="11"/>
      <c r="N8" s="11"/>
    </row>
    <row r="9" spans="2:14" x14ac:dyDescent="0.25">
      <c r="B9" s="21" t="s">
        <v>141</v>
      </c>
      <c r="C9" s="21" t="s">
        <v>111</v>
      </c>
      <c r="D9" s="109">
        <v>5</v>
      </c>
      <c r="E9" s="111">
        <v>10</v>
      </c>
      <c r="F9" s="113">
        <v>15</v>
      </c>
      <c r="G9" s="9"/>
      <c r="I9" s="10"/>
      <c r="L9" s="11"/>
      <c r="M9" s="11"/>
      <c r="N9" s="11"/>
    </row>
    <row r="10" spans="2:14" x14ac:dyDescent="0.25">
      <c r="B10" s="110" t="s">
        <v>92</v>
      </c>
      <c r="C10" s="110" t="s">
        <v>93</v>
      </c>
      <c r="D10" s="109">
        <v>5</v>
      </c>
      <c r="E10" s="111">
        <v>10</v>
      </c>
      <c r="F10" s="113"/>
      <c r="G10" s="9"/>
      <c r="I10" s="10"/>
      <c r="L10" s="11"/>
      <c r="M10" s="11"/>
      <c r="N10" s="11"/>
    </row>
    <row r="11" spans="2:14" x14ac:dyDescent="0.25">
      <c r="B11" s="21" t="s">
        <v>143</v>
      </c>
      <c r="C11" s="21" t="s">
        <v>113</v>
      </c>
      <c r="D11" s="109">
        <v>5</v>
      </c>
      <c r="E11" s="111"/>
      <c r="F11" s="113">
        <v>10</v>
      </c>
      <c r="G11" s="9"/>
      <c r="I11" s="10"/>
      <c r="L11" s="11"/>
      <c r="M11" s="11"/>
      <c r="N11" s="11"/>
    </row>
    <row r="12" spans="2:14" x14ac:dyDescent="0.25">
      <c r="B12" s="21" t="s">
        <v>134</v>
      </c>
      <c r="C12" s="21" t="s">
        <v>122</v>
      </c>
      <c r="D12" s="109">
        <v>5</v>
      </c>
      <c r="E12" s="111"/>
      <c r="F12" s="113"/>
      <c r="G12" s="9"/>
      <c r="I12" s="10"/>
      <c r="L12" s="11"/>
      <c r="M12" s="11"/>
      <c r="N12" s="11"/>
    </row>
    <row r="13" spans="2:14" x14ac:dyDescent="0.25">
      <c r="B13" s="110" t="s">
        <v>103</v>
      </c>
      <c r="C13" s="110" t="s">
        <v>104</v>
      </c>
      <c r="D13" s="109">
        <v>5</v>
      </c>
      <c r="E13" s="111"/>
      <c r="F13" s="113">
        <v>10</v>
      </c>
      <c r="G13" s="9"/>
      <c r="I13" s="10"/>
      <c r="L13" s="11"/>
      <c r="M13" s="11"/>
      <c r="N13" s="11"/>
    </row>
    <row r="14" spans="2:14" x14ac:dyDescent="0.25">
      <c r="B14" s="21" t="s">
        <v>132</v>
      </c>
      <c r="C14" s="21" t="s">
        <v>119</v>
      </c>
      <c r="D14" s="109">
        <v>5</v>
      </c>
      <c r="E14" s="111"/>
      <c r="F14" s="113"/>
      <c r="G14" s="9"/>
      <c r="I14" s="10"/>
      <c r="L14" s="11"/>
      <c r="M14" s="11"/>
      <c r="N14" s="11"/>
    </row>
    <row r="15" spans="2:14" x14ac:dyDescent="0.25">
      <c r="B15" s="1" t="s">
        <v>167</v>
      </c>
      <c r="C15" s="1" t="s">
        <v>168</v>
      </c>
      <c r="E15" s="111">
        <v>5</v>
      </c>
      <c r="F15" s="113"/>
      <c r="G15" s="9"/>
      <c r="I15" s="10"/>
      <c r="L15" s="11"/>
      <c r="M15" s="11"/>
      <c r="N15" s="11"/>
    </row>
    <row r="16" spans="2:14" x14ac:dyDescent="0.25">
      <c r="B16" s="110" t="s">
        <v>105</v>
      </c>
      <c r="C16" s="110" t="s">
        <v>106</v>
      </c>
      <c r="D16" s="109">
        <v>5</v>
      </c>
      <c r="E16" s="111">
        <v>10</v>
      </c>
      <c r="F16" s="113"/>
      <c r="G16" s="9"/>
      <c r="I16" s="10"/>
      <c r="L16" s="11"/>
      <c r="M16" s="11"/>
      <c r="N16" s="11"/>
    </row>
    <row r="17" spans="2:14" x14ac:dyDescent="0.25">
      <c r="B17" s="1" t="s">
        <v>169</v>
      </c>
      <c r="C17" s="1" t="s">
        <v>111</v>
      </c>
      <c r="E17" s="111">
        <v>5</v>
      </c>
      <c r="F17" s="113"/>
      <c r="G17" s="9"/>
      <c r="I17" s="10"/>
      <c r="L17" s="11"/>
      <c r="M17" s="11"/>
      <c r="N17" s="11"/>
    </row>
    <row r="18" spans="2:14" x14ac:dyDescent="0.25">
      <c r="B18" s="21" t="s">
        <v>150</v>
      </c>
      <c r="C18" s="21" t="s">
        <v>104</v>
      </c>
      <c r="D18" s="109"/>
      <c r="E18" s="111">
        <v>5</v>
      </c>
      <c r="F18" s="113">
        <v>10</v>
      </c>
      <c r="G18" s="9"/>
      <c r="I18" s="10"/>
      <c r="L18" s="11"/>
      <c r="M18" s="11"/>
      <c r="N18" s="11"/>
    </row>
    <row r="19" spans="2:14" x14ac:dyDescent="0.25">
      <c r="B19" s="21" t="s">
        <v>142</v>
      </c>
      <c r="C19" s="21" t="s">
        <v>112</v>
      </c>
      <c r="D19" s="109">
        <v>5</v>
      </c>
      <c r="E19" s="111">
        <v>10</v>
      </c>
      <c r="F19" s="113"/>
      <c r="G19" s="9"/>
      <c r="I19" s="10"/>
      <c r="L19" s="11"/>
      <c r="M19" s="11"/>
      <c r="N19" s="11"/>
    </row>
    <row r="20" spans="2:14" x14ac:dyDescent="0.25">
      <c r="B20" s="108" t="s">
        <v>138</v>
      </c>
      <c r="C20" s="108" t="s">
        <v>108</v>
      </c>
      <c r="D20" s="109">
        <v>5</v>
      </c>
      <c r="E20" s="111">
        <v>10</v>
      </c>
      <c r="F20" s="113"/>
      <c r="G20" s="9"/>
      <c r="I20" s="10"/>
      <c r="L20" s="11"/>
      <c r="M20" s="11"/>
      <c r="N20" s="11"/>
    </row>
    <row r="21" spans="2:14" x14ac:dyDescent="0.25">
      <c r="B21" s="1" t="s">
        <v>119</v>
      </c>
      <c r="C21" s="1" t="s">
        <v>161</v>
      </c>
      <c r="E21" s="111">
        <v>5</v>
      </c>
      <c r="F21" s="113"/>
      <c r="G21" s="9"/>
      <c r="I21" s="10"/>
      <c r="L21" s="11"/>
      <c r="M21" s="11"/>
      <c r="N21" s="11"/>
    </row>
    <row r="22" spans="2:14" x14ac:dyDescent="0.25">
      <c r="B22" s="21" t="s">
        <v>129</v>
      </c>
      <c r="C22" s="21" t="s">
        <v>126</v>
      </c>
      <c r="D22" s="109">
        <v>5</v>
      </c>
      <c r="E22" s="111">
        <v>10</v>
      </c>
      <c r="F22" s="113"/>
      <c r="G22" s="9"/>
      <c r="I22" s="10"/>
      <c r="L22" s="11"/>
      <c r="M22" s="11"/>
      <c r="N22" s="11"/>
    </row>
    <row r="23" spans="2:14" x14ac:dyDescent="0.25">
      <c r="B23" s="21" t="s">
        <v>148</v>
      </c>
      <c r="C23" s="21" t="s">
        <v>118</v>
      </c>
      <c r="D23" s="109">
        <v>5</v>
      </c>
      <c r="E23" s="111">
        <v>10</v>
      </c>
      <c r="F23" s="113">
        <v>15</v>
      </c>
      <c r="G23" s="9"/>
      <c r="I23" s="10"/>
      <c r="L23" s="11"/>
      <c r="M23" s="11"/>
      <c r="N23" s="11"/>
    </row>
    <row r="24" spans="2:14" x14ac:dyDescent="0.25">
      <c r="B24" s="21" t="s">
        <v>151</v>
      </c>
      <c r="C24" s="21" t="s">
        <v>152</v>
      </c>
      <c r="D24" s="109"/>
      <c r="E24" s="111">
        <v>5</v>
      </c>
      <c r="F24" s="113"/>
      <c r="G24" s="9"/>
      <c r="I24" s="10"/>
      <c r="L24" s="11"/>
      <c r="M24" s="11"/>
      <c r="N24" s="11"/>
    </row>
    <row r="25" spans="2:14" x14ac:dyDescent="0.25">
      <c r="B25" s="21" t="s">
        <v>130</v>
      </c>
      <c r="C25" s="21" t="s">
        <v>125</v>
      </c>
      <c r="D25" s="109">
        <v>5</v>
      </c>
      <c r="E25" s="111">
        <v>10</v>
      </c>
      <c r="F25" s="113">
        <v>15</v>
      </c>
      <c r="G25" s="9"/>
      <c r="I25" s="10"/>
      <c r="L25" s="11"/>
      <c r="M25" s="11"/>
      <c r="N25" s="11"/>
    </row>
    <row r="26" spans="2:14" x14ac:dyDescent="0.25">
      <c r="B26" s="1" t="s">
        <v>130</v>
      </c>
      <c r="C26" s="1" t="s">
        <v>176</v>
      </c>
      <c r="E26" s="111">
        <v>5</v>
      </c>
      <c r="F26" s="113"/>
      <c r="G26" s="9"/>
      <c r="I26" s="10"/>
      <c r="L26" s="11"/>
      <c r="M26" s="11"/>
      <c r="N26" s="11"/>
    </row>
    <row r="27" spans="2:14" x14ac:dyDescent="0.25">
      <c r="B27" s="1" t="s">
        <v>178</v>
      </c>
      <c r="C27" s="1" t="s">
        <v>160</v>
      </c>
      <c r="E27" s="111">
        <v>5</v>
      </c>
      <c r="F27" s="113"/>
      <c r="G27" s="9"/>
      <c r="I27" s="10"/>
      <c r="L27" s="11"/>
      <c r="M27" s="11"/>
      <c r="N27" s="11"/>
    </row>
    <row r="28" spans="2:14" x14ac:dyDescent="0.25">
      <c r="B28" s="110" t="s">
        <v>89</v>
      </c>
      <c r="C28" s="110" t="s">
        <v>111</v>
      </c>
      <c r="D28" s="109">
        <v>5</v>
      </c>
      <c r="E28" s="111">
        <v>10</v>
      </c>
      <c r="F28" s="113"/>
      <c r="G28" s="9"/>
      <c r="I28" s="10"/>
      <c r="L28" s="11"/>
      <c r="M28" s="11"/>
      <c r="N28" s="11"/>
    </row>
    <row r="29" spans="2:14" x14ac:dyDescent="0.25">
      <c r="B29" s="1" t="s">
        <v>162</v>
      </c>
      <c r="C29" s="1" t="s">
        <v>163</v>
      </c>
      <c r="E29" s="111">
        <v>5</v>
      </c>
      <c r="F29" s="113">
        <v>10</v>
      </c>
      <c r="G29" s="9"/>
      <c r="I29" s="10"/>
      <c r="L29" s="11"/>
      <c r="M29" s="11"/>
      <c r="N29" s="11"/>
    </row>
    <row r="30" spans="2:14" x14ac:dyDescent="0.25">
      <c r="B30" s="1" t="s">
        <v>165</v>
      </c>
      <c r="C30" s="1" t="s">
        <v>166</v>
      </c>
      <c r="E30" s="111">
        <v>5</v>
      </c>
      <c r="F30" s="113"/>
      <c r="G30" s="9"/>
      <c r="I30" s="10"/>
      <c r="L30" s="11"/>
      <c r="M30" s="11"/>
      <c r="N30" s="11"/>
    </row>
    <row r="31" spans="2:14" x14ac:dyDescent="0.25">
      <c r="B31" s="21" t="s">
        <v>153</v>
      </c>
      <c r="C31" s="21" t="s">
        <v>154</v>
      </c>
      <c r="D31" s="109"/>
      <c r="E31" s="111">
        <v>5</v>
      </c>
      <c r="F31" s="113"/>
      <c r="G31" s="9"/>
      <c r="I31" s="10"/>
      <c r="L31" s="11"/>
      <c r="M31" s="11"/>
      <c r="N31" s="11"/>
    </row>
    <row r="32" spans="2:14" x14ac:dyDescent="0.25">
      <c r="B32" s="21" t="s">
        <v>127</v>
      </c>
      <c r="C32" s="21" t="s">
        <v>128</v>
      </c>
      <c r="D32" s="109">
        <v>5</v>
      </c>
      <c r="E32" s="111">
        <v>10</v>
      </c>
      <c r="F32" s="113"/>
      <c r="G32" s="9"/>
      <c r="I32" s="10"/>
      <c r="L32" s="11"/>
      <c r="M32" s="11"/>
      <c r="N32" s="11"/>
    </row>
    <row r="33" spans="2:14" x14ac:dyDescent="0.25">
      <c r="B33" s="21" t="s">
        <v>158</v>
      </c>
      <c r="C33" s="21" t="s">
        <v>113</v>
      </c>
      <c r="D33" s="109"/>
      <c r="E33" s="111">
        <v>5</v>
      </c>
      <c r="F33" s="113"/>
      <c r="G33" s="9"/>
      <c r="I33" s="10"/>
      <c r="L33" s="11"/>
      <c r="M33" s="11"/>
      <c r="N33" s="11"/>
    </row>
    <row r="34" spans="2:14" x14ac:dyDescent="0.25">
      <c r="B34" s="21" t="s">
        <v>140</v>
      </c>
      <c r="C34" s="21" t="s">
        <v>110</v>
      </c>
      <c r="D34" s="109">
        <v>5</v>
      </c>
      <c r="E34" s="111">
        <v>10</v>
      </c>
      <c r="F34" s="113">
        <v>15</v>
      </c>
      <c r="G34" s="9"/>
      <c r="I34" s="10"/>
      <c r="L34" s="11"/>
      <c r="M34" s="11"/>
      <c r="N34" s="11"/>
    </row>
    <row r="35" spans="2:14" x14ac:dyDescent="0.25">
      <c r="B35" s="110" t="s">
        <v>97</v>
      </c>
      <c r="C35" s="110" t="s">
        <v>98</v>
      </c>
      <c r="D35" s="109">
        <v>5</v>
      </c>
      <c r="E35" s="111">
        <v>10</v>
      </c>
      <c r="F35" s="113">
        <v>15</v>
      </c>
      <c r="G35" s="9"/>
      <c r="I35" s="10"/>
      <c r="L35" s="11"/>
      <c r="M35" s="11"/>
      <c r="N35" s="11"/>
    </row>
    <row r="36" spans="2:14" x14ac:dyDescent="0.25">
      <c r="B36" s="1" t="s">
        <v>172</v>
      </c>
      <c r="C36" s="1" t="s">
        <v>173</v>
      </c>
      <c r="E36" s="111">
        <v>5</v>
      </c>
      <c r="F36" s="113">
        <v>10</v>
      </c>
      <c r="G36" s="9"/>
      <c r="I36" s="10"/>
      <c r="L36" s="11"/>
      <c r="M36" s="11"/>
      <c r="N36" s="11"/>
    </row>
    <row r="37" spans="2:14" x14ac:dyDescent="0.25">
      <c r="B37" s="110" t="s">
        <v>101</v>
      </c>
      <c r="C37" s="110" t="s">
        <v>102</v>
      </c>
      <c r="D37" s="109">
        <v>5</v>
      </c>
      <c r="E37" s="111">
        <v>10</v>
      </c>
      <c r="F37" s="113">
        <v>15</v>
      </c>
      <c r="G37" s="9"/>
      <c r="I37" s="10"/>
      <c r="L37" s="11"/>
      <c r="M37" s="11"/>
      <c r="N37" s="11"/>
    </row>
    <row r="38" spans="2:14" x14ac:dyDescent="0.25">
      <c r="B38" s="21" t="s">
        <v>156</v>
      </c>
      <c r="C38" s="21" t="s">
        <v>157</v>
      </c>
      <c r="D38" s="109"/>
      <c r="E38" s="111">
        <v>5</v>
      </c>
      <c r="F38" s="113"/>
      <c r="G38" s="9"/>
      <c r="I38" s="10"/>
      <c r="L38" s="11"/>
      <c r="M38" s="11"/>
      <c r="N38" s="11"/>
    </row>
    <row r="39" spans="2:14" x14ac:dyDescent="0.25">
      <c r="B39" s="21" t="s">
        <v>145</v>
      </c>
      <c r="C39" s="21" t="s">
        <v>115</v>
      </c>
      <c r="D39" s="109">
        <v>5</v>
      </c>
      <c r="E39" s="111">
        <v>10</v>
      </c>
      <c r="F39" s="113"/>
      <c r="G39" s="9"/>
      <c r="I39" s="10"/>
      <c r="L39" s="11"/>
      <c r="M39" s="11"/>
      <c r="N39" s="11"/>
    </row>
    <row r="40" spans="2:14" x14ac:dyDescent="0.25">
      <c r="B40" s="21" t="s">
        <v>137</v>
      </c>
      <c r="C40" s="21" t="s">
        <v>119</v>
      </c>
      <c r="D40" s="109">
        <v>5</v>
      </c>
      <c r="E40" s="111"/>
      <c r="F40" s="113"/>
      <c r="G40" s="9"/>
      <c r="I40" s="10"/>
      <c r="L40" s="11"/>
      <c r="M40" s="11"/>
      <c r="N40" s="11"/>
    </row>
    <row r="41" spans="2:14" x14ac:dyDescent="0.25">
      <c r="B41" s="108" t="s">
        <v>139</v>
      </c>
      <c r="C41" s="108" t="s">
        <v>109</v>
      </c>
      <c r="D41" s="109">
        <v>5</v>
      </c>
      <c r="E41" s="111"/>
      <c r="F41" s="113"/>
      <c r="G41" s="9"/>
      <c r="I41" s="10"/>
      <c r="L41" s="11"/>
      <c r="M41" s="11"/>
      <c r="N41" s="11"/>
    </row>
    <row r="42" spans="2:14" x14ac:dyDescent="0.25">
      <c r="B42" s="1" t="s">
        <v>159</v>
      </c>
      <c r="C42" s="1" t="s">
        <v>160</v>
      </c>
      <c r="E42" s="111">
        <v>5</v>
      </c>
      <c r="F42" s="113"/>
      <c r="G42" s="9"/>
      <c r="I42" s="10"/>
      <c r="L42" s="11"/>
      <c r="M42" s="11"/>
      <c r="N42" s="11"/>
    </row>
    <row r="43" spans="2:14" x14ac:dyDescent="0.25">
      <c r="B43" s="1" t="s">
        <v>179</v>
      </c>
      <c r="C43" s="1" t="s">
        <v>180</v>
      </c>
      <c r="E43" s="111">
        <v>5</v>
      </c>
      <c r="F43" s="113"/>
    </row>
    <row r="44" spans="2:14" x14ac:dyDescent="0.25">
      <c r="B44" s="110" t="s">
        <v>90</v>
      </c>
      <c r="C44" s="110" t="s">
        <v>91</v>
      </c>
      <c r="D44" s="109">
        <v>5</v>
      </c>
      <c r="E44" s="111"/>
      <c r="F44" s="113"/>
    </row>
    <row r="45" spans="2:14" x14ac:dyDescent="0.25">
      <c r="B45" s="110" t="s">
        <v>90</v>
      </c>
      <c r="C45" s="110" t="s">
        <v>96</v>
      </c>
      <c r="D45" s="109">
        <v>5</v>
      </c>
      <c r="E45" s="111"/>
      <c r="F45" s="113">
        <v>10</v>
      </c>
      <c r="H45" s="1"/>
      <c r="I45" s="36"/>
      <c r="J45" s="36"/>
      <c r="K45" s="36"/>
      <c r="L45" s="36"/>
      <c r="M45" s="38"/>
    </row>
    <row r="46" spans="2:14" x14ac:dyDescent="0.25">
      <c r="B46" s="21" t="s">
        <v>133</v>
      </c>
      <c r="C46" s="21" t="s">
        <v>123</v>
      </c>
      <c r="D46" s="109">
        <v>5</v>
      </c>
      <c r="E46" s="111">
        <v>10</v>
      </c>
      <c r="F46" s="113"/>
      <c r="H46" s="1"/>
      <c r="I46" s="36"/>
      <c r="J46" s="36"/>
      <c r="K46" s="36"/>
      <c r="L46" s="36"/>
      <c r="M46" s="38"/>
    </row>
    <row r="47" spans="2:14" x14ac:dyDescent="0.25">
      <c r="B47" s="1" t="s">
        <v>133</v>
      </c>
      <c r="C47" s="1" t="s">
        <v>177</v>
      </c>
      <c r="E47" s="111">
        <v>5</v>
      </c>
      <c r="F47" s="113"/>
      <c r="H47" s="1"/>
      <c r="I47" s="36"/>
      <c r="J47" s="36"/>
      <c r="K47" s="36"/>
      <c r="L47" s="36"/>
      <c r="M47" s="38"/>
    </row>
    <row r="48" spans="2:14" x14ac:dyDescent="0.25">
      <c r="B48" s="21" t="s">
        <v>144</v>
      </c>
      <c r="C48" s="21" t="s">
        <v>114</v>
      </c>
      <c r="D48" s="109">
        <v>5</v>
      </c>
      <c r="E48" s="111">
        <v>10</v>
      </c>
      <c r="F48" s="113"/>
      <c r="H48" s="1"/>
      <c r="I48" s="36"/>
      <c r="J48" s="36"/>
      <c r="K48" s="36"/>
      <c r="L48" s="37"/>
      <c r="M48" s="38"/>
    </row>
    <row r="49" spans="2:14" x14ac:dyDescent="0.25">
      <c r="B49" s="21" t="s">
        <v>146</v>
      </c>
      <c r="C49" s="21" t="s">
        <v>116</v>
      </c>
      <c r="D49" s="109">
        <v>5</v>
      </c>
      <c r="E49" s="111">
        <v>10</v>
      </c>
      <c r="F49" s="113"/>
      <c r="H49" s="1"/>
      <c r="I49" s="36"/>
      <c r="J49" s="36"/>
      <c r="K49" s="36"/>
      <c r="L49" s="37"/>
      <c r="M49" s="38"/>
      <c r="N49" s="39"/>
    </row>
    <row r="50" spans="2:14" x14ac:dyDescent="0.25">
      <c r="B50" s="1" t="s">
        <v>164</v>
      </c>
      <c r="C50" s="1" t="s">
        <v>157</v>
      </c>
      <c r="E50" s="111">
        <v>5</v>
      </c>
      <c r="F50" s="113"/>
      <c r="H50" s="1"/>
      <c r="I50" s="36"/>
      <c r="J50" s="36"/>
      <c r="K50" s="36"/>
      <c r="L50" s="37"/>
      <c r="M50" s="38"/>
    </row>
    <row r="51" spans="2:14" x14ac:dyDescent="0.25">
      <c r="B51" s="110" t="s">
        <v>99</v>
      </c>
      <c r="C51" s="110" t="s">
        <v>100</v>
      </c>
      <c r="D51" s="109">
        <v>5</v>
      </c>
      <c r="E51" s="111"/>
      <c r="F51" s="113">
        <v>10</v>
      </c>
      <c r="H51" s="1"/>
      <c r="I51" s="36"/>
      <c r="J51" s="36"/>
      <c r="K51" s="36"/>
      <c r="L51" s="36"/>
      <c r="M51" s="38"/>
    </row>
    <row r="52" spans="2:14" x14ac:dyDescent="0.25">
      <c r="B52" s="21" t="s">
        <v>99</v>
      </c>
      <c r="C52" s="21" t="s">
        <v>155</v>
      </c>
      <c r="D52" s="109"/>
      <c r="E52" s="111">
        <v>5</v>
      </c>
      <c r="F52" s="113"/>
      <c r="H52" s="1"/>
      <c r="I52" s="36"/>
      <c r="J52" s="36"/>
      <c r="K52" s="36"/>
      <c r="L52" s="36"/>
      <c r="M52" s="38"/>
    </row>
    <row r="53" spans="2:14" x14ac:dyDescent="0.25">
      <c r="B53" s="21" t="s">
        <v>135</v>
      </c>
      <c r="C53" s="21" t="s">
        <v>121</v>
      </c>
      <c r="D53" s="109">
        <v>5</v>
      </c>
      <c r="E53" s="111">
        <v>10</v>
      </c>
      <c r="F53" s="113">
        <v>15</v>
      </c>
      <c r="H53" s="1"/>
      <c r="I53" s="36"/>
      <c r="J53" s="36"/>
      <c r="K53" s="36"/>
      <c r="L53" s="37"/>
      <c r="M53" s="38"/>
    </row>
    <row r="54" spans="2:14" x14ac:dyDescent="0.25">
      <c r="B54" s="1" t="s">
        <v>170</v>
      </c>
      <c r="C54" s="1" t="s">
        <v>171</v>
      </c>
      <c r="E54" s="111">
        <v>5</v>
      </c>
      <c r="F54" s="113"/>
      <c r="H54" s="1"/>
      <c r="I54" s="36"/>
      <c r="J54" s="36"/>
      <c r="K54" s="36"/>
      <c r="L54" s="36"/>
      <c r="M54" s="38"/>
    </row>
    <row r="55" spans="2:14" x14ac:dyDescent="0.25">
      <c r="B55" s="110" t="s">
        <v>94</v>
      </c>
      <c r="C55" s="110" t="s">
        <v>95</v>
      </c>
      <c r="D55" s="109">
        <v>5</v>
      </c>
      <c r="E55" s="111">
        <v>10</v>
      </c>
      <c r="F55" s="113"/>
      <c r="H55" s="1"/>
    </row>
    <row r="56" spans="2:14" x14ac:dyDescent="0.25">
      <c r="B56" s="1" t="s">
        <v>271</v>
      </c>
      <c r="C56" s="1" t="s">
        <v>272</v>
      </c>
      <c r="D56" s="52"/>
      <c r="E56" s="111"/>
      <c r="F56" s="113">
        <v>5</v>
      </c>
      <c r="H56" s="1"/>
    </row>
    <row r="57" spans="2:14" x14ac:dyDescent="0.25">
      <c r="B57" s="1" t="s">
        <v>99</v>
      </c>
      <c r="C57" s="1" t="s">
        <v>238</v>
      </c>
      <c r="D57" s="52"/>
      <c r="E57" s="111"/>
      <c r="F57" s="113">
        <v>5</v>
      </c>
      <c r="H57" s="1"/>
    </row>
    <row r="58" spans="2:14" x14ac:dyDescent="0.25">
      <c r="B58" s="1" t="s">
        <v>273</v>
      </c>
      <c r="C58" s="1" t="s">
        <v>238</v>
      </c>
      <c r="D58" s="52"/>
      <c r="E58" s="111"/>
      <c r="F58" s="113">
        <v>5</v>
      </c>
      <c r="H58" s="1"/>
    </row>
    <row r="59" spans="2:14" x14ac:dyDescent="0.25">
      <c r="B59" s="1" t="s">
        <v>274</v>
      </c>
      <c r="C59" s="1" t="s">
        <v>275</v>
      </c>
      <c r="D59" s="52"/>
      <c r="E59" s="111"/>
      <c r="F59" s="113">
        <v>5</v>
      </c>
      <c r="H59" s="1"/>
    </row>
    <row r="60" spans="2:14" x14ac:dyDescent="0.25">
      <c r="B60" s="1" t="s">
        <v>165</v>
      </c>
      <c r="C60" s="1" t="s">
        <v>276</v>
      </c>
      <c r="D60" s="52"/>
      <c r="E60" s="111"/>
      <c r="F60" s="113">
        <v>5</v>
      </c>
      <c r="H60" s="1"/>
    </row>
    <row r="61" spans="2:14" x14ac:dyDescent="0.25">
      <c r="B61" s="1" t="s">
        <v>215</v>
      </c>
      <c r="C61" s="1" t="s">
        <v>216</v>
      </c>
      <c r="F61" s="164">
        <v>5</v>
      </c>
      <c r="H61" s="1"/>
    </row>
    <row r="62" spans="2:14" x14ac:dyDescent="0.25">
      <c r="B62" s="1" t="s">
        <v>268</v>
      </c>
      <c r="C62" s="1" t="s">
        <v>269</v>
      </c>
      <c r="F62" s="164">
        <v>5</v>
      </c>
      <c r="H62" s="1"/>
    </row>
    <row r="63" spans="2:14" x14ac:dyDescent="0.25">
      <c r="B63" s="1" t="s">
        <v>237</v>
      </c>
      <c r="C63" s="1" t="s">
        <v>238</v>
      </c>
      <c r="F63" s="164">
        <v>5</v>
      </c>
      <c r="H63" s="1"/>
    </row>
    <row r="64" spans="2:14" x14ac:dyDescent="0.25">
      <c r="B64" s="1" t="s">
        <v>232</v>
      </c>
      <c r="C64" s="1" t="s">
        <v>233</v>
      </c>
      <c r="F64" s="164">
        <v>5</v>
      </c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  <row r="68" spans="8:8" x14ac:dyDescent="0.25">
      <c r="H68" s="1"/>
    </row>
    <row r="69" spans="8:8" x14ac:dyDescent="0.25">
      <c r="H69" s="1"/>
    </row>
    <row r="70" spans="8:8" x14ac:dyDescent="0.25">
      <c r="H70" s="1"/>
    </row>
    <row r="71" spans="8:8" x14ac:dyDescent="0.25">
      <c r="H71" s="1"/>
    </row>
    <row r="72" spans="8:8" x14ac:dyDescent="0.25">
      <c r="H72" s="1"/>
    </row>
    <row r="73" spans="8:8" x14ac:dyDescent="0.25">
      <c r="H73" s="1"/>
    </row>
    <row r="74" spans="8:8" x14ac:dyDescent="0.25">
      <c r="H74" s="1"/>
    </row>
    <row r="75" spans="8:8" x14ac:dyDescent="0.25">
      <c r="H75" s="1"/>
    </row>
    <row r="76" spans="8:8" x14ac:dyDescent="0.25">
      <c r="H76" s="1"/>
    </row>
    <row r="77" spans="8:8" x14ac:dyDescent="0.25">
      <c r="H77" s="1"/>
    </row>
    <row r="78" spans="8:8" x14ac:dyDescent="0.25">
      <c r="H78" s="1"/>
    </row>
    <row r="79" spans="8:8" x14ac:dyDescent="0.25">
      <c r="H79" s="1"/>
    </row>
  </sheetData>
  <autoFilter ref="B3:N64"/>
  <sortState ref="B4:E55">
    <sortCondition ref="B4:B55"/>
  </sortState>
  <mergeCells count="2">
    <mergeCell ref="C2:G2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3"/>
  <sheetViews>
    <sheetView workbookViewId="0">
      <selection activeCell="I34" sqref="I34"/>
    </sheetView>
  </sheetViews>
  <sheetFormatPr defaultRowHeight="15" x14ac:dyDescent="0.25"/>
  <cols>
    <col min="1" max="1" width="6.7109375" style="1" customWidth="1"/>
    <col min="2" max="2" width="10.5703125" style="21" customWidth="1"/>
    <col min="3" max="3" width="12.85546875" style="21" bestFit="1" customWidth="1"/>
    <col min="4" max="4" width="0.85546875" style="1" customWidth="1"/>
    <col min="5" max="5" width="10" style="52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52"/>
    <col min="16" max="16" width="9" style="21" bestFit="1" customWidth="1"/>
    <col min="17" max="17" width="12.85546875" style="21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72" t="s">
        <v>72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4"/>
      <c r="N2" s="63" t="s">
        <v>11</v>
      </c>
      <c r="O2" s="6"/>
    </row>
    <row r="3" spans="1:27" x14ac:dyDescent="0.25">
      <c r="B3" s="131"/>
      <c r="D3" s="52"/>
      <c r="F3" s="52"/>
      <c r="G3" s="52"/>
      <c r="H3" s="52"/>
      <c r="I3" s="52"/>
      <c r="J3" s="52"/>
      <c r="K3" s="52"/>
      <c r="L3" s="52"/>
      <c r="M3" s="52"/>
      <c r="O3" s="6"/>
    </row>
    <row r="4" spans="1:27" x14ac:dyDescent="0.25">
      <c r="B4" s="132"/>
      <c r="D4" s="52"/>
      <c r="F4" s="52"/>
      <c r="G4" s="52"/>
      <c r="H4" s="52"/>
      <c r="I4" s="52"/>
      <c r="J4" s="52"/>
      <c r="K4" s="52"/>
      <c r="L4" s="52"/>
      <c r="M4" s="52"/>
      <c r="O4" s="6"/>
      <c r="Q4" s="21" t="s">
        <v>65</v>
      </c>
    </row>
    <row r="5" spans="1:27" x14ac:dyDescent="0.25">
      <c r="O5" s="6"/>
    </row>
    <row r="6" spans="1:27" x14ac:dyDescent="0.25">
      <c r="E6" s="52" t="s">
        <v>66</v>
      </c>
      <c r="G6" s="1" t="s">
        <v>7</v>
      </c>
      <c r="I6" s="1" t="s">
        <v>67</v>
      </c>
      <c r="K6" s="1" t="s">
        <v>68</v>
      </c>
      <c r="L6" s="1" t="s">
        <v>69</v>
      </c>
      <c r="M6" s="52" t="s">
        <v>8</v>
      </c>
      <c r="O6" s="6"/>
      <c r="S6" s="52" t="s">
        <v>66</v>
      </c>
      <c r="U6" s="1" t="s">
        <v>7</v>
      </c>
      <c r="W6" s="1" t="s">
        <v>67</v>
      </c>
      <c r="Y6" s="1" t="s">
        <v>68</v>
      </c>
      <c r="Z6" s="1" t="s">
        <v>69</v>
      </c>
      <c r="AA6" s="52" t="s">
        <v>8</v>
      </c>
    </row>
    <row r="7" spans="1:27" x14ac:dyDescent="0.25">
      <c r="A7" s="3"/>
      <c r="B7" s="133" t="s">
        <v>277</v>
      </c>
      <c r="C7" s="134" t="s">
        <v>278</v>
      </c>
      <c r="D7" s="135"/>
      <c r="E7" s="136">
        <v>4.5590277777777778E-2</v>
      </c>
      <c r="F7" s="135"/>
      <c r="G7" s="136">
        <v>4.1724537037037039E-2</v>
      </c>
      <c r="H7" s="137"/>
      <c r="I7" s="138">
        <f t="shared" ref="I7:I20" si="0">IF(G7="","",IF(G7&lt;E7,E7-G7,""))</f>
        <v>3.865740740740739E-3</v>
      </c>
      <c r="J7" s="139"/>
      <c r="K7" s="140">
        <f t="shared" ref="K7:K70" si="1">(E7/G7*100.05)-100</f>
        <v>9.3195423023578314</v>
      </c>
      <c r="L7" s="141">
        <f t="shared" ref="L7:L70" si="2">K7*10</f>
        <v>93.195423023578314</v>
      </c>
      <c r="M7" s="141">
        <f t="shared" ref="M7:M70" si="3">IF(G7="","",IF(L7&gt;=50,50,IF(L7&lt;=0,0,L7)))</f>
        <v>50</v>
      </c>
      <c r="N7" s="142"/>
      <c r="O7" s="14"/>
      <c r="P7" s="133" t="s">
        <v>277</v>
      </c>
      <c r="Q7" s="134" t="s">
        <v>278</v>
      </c>
      <c r="R7" s="135"/>
      <c r="S7" s="136">
        <v>4.5590277777777778E-2</v>
      </c>
      <c r="T7" s="135"/>
      <c r="U7" s="136">
        <v>4.1724537037037039E-2</v>
      </c>
      <c r="V7" s="137"/>
      <c r="W7" s="138">
        <f t="shared" ref="W7:W19" si="4">IF(U7="","",IF(U7&lt;S7,S7-U7,""))</f>
        <v>3.865740740740739E-3</v>
      </c>
      <c r="X7" s="139"/>
      <c r="Y7" s="140">
        <f t="shared" ref="Y7:Y19" si="5">(S7/U7*100.05)-100</f>
        <v>9.3195423023578314</v>
      </c>
      <c r="Z7" s="141">
        <f t="shared" ref="Z7:Z19" si="6">Y7*10</f>
        <v>93.195423023578314</v>
      </c>
      <c r="AA7" s="141">
        <f t="shared" ref="AA7:AA19" si="7">IF(U7="","",IF(Z7&gt;=50,50,IF(Z7&lt;=0,0,Z7)))</f>
        <v>50</v>
      </c>
    </row>
    <row r="8" spans="1:27" x14ac:dyDescent="0.25">
      <c r="A8" s="3"/>
      <c r="B8" s="133" t="s">
        <v>279</v>
      </c>
      <c r="C8" s="134" t="s">
        <v>280</v>
      </c>
      <c r="D8" s="135"/>
      <c r="E8" s="136">
        <v>4.2534722222222217E-2</v>
      </c>
      <c r="F8" s="135"/>
      <c r="G8" s="136">
        <v>4.2025462962962966E-2</v>
      </c>
      <c r="H8" s="137"/>
      <c r="I8" s="138">
        <f t="shared" si="0"/>
        <v>5.0925925925925097E-4</v>
      </c>
      <c r="J8" s="139"/>
      <c r="K8" s="140">
        <f t="shared" si="1"/>
        <v>1.262393280088105</v>
      </c>
      <c r="L8" s="141">
        <f t="shared" si="2"/>
        <v>12.62393280088105</v>
      </c>
      <c r="M8" s="141">
        <f t="shared" si="3"/>
        <v>12.62393280088105</v>
      </c>
      <c r="N8" s="142"/>
      <c r="O8" s="15"/>
      <c r="P8" s="133" t="s">
        <v>144</v>
      </c>
      <c r="Q8" s="134" t="s">
        <v>114</v>
      </c>
      <c r="R8" s="135"/>
      <c r="S8" s="136">
        <v>4.927083333333334E-2</v>
      </c>
      <c r="T8" s="135"/>
      <c r="U8" s="136">
        <v>4.5717592592592594E-2</v>
      </c>
      <c r="V8" s="137"/>
      <c r="W8" s="138">
        <f t="shared" si="4"/>
        <v>3.5532407407407457E-3</v>
      </c>
      <c r="X8" s="139"/>
      <c r="Y8" s="140">
        <f t="shared" si="5"/>
        <v>7.8260379746835582</v>
      </c>
      <c r="Z8" s="141">
        <f t="shared" si="6"/>
        <v>78.260379746835582</v>
      </c>
      <c r="AA8" s="141">
        <f t="shared" si="7"/>
        <v>50</v>
      </c>
    </row>
    <row r="9" spans="1:27" x14ac:dyDescent="0.25">
      <c r="A9" s="3"/>
      <c r="B9" s="133" t="s">
        <v>146</v>
      </c>
      <c r="C9" s="134" t="s">
        <v>116</v>
      </c>
      <c r="D9" s="135"/>
      <c r="E9" s="136">
        <v>4.1770833333333333E-2</v>
      </c>
      <c r="F9" s="135"/>
      <c r="G9" s="136">
        <v>4.2106481481481488E-2</v>
      </c>
      <c r="H9" s="137"/>
      <c r="I9" s="138" t="str">
        <f t="shared" si="0"/>
        <v/>
      </c>
      <c r="J9" s="139"/>
      <c r="K9" s="140">
        <f t="shared" si="1"/>
        <v>-0.74753985706433923</v>
      </c>
      <c r="L9" s="141">
        <f t="shared" si="2"/>
        <v>-7.4753985706433923</v>
      </c>
      <c r="M9" s="141">
        <f t="shared" si="3"/>
        <v>0</v>
      </c>
      <c r="N9" s="142"/>
      <c r="O9" s="15"/>
      <c r="P9" s="133" t="s">
        <v>133</v>
      </c>
      <c r="Q9" s="134" t="s">
        <v>123</v>
      </c>
      <c r="R9" s="135"/>
      <c r="S9" s="136">
        <v>4.9525462962962959E-2</v>
      </c>
      <c r="T9" s="135"/>
      <c r="U9" s="136">
        <v>4.7094907407407405E-2</v>
      </c>
      <c r="V9" s="137"/>
      <c r="W9" s="138">
        <f t="shared" si="4"/>
        <v>2.4305555555555539E-3</v>
      </c>
      <c r="X9" s="139"/>
      <c r="Y9" s="140">
        <f t="shared" si="5"/>
        <v>5.2135536986974529</v>
      </c>
      <c r="Z9" s="141">
        <f t="shared" si="6"/>
        <v>52.135536986974529</v>
      </c>
      <c r="AA9" s="141">
        <f t="shared" si="7"/>
        <v>50</v>
      </c>
    </row>
    <row r="10" spans="1:27" x14ac:dyDescent="0.25">
      <c r="A10" s="3"/>
      <c r="B10" s="133" t="s">
        <v>144</v>
      </c>
      <c r="C10" s="134" t="s">
        <v>114</v>
      </c>
      <c r="D10" s="135"/>
      <c r="E10" s="136">
        <v>4.927083333333334E-2</v>
      </c>
      <c r="F10" s="135"/>
      <c r="G10" s="136">
        <v>4.5717592592592594E-2</v>
      </c>
      <c r="H10" s="137"/>
      <c r="I10" s="138">
        <f t="shared" si="0"/>
        <v>3.5532407407407457E-3</v>
      </c>
      <c r="J10" s="139"/>
      <c r="K10" s="140">
        <f t="shared" si="1"/>
        <v>7.8260379746835582</v>
      </c>
      <c r="L10" s="141">
        <f t="shared" si="2"/>
        <v>78.260379746835582</v>
      </c>
      <c r="M10" s="141">
        <f t="shared" si="3"/>
        <v>50</v>
      </c>
      <c r="N10" s="142"/>
      <c r="O10" s="15"/>
      <c r="P10" s="133" t="s">
        <v>232</v>
      </c>
      <c r="Q10" s="134" t="s">
        <v>233</v>
      </c>
      <c r="R10" s="135"/>
      <c r="S10" s="136">
        <v>5.0243055555555555E-2</v>
      </c>
      <c r="T10" s="135"/>
      <c r="U10" s="136">
        <v>4.7685185185185185E-2</v>
      </c>
      <c r="V10" s="137"/>
      <c r="W10" s="138">
        <f t="shared" si="4"/>
        <v>2.5578703703703701E-3</v>
      </c>
      <c r="X10" s="139"/>
      <c r="Y10" s="140">
        <f t="shared" si="5"/>
        <v>5.4167597087378709</v>
      </c>
      <c r="Z10" s="141">
        <f t="shared" si="6"/>
        <v>54.167597087378709</v>
      </c>
      <c r="AA10" s="141">
        <f t="shared" si="7"/>
        <v>50</v>
      </c>
    </row>
    <row r="11" spans="1:27" x14ac:dyDescent="0.25">
      <c r="A11" s="3"/>
      <c r="B11" s="133" t="s">
        <v>133</v>
      </c>
      <c r="C11" s="134" t="s">
        <v>123</v>
      </c>
      <c r="D11" s="135"/>
      <c r="E11" s="136">
        <v>4.9525462962962959E-2</v>
      </c>
      <c r="F11" s="135"/>
      <c r="G11" s="136">
        <v>4.7094907407407405E-2</v>
      </c>
      <c r="H11" s="137"/>
      <c r="I11" s="138">
        <f t="shared" si="0"/>
        <v>2.4305555555555539E-3</v>
      </c>
      <c r="J11" s="139"/>
      <c r="K11" s="140">
        <f t="shared" si="1"/>
        <v>5.2135536986974529</v>
      </c>
      <c r="L11" s="141">
        <f t="shared" si="2"/>
        <v>52.135536986974529</v>
      </c>
      <c r="M11" s="141">
        <f t="shared" si="3"/>
        <v>50</v>
      </c>
      <c r="N11" s="142"/>
      <c r="O11" s="15"/>
      <c r="P11" s="133" t="s">
        <v>249</v>
      </c>
      <c r="Q11" s="134" t="s">
        <v>250</v>
      </c>
      <c r="R11" s="135"/>
      <c r="S11" s="136">
        <v>5.7581018518518517E-2</v>
      </c>
      <c r="T11" s="135"/>
      <c r="U11" s="136">
        <v>5.0960648148148151E-2</v>
      </c>
      <c r="V11" s="137"/>
      <c r="W11" s="138">
        <f t="shared" si="4"/>
        <v>6.6203703703703667E-3</v>
      </c>
      <c r="X11" s="139"/>
      <c r="Y11" s="140">
        <f t="shared" si="5"/>
        <v>13.047637974108554</v>
      </c>
      <c r="Z11" s="141">
        <f t="shared" si="6"/>
        <v>130.47637974108554</v>
      </c>
      <c r="AA11" s="141">
        <f t="shared" si="7"/>
        <v>50</v>
      </c>
    </row>
    <row r="12" spans="1:27" x14ac:dyDescent="0.25">
      <c r="A12" s="3"/>
      <c r="B12" s="133" t="s">
        <v>232</v>
      </c>
      <c r="C12" s="134" t="s">
        <v>233</v>
      </c>
      <c r="D12" s="135"/>
      <c r="E12" s="136">
        <v>5.0243055555555555E-2</v>
      </c>
      <c r="F12" s="135"/>
      <c r="G12" s="136">
        <v>4.7685185185185185E-2</v>
      </c>
      <c r="H12" s="137"/>
      <c r="I12" s="138">
        <f t="shared" si="0"/>
        <v>2.5578703703703701E-3</v>
      </c>
      <c r="J12" s="139"/>
      <c r="K12" s="140">
        <f t="shared" si="1"/>
        <v>5.4167597087378709</v>
      </c>
      <c r="L12" s="141">
        <f t="shared" si="2"/>
        <v>54.167597087378709</v>
      </c>
      <c r="M12" s="141">
        <f t="shared" si="3"/>
        <v>50</v>
      </c>
      <c r="N12" s="142"/>
      <c r="O12" s="15"/>
      <c r="P12" s="133" t="s">
        <v>132</v>
      </c>
      <c r="Q12" s="134" t="s">
        <v>119</v>
      </c>
      <c r="R12" s="135"/>
      <c r="S12" s="136">
        <v>5.4594907407407411E-2</v>
      </c>
      <c r="T12" s="135"/>
      <c r="U12" s="136">
        <v>5.1863425925925931E-2</v>
      </c>
      <c r="V12" s="137"/>
      <c r="W12" s="138">
        <f t="shared" si="4"/>
        <v>2.7314814814814806E-3</v>
      </c>
      <c r="X12" s="139"/>
      <c r="Y12" s="140">
        <f t="shared" si="5"/>
        <v>5.3193148850702983</v>
      </c>
      <c r="Z12" s="141">
        <f t="shared" si="6"/>
        <v>53.193148850702983</v>
      </c>
      <c r="AA12" s="141">
        <f t="shared" si="7"/>
        <v>50</v>
      </c>
    </row>
    <row r="13" spans="1:27" x14ac:dyDescent="0.25">
      <c r="A13" s="3" t="s">
        <v>284</v>
      </c>
      <c r="B13" s="133" t="s">
        <v>281</v>
      </c>
      <c r="C13" s="134" t="s">
        <v>282</v>
      </c>
      <c r="D13" s="135"/>
      <c r="E13" s="136"/>
      <c r="F13" s="135"/>
      <c r="G13" s="136">
        <v>4.8240740740740744E-2</v>
      </c>
      <c r="H13" s="137"/>
      <c r="I13" s="138" t="str">
        <f t="shared" si="0"/>
        <v/>
      </c>
      <c r="J13" s="139"/>
      <c r="K13" s="140">
        <f t="shared" si="1"/>
        <v>-100</v>
      </c>
      <c r="L13" s="141">
        <f t="shared" si="2"/>
        <v>-1000</v>
      </c>
      <c r="M13" s="141">
        <f t="shared" si="3"/>
        <v>0</v>
      </c>
      <c r="N13" s="142"/>
      <c r="O13" s="15"/>
      <c r="P13" s="133" t="s">
        <v>260</v>
      </c>
      <c r="Q13" s="134" t="s">
        <v>261</v>
      </c>
      <c r="R13" s="135"/>
      <c r="S13" s="136">
        <v>6.1863425925925926E-2</v>
      </c>
      <c r="T13" s="135"/>
      <c r="U13" s="136">
        <v>5.707175925925926E-2</v>
      </c>
      <c r="V13" s="137"/>
      <c r="W13" s="138">
        <f t="shared" si="4"/>
        <v>4.7916666666666663E-3</v>
      </c>
      <c r="X13" s="139"/>
      <c r="Y13" s="140">
        <f t="shared" si="5"/>
        <v>8.4500608395862997</v>
      </c>
      <c r="Z13" s="141">
        <f t="shared" si="6"/>
        <v>84.500608395862997</v>
      </c>
      <c r="AA13" s="141">
        <f t="shared" si="7"/>
        <v>50</v>
      </c>
    </row>
    <row r="14" spans="1:27" x14ac:dyDescent="0.25">
      <c r="A14" s="3"/>
      <c r="B14" s="133" t="s">
        <v>249</v>
      </c>
      <c r="C14" s="134" t="s">
        <v>250</v>
      </c>
      <c r="D14" s="135"/>
      <c r="E14" s="136">
        <v>5.7581018518518517E-2</v>
      </c>
      <c r="F14" s="135"/>
      <c r="G14" s="136">
        <v>5.0960648148148151E-2</v>
      </c>
      <c r="H14" s="137"/>
      <c r="I14" s="138">
        <f t="shared" si="0"/>
        <v>6.6203703703703667E-3</v>
      </c>
      <c r="J14" s="139"/>
      <c r="K14" s="140">
        <f t="shared" si="1"/>
        <v>13.047637974108554</v>
      </c>
      <c r="L14" s="141">
        <f t="shared" si="2"/>
        <v>130.47637974108554</v>
      </c>
      <c r="M14" s="141">
        <f t="shared" si="3"/>
        <v>50</v>
      </c>
      <c r="N14" s="142"/>
      <c r="O14" s="15"/>
      <c r="P14" s="133" t="s">
        <v>130</v>
      </c>
      <c r="Q14" s="134" t="s">
        <v>176</v>
      </c>
      <c r="R14" s="135"/>
      <c r="S14" s="136">
        <v>6.6168981481481481E-2</v>
      </c>
      <c r="T14" s="135"/>
      <c r="U14" s="136">
        <v>5.9548611111111115E-2</v>
      </c>
      <c r="V14" s="137"/>
      <c r="W14" s="138">
        <f t="shared" si="4"/>
        <v>6.6203703703703667E-3</v>
      </c>
      <c r="X14" s="139"/>
      <c r="Y14" s="140">
        <f t="shared" si="5"/>
        <v>11.173148688046652</v>
      </c>
      <c r="Z14" s="141">
        <f t="shared" si="6"/>
        <v>111.73148688046652</v>
      </c>
      <c r="AA14" s="141">
        <f t="shared" si="7"/>
        <v>50</v>
      </c>
    </row>
    <row r="15" spans="1:27" x14ac:dyDescent="0.25">
      <c r="A15" s="3"/>
      <c r="B15" s="133" t="s">
        <v>132</v>
      </c>
      <c r="C15" s="134" t="s">
        <v>119</v>
      </c>
      <c r="D15" s="135"/>
      <c r="E15" s="136">
        <v>5.4594907407407411E-2</v>
      </c>
      <c r="F15" s="135"/>
      <c r="G15" s="136">
        <v>5.1863425925925931E-2</v>
      </c>
      <c r="H15" s="137"/>
      <c r="I15" s="138">
        <f t="shared" si="0"/>
        <v>2.7314814814814806E-3</v>
      </c>
      <c r="J15" s="139"/>
      <c r="K15" s="140">
        <f t="shared" si="1"/>
        <v>5.3193148850702983</v>
      </c>
      <c r="L15" s="141">
        <f t="shared" si="2"/>
        <v>53.193148850702983</v>
      </c>
      <c r="M15" s="141">
        <f t="shared" si="3"/>
        <v>50</v>
      </c>
      <c r="N15" s="142"/>
      <c r="O15" s="15"/>
      <c r="P15" s="133" t="s">
        <v>279</v>
      </c>
      <c r="Q15" s="134" t="s">
        <v>280</v>
      </c>
      <c r="R15" s="135"/>
      <c r="S15" s="136">
        <v>4.2534722222222217E-2</v>
      </c>
      <c r="T15" s="135"/>
      <c r="U15" s="136">
        <v>4.2025462962962966E-2</v>
      </c>
      <c r="V15" s="137"/>
      <c r="W15" s="138">
        <f t="shared" si="4"/>
        <v>5.0925925925925097E-4</v>
      </c>
      <c r="X15" s="139"/>
      <c r="Y15" s="140">
        <f t="shared" si="5"/>
        <v>1.262393280088105</v>
      </c>
      <c r="Z15" s="141">
        <f t="shared" si="6"/>
        <v>12.62393280088105</v>
      </c>
      <c r="AA15" s="141">
        <f t="shared" si="7"/>
        <v>12.62393280088105</v>
      </c>
    </row>
    <row r="16" spans="1:27" x14ac:dyDescent="0.25">
      <c r="A16" s="3"/>
      <c r="B16" s="133" t="s">
        <v>260</v>
      </c>
      <c r="C16" s="134" t="s">
        <v>261</v>
      </c>
      <c r="D16" s="135"/>
      <c r="E16" s="136">
        <v>6.1863425925925926E-2</v>
      </c>
      <c r="F16" s="135"/>
      <c r="G16" s="136">
        <v>5.707175925925926E-2</v>
      </c>
      <c r="H16" s="137"/>
      <c r="I16" s="138">
        <f t="shared" si="0"/>
        <v>4.7916666666666663E-3</v>
      </c>
      <c r="J16" s="139"/>
      <c r="K16" s="140">
        <f t="shared" si="1"/>
        <v>8.4500608395862997</v>
      </c>
      <c r="L16" s="141">
        <f t="shared" si="2"/>
        <v>84.500608395862997</v>
      </c>
      <c r="M16" s="141">
        <f t="shared" si="3"/>
        <v>50</v>
      </c>
      <c r="N16" s="142"/>
      <c r="O16" s="15"/>
      <c r="P16" s="133" t="s">
        <v>164</v>
      </c>
      <c r="Q16" s="134" t="s">
        <v>157</v>
      </c>
      <c r="R16" s="135"/>
      <c r="S16" s="136">
        <v>5.8726851851851856E-2</v>
      </c>
      <c r="T16" s="135"/>
      <c r="U16" s="136">
        <v>5.8356481481481481E-2</v>
      </c>
      <c r="V16" s="137"/>
      <c r="W16" s="138">
        <f t="shared" si="4"/>
        <v>3.7037037037037507E-4</v>
      </c>
      <c r="X16" s="139"/>
      <c r="Y16" s="140">
        <f t="shared" si="5"/>
        <v>0.68498611662039366</v>
      </c>
      <c r="Z16" s="141">
        <f t="shared" si="6"/>
        <v>6.8498611662039366</v>
      </c>
      <c r="AA16" s="141">
        <f t="shared" si="7"/>
        <v>6.8498611662039366</v>
      </c>
    </row>
    <row r="17" spans="1:27" x14ac:dyDescent="0.25">
      <c r="A17" s="3"/>
      <c r="B17" s="133" t="s">
        <v>164</v>
      </c>
      <c r="C17" s="134" t="s">
        <v>157</v>
      </c>
      <c r="D17" s="135"/>
      <c r="E17" s="136">
        <v>5.8726851851851856E-2</v>
      </c>
      <c r="F17" s="135"/>
      <c r="G17" s="136">
        <v>5.8356481481481481E-2</v>
      </c>
      <c r="H17" s="137"/>
      <c r="I17" s="138">
        <f t="shared" si="0"/>
        <v>3.7037037037037507E-4</v>
      </c>
      <c r="J17" s="139"/>
      <c r="K17" s="140">
        <f t="shared" si="1"/>
        <v>0.68498611662039366</v>
      </c>
      <c r="L17" s="141">
        <f t="shared" si="2"/>
        <v>6.8498611662039366</v>
      </c>
      <c r="M17" s="141">
        <f t="shared" si="3"/>
        <v>6.8498611662039366</v>
      </c>
      <c r="N17" s="142"/>
      <c r="O17" s="15"/>
      <c r="P17" s="133" t="s">
        <v>146</v>
      </c>
      <c r="Q17" s="134" t="s">
        <v>116</v>
      </c>
      <c r="R17" s="135"/>
      <c r="S17" s="136">
        <v>4.1770833333333333E-2</v>
      </c>
      <c r="T17" s="135"/>
      <c r="U17" s="136">
        <v>4.2106481481481488E-2</v>
      </c>
      <c r="V17" s="137"/>
      <c r="W17" s="138" t="str">
        <f t="shared" si="4"/>
        <v/>
      </c>
      <c r="X17" s="139"/>
      <c r="Y17" s="140">
        <f t="shared" si="5"/>
        <v>-0.74753985706433923</v>
      </c>
      <c r="Z17" s="141">
        <f t="shared" si="6"/>
        <v>-7.4753985706433923</v>
      </c>
      <c r="AA17" s="141">
        <f t="shared" si="7"/>
        <v>0</v>
      </c>
    </row>
    <row r="18" spans="1:27" x14ac:dyDescent="0.25">
      <c r="A18" s="3"/>
      <c r="B18" s="133" t="s">
        <v>130</v>
      </c>
      <c r="C18" s="134" t="s">
        <v>176</v>
      </c>
      <c r="D18" s="135"/>
      <c r="E18" s="136">
        <v>6.6168981481481481E-2</v>
      </c>
      <c r="F18" s="135"/>
      <c r="G18" s="136">
        <v>5.9548611111111115E-2</v>
      </c>
      <c r="H18" s="137"/>
      <c r="I18" s="138">
        <f t="shared" si="0"/>
        <v>6.6203703703703667E-3</v>
      </c>
      <c r="J18" s="139"/>
      <c r="K18" s="140">
        <f t="shared" si="1"/>
        <v>11.173148688046652</v>
      </c>
      <c r="L18" s="141">
        <f t="shared" si="2"/>
        <v>111.73148688046652</v>
      </c>
      <c r="M18" s="141">
        <f t="shared" si="3"/>
        <v>50</v>
      </c>
      <c r="N18" s="142"/>
      <c r="O18" s="15"/>
      <c r="P18" s="133" t="s">
        <v>281</v>
      </c>
      <c r="Q18" s="134" t="s">
        <v>282</v>
      </c>
      <c r="R18" s="135"/>
      <c r="S18" s="136"/>
      <c r="T18" s="135"/>
      <c r="U18" s="136">
        <v>4.8240740740740744E-2</v>
      </c>
      <c r="V18" s="137"/>
      <c r="W18" s="138" t="str">
        <f t="shared" si="4"/>
        <v/>
      </c>
      <c r="X18" s="139"/>
      <c r="Y18" s="140">
        <f t="shared" si="5"/>
        <v>-100</v>
      </c>
      <c r="Z18" s="141">
        <f t="shared" si="6"/>
        <v>-1000</v>
      </c>
      <c r="AA18" s="141">
        <f t="shared" si="7"/>
        <v>0</v>
      </c>
    </row>
    <row r="19" spans="1:27" x14ac:dyDescent="0.25">
      <c r="A19" s="3"/>
      <c r="B19" s="133" t="s">
        <v>223</v>
      </c>
      <c r="C19" s="134" t="s">
        <v>224</v>
      </c>
      <c r="D19" s="135"/>
      <c r="E19" s="136">
        <v>6.8032407407407403E-2</v>
      </c>
      <c r="F19" s="135"/>
      <c r="G19" s="136">
        <v>7.0949074074074067E-2</v>
      </c>
      <c r="H19" s="137"/>
      <c r="I19" s="138" t="str">
        <f t="shared" si="0"/>
        <v/>
      </c>
      <c r="J19" s="139"/>
      <c r="K19" s="140">
        <f t="shared" si="1"/>
        <v>-4.0629853181076641</v>
      </c>
      <c r="L19" s="141">
        <f t="shared" si="2"/>
        <v>-40.629853181076641</v>
      </c>
      <c r="M19" s="141">
        <f t="shared" si="3"/>
        <v>0</v>
      </c>
      <c r="N19" s="142"/>
      <c r="O19" s="15"/>
      <c r="P19" s="133" t="s">
        <v>223</v>
      </c>
      <c r="Q19" s="134" t="s">
        <v>224</v>
      </c>
      <c r="R19" s="135"/>
      <c r="S19" s="136">
        <v>6.8032407407407403E-2</v>
      </c>
      <c r="T19" s="135"/>
      <c r="U19" s="136">
        <v>7.0949074074074067E-2</v>
      </c>
      <c r="V19" s="137"/>
      <c r="W19" s="138" t="str">
        <f t="shared" si="4"/>
        <v/>
      </c>
      <c r="X19" s="139"/>
      <c r="Y19" s="140">
        <f t="shared" si="5"/>
        <v>-4.0629853181076641</v>
      </c>
      <c r="Z19" s="141">
        <f t="shared" si="6"/>
        <v>-40.629853181076641</v>
      </c>
      <c r="AA19" s="141">
        <f t="shared" si="7"/>
        <v>0</v>
      </c>
    </row>
    <row r="20" spans="1:27" x14ac:dyDescent="0.25">
      <c r="A20" s="3"/>
      <c r="B20" s="133"/>
      <c r="C20" s="134"/>
      <c r="D20" s="135"/>
      <c r="E20" s="136"/>
      <c r="F20" s="135"/>
      <c r="G20" s="136"/>
      <c r="H20" s="137"/>
      <c r="I20" s="138" t="str">
        <f t="shared" si="0"/>
        <v/>
      </c>
      <c r="J20" s="139"/>
      <c r="K20" s="140" t="e">
        <f t="shared" si="1"/>
        <v>#DIV/0!</v>
      </c>
      <c r="L20" s="141" t="e">
        <f t="shared" si="2"/>
        <v>#DIV/0!</v>
      </c>
      <c r="M20" s="141" t="str">
        <f t="shared" si="3"/>
        <v/>
      </c>
      <c r="N20" s="142"/>
      <c r="O20" s="15"/>
      <c r="P20" s="133"/>
      <c r="Q20" s="134"/>
      <c r="R20" s="135"/>
      <c r="S20" s="136"/>
      <c r="T20" s="135"/>
      <c r="U20" s="136"/>
      <c r="V20" s="137"/>
      <c r="W20" s="138" t="str">
        <f t="shared" ref="W20:W30" si="8">IF(U20="","",IF(U20&lt;S20,S20-U20,""))</f>
        <v/>
      </c>
      <c r="X20" s="139"/>
      <c r="Y20" s="140" t="e">
        <f t="shared" ref="Y20:Y30" si="9">(S20/U20*100.05)-100</f>
        <v>#DIV/0!</v>
      </c>
      <c r="Z20" s="141" t="e">
        <f t="shared" ref="Z20:Z30" si="10">Y20*10</f>
        <v>#DIV/0!</v>
      </c>
      <c r="AA20" s="141" t="str">
        <f t="shared" ref="AA20:AA30" si="11">IF(U20="","",IF(Z20&gt;=50,50,IF(Z20&lt;=0,0,Z20)))</f>
        <v/>
      </c>
    </row>
    <row r="21" spans="1:27" x14ac:dyDescent="0.25">
      <c r="A21" s="3"/>
      <c r="B21" s="133"/>
      <c r="C21" s="134"/>
      <c r="D21" s="135"/>
      <c r="E21" s="136"/>
      <c r="F21" s="135"/>
      <c r="G21" s="136"/>
      <c r="H21" s="137"/>
      <c r="I21" s="138" t="str">
        <f>IF(G21="","",IF(G21&lt;E21,E21-G21,""))</f>
        <v/>
      </c>
      <c r="J21" s="139"/>
      <c r="K21" s="140" t="e">
        <f t="shared" si="1"/>
        <v>#DIV/0!</v>
      </c>
      <c r="L21" s="141" t="e">
        <f t="shared" si="2"/>
        <v>#DIV/0!</v>
      </c>
      <c r="M21" s="141" t="str">
        <f t="shared" si="3"/>
        <v/>
      </c>
      <c r="N21" s="142"/>
      <c r="O21" s="15"/>
      <c r="P21" s="133"/>
      <c r="Q21" s="134"/>
      <c r="R21" s="135"/>
      <c r="S21" s="136"/>
      <c r="T21" s="135"/>
      <c r="U21" s="136"/>
      <c r="V21" s="137"/>
      <c r="W21" s="138" t="str">
        <f t="shared" si="8"/>
        <v/>
      </c>
      <c r="X21" s="139"/>
      <c r="Y21" s="140" t="e">
        <f t="shared" si="9"/>
        <v>#DIV/0!</v>
      </c>
      <c r="Z21" s="141" t="e">
        <f t="shared" si="10"/>
        <v>#DIV/0!</v>
      </c>
      <c r="AA21" s="141" t="str">
        <f t="shared" si="11"/>
        <v/>
      </c>
    </row>
    <row r="22" spans="1:27" x14ac:dyDescent="0.25">
      <c r="A22" s="3"/>
      <c r="B22" s="133"/>
      <c r="C22" s="134"/>
      <c r="D22" s="135"/>
      <c r="E22" s="136"/>
      <c r="F22" s="135"/>
      <c r="G22" s="136"/>
      <c r="H22" s="137"/>
      <c r="I22" s="138" t="str">
        <f t="shared" ref="I22:I73" si="12">IF(G22="","",IF(G22&lt;E22,E22-G22,""))</f>
        <v/>
      </c>
      <c r="J22" s="139"/>
      <c r="K22" s="140" t="e">
        <f t="shared" si="1"/>
        <v>#DIV/0!</v>
      </c>
      <c r="L22" s="141" t="e">
        <f t="shared" si="2"/>
        <v>#DIV/0!</v>
      </c>
      <c r="M22" s="141" t="str">
        <f t="shared" si="3"/>
        <v/>
      </c>
      <c r="N22" s="142"/>
      <c r="O22" s="15"/>
      <c r="P22" s="133"/>
      <c r="Q22" s="134"/>
      <c r="R22" s="135"/>
      <c r="S22" s="136"/>
      <c r="T22" s="135"/>
      <c r="U22" s="136"/>
      <c r="V22" s="137"/>
      <c r="W22" s="138" t="str">
        <f t="shared" si="8"/>
        <v/>
      </c>
      <c r="X22" s="139"/>
      <c r="Y22" s="140" t="e">
        <f t="shared" si="9"/>
        <v>#DIV/0!</v>
      </c>
      <c r="Z22" s="141" t="e">
        <f t="shared" si="10"/>
        <v>#DIV/0!</v>
      </c>
      <c r="AA22" s="141" t="str">
        <f t="shared" si="11"/>
        <v/>
      </c>
    </row>
    <row r="23" spans="1:27" x14ac:dyDescent="0.25">
      <c r="A23" s="3"/>
      <c r="B23" s="133"/>
      <c r="C23" s="134"/>
      <c r="D23" s="135"/>
      <c r="E23" s="136"/>
      <c r="F23" s="135"/>
      <c r="G23" s="136"/>
      <c r="H23" s="137"/>
      <c r="I23" s="138" t="str">
        <f t="shared" si="12"/>
        <v/>
      </c>
      <c r="J23" s="139"/>
      <c r="K23" s="140" t="e">
        <f t="shared" si="1"/>
        <v>#DIV/0!</v>
      </c>
      <c r="L23" s="141" t="e">
        <f t="shared" si="2"/>
        <v>#DIV/0!</v>
      </c>
      <c r="M23" s="141" t="str">
        <f t="shared" si="3"/>
        <v/>
      </c>
      <c r="N23" s="142"/>
      <c r="O23" s="15"/>
      <c r="P23" s="133"/>
      <c r="Q23" s="134"/>
      <c r="R23" s="135"/>
      <c r="S23" s="136"/>
      <c r="T23" s="135"/>
      <c r="U23" s="136"/>
      <c r="V23" s="137"/>
      <c r="W23" s="138" t="str">
        <f t="shared" si="8"/>
        <v/>
      </c>
      <c r="X23" s="139"/>
      <c r="Y23" s="140" t="e">
        <f t="shared" si="9"/>
        <v>#DIV/0!</v>
      </c>
      <c r="Z23" s="141" t="e">
        <f t="shared" si="10"/>
        <v>#DIV/0!</v>
      </c>
      <c r="AA23" s="141" t="str">
        <f t="shared" si="11"/>
        <v/>
      </c>
    </row>
    <row r="24" spans="1:27" x14ac:dyDescent="0.25">
      <c r="A24" s="3"/>
      <c r="B24" s="133"/>
      <c r="C24" s="134"/>
      <c r="D24" s="135"/>
      <c r="E24" s="136"/>
      <c r="F24" s="135"/>
      <c r="G24" s="136"/>
      <c r="H24" s="137"/>
      <c r="I24" s="138" t="str">
        <f t="shared" si="12"/>
        <v/>
      </c>
      <c r="J24" s="139"/>
      <c r="K24" s="140" t="e">
        <f t="shared" si="1"/>
        <v>#DIV/0!</v>
      </c>
      <c r="L24" s="141" t="e">
        <f t="shared" si="2"/>
        <v>#DIV/0!</v>
      </c>
      <c r="M24" s="141" t="str">
        <f t="shared" si="3"/>
        <v/>
      </c>
      <c r="N24" s="142"/>
      <c r="O24" s="15"/>
      <c r="P24" s="133"/>
      <c r="Q24" s="134"/>
      <c r="R24" s="135"/>
      <c r="S24" s="136"/>
      <c r="T24" s="135"/>
      <c r="U24" s="136"/>
      <c r="V24" s="137"/>
      <c r="W24" s="138" t="str">
        <f t="shared" si="8"/>
        <v/>
      </c>
      <c r="X24" s="139"/>
      <c r="Y24" s="140" t="e">
        <f t="shared" si="9"/>
        <v>#DIV/0!</v>
      </c>
      <c r="Z24" s="141" t="e">
        <f t="shared" si="10"/>
        <v>#DIV/0!</v>
      </c>
      <c r="AA24" s="141" t="str">
        <f t="shared" si="11"/>
        <v/>
      </c>
    </row>
    <row r="25" spans="1:27" x14ac:dyDescent="0.25">
      <c r="A25" s="3"/>
      <c r="B25" s="133"/>
      <c r="C25" s="134"/>
      <c r="D25" s="135"/>
      <c r="E25" s="136"/>
      <c r="F25" s="135"/>
      <c r="G25" s="136"/>
      <c r="H25" s="137"/>
      <c r="I25" s="138" t="str">
        <f t="shared" si="12"/>
        <v/>
      </c>
      <c r="J25" s="139"/>
      <c r="K25" s="140" t="e">
        <f t="shared" si="1"/>
        <v>#DIV/0!</v>
      </c>
      <c r="L25" s="141" t="e">
        <f t="shared" si="2"/>
        <v>#DIV/0!</v>
      </c>
      <c r="M25" s="141" t="str">
        <f t="shared" si="3"/>
        <v/>
      </c>
      <c r="N25" s="142"/>
      <c r="O25" s="15"/>
      <c r="P25" s="133"/>
      <c r="Q25" s="134"/>
      <c r="R25" s="135"/>
      <c r="S25" s="136"/>
      <c r="T25" s="135"/>
      <c r="U25" s="136"/>
      <c r="V25" s="137"/>
      <c r="W25" s="138" t="str">
        <f t="shared" si="8"/>
        <v/>
      </c>
      <c r="X25" s="139"/>
      <c r="Y25" s="140" t="e">
        <f t="shared" si="9"/>
        <v>#DIV/0!</v>
      </c>
      <c r="Z25" s="141" t="e">
        <f t="shared" si="10"/>
        <v>#DIV/0!</v>
      </c>
      <c r="AA25" s="141" t="str">
        <f t="shared" si="11"/>
        <v/>
      </c>
    </row>
    <row r="26" spans="1:27" x14ac:dyDescent="0.25">
      <c r="A26" s="3"/>
      <c r="B26" s="133"/>
      <c r="C26" s="134"/>
      <c r="D26" s="135"/>
      <c r="E26" s="136"/>
      <c r="F26" s="135"/>
      <c r="G26" s="136"/>
      <c r="H26" s="137"/>
      <c r="I26" s="138" t="str">
        <f t="shared" si="12"/>
        <v/>
      </c>
      <c r="J26" s="139"/>
      <c r="K26" s="140" t="e">
        <f t="shared" si="1"/>
        <v>#DIV/0!</v>
      </c>
      <c r="L26" s="141" t="e">
        <f t="shared" si="2"/>
        <v>#DIV/0!</v>
      </c>
      <c r="M26" s="141" t="str">
        <f t="shared" si="3"/>
        <v/>
      </c>
      <c r="N26" s="142"/>
      <c r="O26" s="15"/>
      <c r="P26" s="133"/>
      <c r="Q26" s="134"/>
      <c r="R26" s="135"/>
      <c r="S26" s="136"/>
      <c r="T26" s="135"/>
      <c r="U26" s="136"/>
      <c r="V26" s="137"/>
      <c r="W26" s="138" t="str">
        <f t="shared" si="8"/>
        <v/>
      </c>
      <c r="X26" s="139"/>
      <c r="Y26" s="140" t="e">
        <f t="shared" si="9"/>
        <v>#DIV/0!</v>
      </c>
      <c r="Z26" s="141" t="e">
        <f t="shared" si="10"/>
        <v>#DIV/0!</v>
      </c>
      <c r="AA26" s="141" t="str">
        <f t="shared" si="11"/>
        <v/>
      </c>
    </row>
    <row r="27" spans="1:27" x14ac:dyDescent="0.25">
      <c r="A27" s="3"/>
      <c r="B27" s="133"/>
      <c r="C27" s="134"/>
      <c r="D27" s="135"/>
      <c r="E27" s="136"/>
      <c r="F27" s="135"/>
      <c r="G27" s="136"/>
      <c r="H27" s="137"/>
      <c r="I27" s="138" t="str">
        <f t="shared" si="12"/>
        <v/>
      </c>
      <c r="J27" s="139"/>
      <c r="K27" s="140" t="e">
        <f t="shared" si="1"/>
        <v>#DIV/0!</v>
      </c>
      <c r="L27" s="141" t="e">
        <f t="shared" si="2"/>
        <v>#DIV/0!</v>
      </c>
      <c r="M27" s="141" t="str">
        <f t="shared" si="3"/>
        <v/>
      </c>
      <c r="N27" s="142"/>
      <c r="O27" s="15"/>
      <c r="P27" s="133"/>
      <c r="Q27" s="134"/>
      <c r="R27" s="135"/>
      <c r="S27" s="136"/>
      <c r="T27" s="135"/>
      <c r="U27" s="136"/>
      <c r="V27" s="137"/>
      <c r="W27" s="138" t="str">
        <f t="shared" si="8"/>
        <v/>
      </c>
      <c r="X27" s="139"/>
      <c r="Y27" s="140" t="e">
        <f t="shared" si="9"/>
        <v>#DIV/0!</v>
      </c>
      <c r="Z27" s="141" t="e">
        <f t="shared" si="10"/>
        <v>#DIV/0!</v>
      </c>
      <c r="AA27" s="141" t="str">
        <f t="shared" si="11"/>
        <v/>
      </c>
    </row>
    <row r="28" spans="1:27" x14ac:dyDescent="0.25">
      <c r="A28" s="3"/>
      <c r="B28" s="133"/>
      <c r="C28" s="134"/>
      <c r="D28" s="135"/>
      <c r="E28" s="136"/>
      <c r="F28" s="135"/>
      <c r="G28" s="136"/>
      <c r="H28" s="137"/>
      <c r="I28" s="138" t="str">
        <f t="shared" si="12"/>
        <v/>
      </c>
      <c r="J28" s="139"/>
      <c r="K28" s="140" t="e">
        <f t="shared" si="1"/>
        <v>#DIV/0!</v>
      </c>
      <c r="L28" s="141" t="e">
        <f t="shared" si="2"/>
        <v>#DIV/0!</v>
      </c>
      <c r="M28" s="141" t="str">
        <f t="shared" si="3"/>
        <v/>
      </c>
      <c r="N28" s="142"/>
      <c r="O28" s="15"/>
      <c r="P28" s="133"/>
      <c r="Q28" s="134"/>
      <c r="R28" s="135"/>
      <c r="S28" s="136"/>
      <c r="T28" s="135"/>
      <c r="U28" s="136"/>
      <c r="V28" s="137"/>
      <c r="W28" s="138" t="str">
        <f t="shared" si="8"/>
        <v/>
      </c>
      <c r="X28" s="139"/>
      <c r="Y28" s="140" t="e">
        <f t="shared" si="9"/>
        <v>#DIV/0!</v>
      </c>
      <c r="Z28" s="141" t="e">
        <f t="shared" si="10"/>
        <v>#DIV/0!</v>
      </c>
      <c r="AA28" s="141" t="str">
        <f t="shared" si="11"/>
        <v/>
      </c>
    </row>
    <row r="29" spans="1:27" x14ac:dyDescent="0.25">
      <c r="A29" s="3"/>
      <c r="B29" s="133"/>
      <c r="C29" s="134"/>
      <c r="D29" s="135"/>
      <c r="E29" s="136"/>
      <c r="F29" s="135"/>
      <c r="G29" s="136"/>
      <c r="H29" s="137"/>
      <c r="I29" s="138" t="str">
        <f t="shared" si="12"/>
        <v/>
      </c>
      <c r="J29" s="139"/>
      <c r="K29" s="140" t="e">
        <f t="shared" si="1"/>
        <v>#DIV/0!</v>
      </c>
      <c r="L29" s="141" t="e">
        <f t="shared" si="2"/>
        <v>#DIV/0!</v>
      </c>
      <c r="M29" s="141" t="str">
        <f t="shared" si="3"/>
        <v/>
      </c>
      <c r="N29" s="142"/>
      <c r="O29" s="15"/>
      <c r="P29" s="133"/>
      <c r="Q29" s="134"/>
      <c r="R29" s="135"/>
      <c r="S29" s="136"/>
      <c r="T29" s="135"/>
      <c r="U29" s="136"/>
      <c r="V29" s="137"/>
      <c r="W29" s="138" t="str">
        <f t="shared" si="8"/>
        <v/>
      </c>
      <c r="X29" s="139"/>
      <c r="Y29" s="140" t="e">
        <f t="shared" si="9"/>
        <v>#DIV/0!</v>
      </c>
      <c r="Z29" s="141" t="e">
        <f t="shared" si="10"/>
        <v>#DIV/0!</v>
      </c>
      <c r="AA29" s="141" t="str">
        <f t="shared" si="11"/>
        <v/>
      </c>
    </row>
    <row r="30" spans="1:27" x14ac:dyDescent="0.25">
      <c r="A30" s="3"/>
      <c r="B30" s="133"/>
      <c r="C30" s="134"/>
      <c r="D30" s="135"/>
      <c r="E30" s="136"/>
      <c r="F30" s="135"/>
      <c r="G30" s="136"/>
      <c r="H30" s="137"/>
      <c r="I30" s="138" t="str">
        <f t="shared" si="12"/>
        <v/>
      </c>
      <c r="J30" s="139"/>
      <c r="K30" s="140" t="e">
        <f t="shared" si="1"/>
        <v>#DIV/0!</v>
      </c>
      <c r="L30" s="141" t="e">
        <f t="shared" si="2"/>
        <v>#DIV/0!</v>
      </c>
      <c r="M30" s="141" t="str">
        <f t="shared" si="3"/>
        <v/>
      </c>
      <c r="N30" s="142"/>
      <c r="O30" s="15"/>
      <c r="P30" s="133"/>
      <c r="Q30" s="134"/>
      <c r="R30" s="135"/>
      <c r="S30" s="136"/>
      <c r="T30" s="135"/>
      <c r="U30" s="136"/>
      <c r="V30" s="137"/>
      <c r="W30" s="138" t="str">
        <f t="shared" si="8"/>
        <v/>
      </c>
      <c r="X30" s="139"/>
      <c r="Y30" s="140" t="e">
        <f t="shared" si="9"/>
        <v>#DIV/0!</v>
      </c>
      <c r="Z30" s="141" t="e">
        <f t="shared" si="10"/>
        <v>#DIV/0!</v>
      </c>
      <c r="AA30" s="141" t="str">
        <f t="shared" si="11"/>
        <v/>
      </c>
    </row>
    <row r="31" spans="1:27" x14ac:dyDescent="0.25">
      <c r="A31" s="3"/>
      <c r="B31" s="143"/>
      <c r="C31" s="143"/>
      <c r="D31" s="144"/>
      <c r="E31" s="145"/>
      <c r="G31" s="113"/>
      <c r="H31" s="52"/>
      <c r="I31" s="146" t="str">
        <f t="shared" si="12"/>
        <v/>
      </c>
      <c r="K31" s="147" t="e">
        <f t="shared" si="1"/>
        <v>#DIV/0!</v>
      </c>
      <c r="L31" s="148" t="e">
        <f t="shared" si="2"/>
        <v>#DIV/0!</v>
      </c>
      <c r="M31" s="148" t="str">
        <f t="shared" si="3"/>
        <v/>
      </c>
      <c r="N31" s="142"/>
      <c r="O31" s="1"/>
      <c r="P31" s="1"/>
      <c r="Q31" s="1"/>
    </row>
    <row r="32" spans="1:27" x14ac:dyDescent="0.25">
      <c r="A32" s="142" t="s">
        <v>283</v>
      </c>
      <c r="B32" s="143"/>
      <c r="C32" s="143"/>
      <c r="D32" s="144"/>
      <c r="E32" s="145"/>
      <c r="G32" s="113"/>
      <c r="H32" s="52"/>
      <c r="I32" s="146" t="str">
        <f t="shared" si="12"/>
        <v/>
      </c>
      <c r="K32" s="147" t="e">
        <f t="shared" si="1"/>
        <v>#DIV/0!</v>
      </c>
      <c r="L32" s="148" t="e">
        <f t="shared" si="2"/>
        <v>#DIV/0!</v>
      </c>
      <c r="M32" s="148" t="str">
        <f t="shared" si="3"/>
        <v/>
      </c>
      <c r="N32" s="142"/>
      <c r="O32" s="1"/>
      <c r="P32" s="1"/>
      <c r="Q32" s="1"/>
    </row>
    <row r="33" spans="1:17" x14ac:dyDescent="0.25">
      <c r="A33" s="3"/>
      <c r="B33" s="143"/>
      <c r="C33" s="143"/>
      <c r="D33" s="144"/>
      <c r="E33" s="145"/>
      <c r="G33" s="113"/>
      <c r="H33" s="52"/>
      <c r="I33" s="146" t="str">
        <f t="shared" si="12"/>
        <v/>
      </c>
      <c r="K33" s="147" t="e">
        <f t="shared" si="1"/>
        <v>#DIV/0!</v>
      </c>
      <c r="L33" s="148" t="e">
        <f t="shared" si="2"/>
        <v>#DIV/0!</v>
      </c>
      <c r="M33" s="148" t="str">
        <f t="shared" si="3"/>
        <v/>
      </c>
      <c r="N33" s="142"/>
      <c r="O33" s="1"/>
      <c r="P33" s="1"/>
      <c r="Q33" s="1"/>
    </row>
    <row r="34" spans="1:17" x14ac:dyDescent="0.25">
      <c r="A34" s="3"/>
      <c r="B34" s="143"/>
      <c r="C34" s="143"/>
      <c r="D34" s="144"/>
      <c r="E34" s="145"/>
      <c r="G34" s="113"/>
      <c r="H34" s="52"/>
      <c r="I34" s="146" t="str">
        <f t="shared" si="12"/>
        <v/>
      </c>
      <c r="K34" s="147" t="e">
        <f t="shared" si="1"/>
        <v>#DIV/0!</v>
      </c>
      <c r="L34" s="148" t="e">
        <f t="shared" si="2"/>
        <v>#DIV/0!</v>
      </c>
      <c r="M34" s="148" t="str">
        <f t="shared" si="3"/>
        <v/>
      </c>
      <c r="N34" s="142"/>
      <c r="O34" s="1"/>
      <c r="P34" s="1"/>
      <c r="Q34" s="1"/>
    </row>
    <row r="35" spans="1:17" x14ac:dyDescent="0.25">
      <c r="A35" s="3"/>
      <c r="B35" s="143"/>
      <c r="C35" s="143"/>
      <c r="D35" s="144"/>
      <c r="E35" s="145"/>
      <c r="G35" s="113"/>
      <c r="H35" s="52"/>
      <c r="I35" s="146" t="str">
        <f t="shared" si="12"/>
        <v/>
      </c>
      <c r="K35" s="147" t="e">
        <f t="shared" si="1"/>
        <v>#DIV/0!</v>
      </c>
      <c r="L35" s="148" t="e">
        <f t="shared" si="2"/>
        <v>#DIV/0!</v>
      </c>
      <c r="M35" s="148" t="str">
        <f t="shared" si="3"/>
        <v/>
      </c>
      <c r="N35" s="142"/>
      <c r="O35" s="1"/>
      <c r="P35" s="1"/>
      <c r="Q35" s="1"/>
    </row>
    <row r="36" spans="1:17" x14ac:dyDescent="0.25">
      <c r="A36" s="3"/>
      <c r="B36" s="143"/>
      <c r="C36" s="143"/>
      <c r="D36" s="144"/>
      <c r="E36" s="145"/>
      <c r="G36" s="113"/>
      <c r="H36" s="52"/>
      <c r="I36" s="146" t="str">
        <f t="shared" si="12"/>
        <v/>
      </c>
      <c r="K36" s="147" t="e">
        <f t="shared" si="1"/>
        <v>#DIV/0!</v>
      </c>
      <c r="L36" s="148" t="e">
        <f t="shared" si="2"/>
        <v>#DIV/0!</v>
      </c>
      <c r="M36" s="148" t="str">
        <f t="shared" si="3"/>
        <v/>
      </c>
      <c r="N36" s="142"/>
      <c r="O36" s="1"/>
      <c r="P36" s="1"/>
      <c r="Q36" s="1"/>
    </row>
    <row r="37" spans="1:17" x14ac:dyDescent="0.25">
      <c r="A37" s="3"/>
      <c r="B37" s="143"/>
      <c r="C37" s="143"/>
      <c r="D37" s="144"/>
      <c r="E37" s="145"/>
      <c r="G37" s="113"/>
      <c r="H37" s="52"/>
      <c r="I37" s="146" t="str">
        <f t="shared" si="12"/>
        <v/>
      </c>
      <c r="K37" s="147" t="e">
        <f t="shared" si="1"/>
        <v>#DIV/0!</v>
      </c>
      <c r="L37" s="148" t="e">
        <f t="shared" si="2"/>
        <v>#DIV/0!</v>
      </c>
      <c r="M37" s="148" t="str">
        <f t="shared" si="3"/>
        <v/>
      </c>
      <c r="N37" s="142"/>
      <c r="O37" s="1"/>
      <c r="P37" s="1"/>
      <c r="Q37" s="1"/>
    </row>
    <row r="38" spans="1:17" x14ac:dyDescent="0.25">
      <c r="A38" s="3"/>
      <c r="B38" s="143"/>
      <c r="C38" s="143"/>
      <c r="D38" s="144"/>
      <c r="E38" s="145"/>
      <c r="G38" s="113"/>
      <c r="H38" s="52"/>
      <c r="I38" s="146" t="str">
        <f t="shared" si="12"/>
        <v/>
      </c>
      <c r="K38" s="147" t="e">
        <f t="shared" si="1"/>
        <v>#DIV/0!</v>
      </c>
      <c r="L38" s="148" t="e">
        <f t="shared" si="2"/>
        <v>#DIV/0!</v>
      </c>
      <c r="M38" s="148" t="str">
        <f t="shared" si="3"/>
        <v/>
      </c>
      <c r="N38" s="142"/>
      <c r="O38" s="1"/>
      <c r="P38" s="1"/>
      <c r="Q38" s="1"/>
    </row>
    <row r="39" spans="1:17" x14ac:dyDescent="0.25">
      <c r="A39" s="3"/>
      <c r="B39" s="143"/>
      <c r="C39" s="143"/>
      <c r="D39" s="144"/>
      <c r="E39" s="145"/>
      <c r="G39" s="113"/>
      <c r="H39" s="52"/>
      <c r="I39" s="146" t="str">
        <f t="shared" si="12"/>
        <v/>
      </c>
      <c r="K39" s="147" t="e">
        <f t="shared" si="1"/>
        <v>#DIV/0!</v>
      </c>
      <c r="L39" s="148" t="e">
        <f t="shared" si="2"/>
        <v>#DIV/0!</v>
      </c>
      <c r="M39" s="148" t="str">
        <f t="shared" si="3"/>
        <v/>
      </c>
      <c r="N39" s="142"/>
      <c r="O39" s="1"/>
      <c r="P39" s="1"/>
      <c r="Q39" s="1"/>
    </row>
    <row r="40" spans="1:17" x14ac:dyDescent="0.25">
      <c r="A40" s="3"/>
      <c r="B40" s="143"/>
      <c r="C40" s="143"/>
      <c r="D40" s="144"/>
      <c r="E40" s="145"/>
      <c r="G40" s="113"/>
      <c r="H40" s="52"/>
      <c r="I40" s="146" t="str">
        <f t="shared" si="12"/>
        <v/>
      </c>
      <c r="K40" s="147" t="e">
        <f t="shared" si="1"/>
        <v>#DIV/0!</v>
      </c>
      <c r="L40" s="148" t="e">
        <f t="shared" si="2"/>
        <v>#DIV/0!</v>
      </c>
      <c r="M40" s="148" t="str">
        <f t="shared" si="3"/>
        <v/>
      </c>
      <c r="N40" s="142"/>
      <c r="O40" s="1"/>
      <c r="P40" s="1"/>
      <c r="Q40" s="1"/>
    </row>
    <row r="41" spans="1:17" x14ac:dyDescent="0.25">
      <c r="A41" s="3"/>
      <c r="B41" s="143"/>
      <c r="C41" s="143"/>
      <c r="D41" s="144"/>
      <c r="E41" s="145"/>
      <c r="G41" s="113"/>
      <c r="H41" s="52"/>
      <c r="I41" s="146" t="str">
        <f t="shared" si="12"/>
        <v/>
      </c>
      <c r="K41" s="147" t="e">
        <f t="shared" si="1"/>
        <v>#DIV/0!</v>
      </c>
      <c r="L41" s="148" t="e">
        <f t="shared" si="2"/>
        <v>#DIV/0!</v>
      </c>
      <c r="M41" s="148" t="str">
        <f t="shared" si="3"/>
        <v/>
      </c>
      <c r="N41" s="142"/>
      <c r="O41" s="1"/>
      <c r="P41" s="1"/>
      <c r="Q41" s="1"/>
    </row>
    <row r="42" spans="1:17" x14ac:dyDescent="0.25">
      <c r="A42" s="3"/>
      <c r="B42" s="143"/>
      <c r="C42" s="143"/>
      <c r="D42" s="144"/>
      <c r="E42" s="145"/>
      <c r="G42" s="113"/>
      <c r="H42" s="52"/>
      <c r="I42" s="146" t="str">
        <f t="shared" si="12"/>
        <v/>
      </c>
      <c r="K42" s="147" t="e">
        <f t="shared" si="1"/>
        <v>#DIV/0!</v>
      </c>
      <c r="L42" s="148" t="e">
        <f t="shared" si="2"/>
        <v>#DIV/0!</v>
      </c>
      <c r="M42" s="148" t="str">
        <f t="shared" si="3"/>
        <v/>
      </c>
      <c r="N42" s="142"/>
      <c r="O42" s="1"/>
      <c r="P42" s="1"/>
      <c r="Q42" s="1"/>
    </row>
    <row r="43" spans="1:17" x14ac:dyDescent="0.25">
      <c r="A43" s="3"/>
      <c r="B43" s="143"/>
      <c r="C43" s="143"/>
      <c r="D43" s="144"/>
      <c r="E43" s="145"/>
      <c r="G43" s="113"/>
      <c r="H43" s="52"/>
      <c r="I43" s="146" t="str">
        <f t="shared" si="12"/>
        <v/>
      </c>
      <c r="K43" s="147" t="e">
        <f t="shared" si="1"/>
        <v>#DIV/0!</v>
      </c>
      <c r="L43" s="148" t="e">
        <f t="shared" si="2"/>
        <v>#DIV/0!</v>
      </c>
      <c r="M43" s="148" t="str">
        <f t="shared" si="3"/>
        <v/>
      </c>
      <c r="N43" s="142"/>
      <c r="O43" s="1"/>
      <c r="P43" s="1"/>
      <c r="Q43" s="1"/>
    </row>
    <row r="44" spans="1:17" x14ac:dyDescent="0.25">
      <c r="A44" s="3"/>
      <c r="B44" s="143"/>
      <c r="C44" s="143"/>
      <c r="D44" s="144"/>
      <c r="E44" s="145"/>
      <c r="G44" s="113"/>
      <c r="H44" s="52"/>
      <c r="I44" s="146" t="str">
        <f t="shared" si="12"/>
        <v/>
      </c>
      <c r="K44" s="147" t="e">
        <f t="shared" si="1"/>
        <v>#DIV/0!</v>
      </c>
      <c r="L44" s="148" t="e">
        <f t="shared" si="2"/>
        <v>#DIV/0!</v>
      </c>
      <c r="M44" s="148" t="str">
        <f t="shared" si="3"/>
        <v/>
      </c>
      <c r="N44" s="142"/>
      <c r="O44" s="1"/>
      <c r="P44" s="1"/>
      <c r="Q44" s="1"/>
    </row>
    <row r="45" spans="1:17" x14ac:dyDescent="0.25">
      <c r="A45" s="3"/>
      <c r="B45" s="143"/>
      <c r="C45" s="143"/>
      <c r="D45" s="144"/>
      <c r="E45" s="145"/>
      <c r="G45" s="113"/>
      <c r="H45" s="52"/>
      <c r="I45" s="146" t="str">
        <f t="shared" si="12"/>
        <v/>
      </c>
      <c r="K45" s="147" t="e">
        <f t="shared" si="1"/>
        <v>#DIV/0!</v>
      </c>
      <c r="L45" s="148" t="e">
        <f t="shared" si="2"/>
        <v>#DIV/0!</v>
      </c>
      <c r="M45" s="148" t="str">
        <f t="shared" si="3"/>
        <v/>
      </c>
      <c r="N45" s="142"/>
      <c r="O45" s="1"/>
      <c r="P45" s="1"/>
      <c r="Q45" s="1"/>
    </row>
    <row r="46" spans="1:17" x14ac:dyDescent="0.25">
      <c r="A46" s="3"/>
      <c r="B46" s="143"/>
      <c r="C46" s="143"/>
      <c r="D46" s="144"/>
      <c r="E46" s="145"/>
      <c r="G46" s="113"/>
      <c r="H46" s="52"/>
      <c r="I46" s="146" t="str">
        <f t="shared" si="12"/>
        <v/>
      </c>
      <c r="K46" s="147" t="e">
        <f t="shared" si="1"/>
        <v>#DIV/0!</v>
      </c>
      <c r="L46" s="148" t="e">
        <f t="shared" si="2"/>
        <v>#DIV/0!</v>
      </c>
      <c r="M46" s="148" t="str">
        <f t="shared" si="3"/>
        <v/>
      </c>
      <c r="N46" s="142"/>
      <c r="O46" s="1"/>
      <c r="P46" s="1"/>
      <c r="Q46" s="1"/>
    </row>
    <row r="47" spans="1:17" x14ac:dyDescent="0.25">
      <c r="A47" s="3"/>
      <c r="B47" s="143"/>
      <c r="C47" s="143"/>
      <c r="D47" s="144"/>
      <c r="E47" s="145"/>
      <c r="G47" s="113"/>
      <c r="H47" s="52"/>
      <c r="I47" s="146" t="str">
        <f t="shared" si="12"/>
        <v/>
      </c>
      <c r="K47" s="147" t="e">
        <f t="shared" si="1"/>
        <v>#DIV/0!</v>
      </c>
      <c r="L47" s="148" t="e">
        <f t="shared" si="2"/>
        <v>#DIV/0!</v>
      </c>
      <c r="M47" s="148" t="str">
        <f t="shared" si="3"/>
        <v/>
      </c>
      <c r="N47" s="142"/>
      <c r="O47" s="1"/>
      <c r="P47" s="1"/>
      <c r="Q47" s="1"/>
    </row>
    <row r="48" spans="1:17" x14ac:dyDescent="0.25">
      <c r="A48" s="3"/>
      <c r="B48" s="143"/>
      <c r="C48" s="143"/>
      <c r="D48" s="144"/>
      <c r="E48" s="145"/>
      <c r="G48" s="113"/>
      <c r="H48" s="52"/>
      <c r="I48" s="146" t="str">
        <f t="shared" si="12"/>
        <v/>
      </c>
      <c r="K48" s="147" t="e">
        <f t="shared" si="1"/>
        <v>#DIV/0!</v>
      </c>
      <c r="L48" s="148" t="e">
        <f t="shared" si="2"/>
        <v>#DIV/0!</v>
      </c>
      <c r="M48" s="148" t="str">
        <f t="shared" si="3"/>
        <v/>
      </c>
      <c r="N48" s="142"/>
      <c r="O48" s="1"/>
      <c r="P48" s="1"/>
      <c r="Q48" s="1"/>
    </row>
    <row r="49" spans="1:17" x14ac:dyDescent="0.25">
      <c r="A49" s="3"/>
      <c r="B49" s="143"/>
      <c r="C49" s="143"/>
      <c r="D49" s="144"/>
      <c r="E49" s="145"/>
      <c r="G49" s="113"/>
      <c r="H49" s="52"/>
      <c r="I49" s="146" t="str">
        <f t="shared" si="12"/>
        <v/>
      </c>
      <c r="K49" s="147" t="e">
        <f t="shared" si="1"/>
        <v>#DIV/0!</v>
      </c>
      <c r="L49" s="148" t="e">
        <f t="shared" si="2"/>
        <v>#DIV/0!</v>
      </c>
      <c r="M49" s="148" t="str">
        <f t="shared" si="3"/>
        <v/>
      </c>
      <c r="N49" s="142"/>
      <c r="O49" s="1"/>
      <c r="P49" s="1"/>
      <c r="Q49" s="1"/>
    </row>
    <row r="50" spans="1:17" x14ac:dyDescent="0.25">
      <c r="A50" s="3"/>
      <c r="B50" s="143"/>
      <c r="C50" s="143"/>
      <c r="D50" s="144"/>
      <c r="E50" s="145"/>
      <c r="G50" s="113"/>
      <c r="H50" s="52"/>
      <c r="I50" s="146" t="str">
        <f t="shared" si="12"/>
        <v/>
      </c>
      <c r="K50" s="147" t="e">
        <f t="shared" si="1"/>
        <v>#DIV/0!</v>
      </c>
      <c r="L50" s="148" t="e">
        <f t="shared" si="2"/>
        <v>#DIV/0!</v>
      </c>
      <c r="M50" s="148" t="str">
        <f t="shared" si="3"/>
        <v/>
      </c>
      <c r="N50" s="142"/>
      <c r="O50" s="1"/>
      <c r="P50" s="1"/>
      <c r="Q50" s="1"/>
    </row>
    <row r="51" spans="1:17" x14ac:dyDescent="0.25">
      <c r="A51" s="3"/>
      <c r="B51" s="143"/>
      <c r="C51" s="143"/>
      <c r="D51" s="144"/>
      <c r="E51" s="145"/>
      <c r="G51" s="113"/>
      <c r="H51" s="52"/>
      <c r="I51" s="146" t="str">
        <f t="shared" si="12"/>
        <v/>
      </c>
      <c r="K51" s="147" t="e">
        <f t="shared" si="1"/>
        <v>#DIV/0!</v>
      </c>
      <c r="L51" s="148" t="e">
        <f t="shared" si="2"/>
        <v>#DIV/0!</v>
      </c>
      <c r="M51" s="148" t="str">
        <f t="shared" si="3"/>
        <v/>
      </c>
      <c r="N51" s="142"/>
      <c r="O51" s="1"/>
      <c r="P51" s="1"/>
      <c r="Q51" s="1"/>
    </row>
    <row r="52" spans="1:17" x14ac:dyDescent="0.25">
      <c r="A52" s="3"/>
      <c r="B52" s="143"/>
      <c r="C52" s="143"/>
      <c r="D52" s="144"/>
      <c r="E52" s="145"/>
      <c r="G52" s="113"/>
      <c r="H52" s="52"/>
      <c r="I52" s="146" t="str">
        <f t="shared" si="12"/>
        <v/>
      </c>
      <c r="K52" s="147" t="e">
        <f t="shared" si="1"/>
        <v>#DIV/0!</v>
      </c>
      <c r="L52" s="148" t="e">
        <f t="shared" si="2"/>
        <v>#DIV/0!</v>
      </c>
      <c r="M52" s="148" t="str">
        <f t="shared" si="3"/>
        <v/>
      </c>
      <c r="N52" s="142"/>
      <c r="O52" s="1"/>
      <c r="P52" s="1"/>
      <c r="Q52" s="1"/>
    </row>
    <row r="53" spans="1:17" x14ac:dyDescent="0.25">
      <c r="A53" s="3"/>
      <c r="B53" s="143"/>
      <c r="C53" s="143"/>
      <c r="D53" s="144"/>
      <c r="E53" s="145"/>
      <c r="G53" s="113"/>
      <c r="H53" s="52"/>
      <c r="I53" s="146" t="str">
        <f t="shared" si="12"/>
        <v/>
      </c>
      <c r="K53" s="147" t="e">
        <f t="shared" si="1"/>
        <v>#DIV/0!</v>
      </c>
      <c r="L53" s="148" t="e">
        <f t="shared" si="2"/>
        <v>#DIV/0!</v>
      </c>
      <c r="M53" s="148" t="str">
        <f t="shared" si="3"/>
        <v/>
      </c>
      <c r="N53" s="142"/>
      <c r="O53" s="1"/>
      <c r="P53" s="1"/>
      <c r="Q53" s="1"/>
    </row>
    <row r="54" spans="1:17" x14ac:dyDescent="0.25">
      <c r="A54" s="3"/>
      <c r="B54" s="143"/>
      <c r="C54" s="143"/>
      <c r="D54" s="144"/>
      <c r="E54" s="145"/>
      <c r="G54" s="113"/>
      <c r="H54" s="52"/>
      <c r="I54" s="146" t="str">
        <f t="shared" si="12"/>
        <v/>
      </c>
      <c r="K54" s="147" t="e">
        <f t="shared" si="1"/>
        <v>#DIV/0!</v>
      </c>
      <c r="L54" s="148" t="e">
        <f t="shared" si="2"/>
        <v>#DIV/0!</v>
      </c>
      <c r="M54" s="148" t="str">
        <f t="shared" si="3"/>
        <v/>
      </c>
      <c r="N54" s="142"/>
      <c r="O54" s="1"/>
      <c r="P54" s="1"/>
      <c r="Q54" s="1"/>
    </row>
    <row r="55" spans="1:17" x14ac:dyDescent="0.25">
      <c r="A55" s="3"/>
      <c r="B55" s="143"/>
      <c r="C55" s="143"/>
      <c r="D55" s="144"/>
      <c r="E55" s="145"/>
      <c r="G55" s="113"/>
      <c r="H55" s="52"/>
      <c r="I55" s="146" t="str">
        <f t="shared" si="12"/>
        <v/>
      </c>
      <c r="K55" s="147" t="e">
        <f t="shared" si="1"/>
        <v>#DIV/0!</v>
      </c>
      <c r="L55" s="148" t="e">
        <f t="shared" si="2"/>
        <v>#DIV/0!</v>
      </c>
      <c r="M55" s="148" t="str">
        <f t="shared" si="3"/>
        <v/>
      </c>
      <c r="N55" s="142"/>
      <c r="O55" s="1"/>
      <c r="P55" s="1"/>
      <c r="Q55" s="1"/>
    </row>
    <row r="56" spans="1:17" x14ac:dyDescent="0.25">
      <c r="A56" s="3"/>
      <c r="B56" s="143"/>
      <c r="C56" s="143"/>
      <c r="D56" s="144"/>
      <c r="E56" s="145"/>
      <c r="G56" s="113"/>
      <c r="H56" s="52"/>
      <c r="I56" s="146" t="str">
        <f t="shared" si="12"/>
        <v/>
      </c>
      <c r="K56" s="147" t="e">
        <f t="shared" si="1"/>
        <v>#DIV/0!</v>
      </c>
      <c r="L56" s="148" t="e">
        <f t="shared" si="2"/>
        <v>#DIV/0!</v>
      </c>
      <c r="M56" s="148" t="str">
        <f t="shared" si="3"/>
        <v/>
      </c>
      <c r="N56" s="142"/>
      <c r="O56" s="1"/>
      <c r="P56" s="1"/>
      <c r="Q56" s="1"/>
    </row>
    <row r="57" spans="1:17" x14ac:dyDescent="0.25">
      <c r="A57" s="3"/>
      <c r="B57" s="143"/>
      <c r="C57" s="143"/>
      <c r="D57" s="144"/>
      <c r="E57" s="145"/>
      <c r="G57" s="113"/>
      <c r="H57" s="52"/>
      <c r="I57" s="146" t="str">
        <f t="shared" si="12"/>
        <v/>
      </c>
      <c r="K57" s="147" t="e">
        <f t="shared" si="1"/>
        <v>#DIV/0!</v>
      </c>
      <c r="L57" s="148" t="e">
        <f t="shared" si="2"/>
        <v>#DIV/0!</v>
      </c>
      <c r="M57" s="148" t="str">
        <f t="shared" si="3"/>
        <v/>
      </c>
      <c r="N57" s="142"/>
      <c r="O57" s="1"/>
      <c r="P57" s="1"/>
      <c r="Q57" s="1"/>
    </row>
    <row r="58" spans="1:17" x14ac:dyDescent="0.25">
      <c r="A58" s="3"/>
      <c r="B58" s="143"/>
      <c r="C58" s="143"/>
      <c r="D58" s="144"/>
      <c r="E58" s="145"/>
      <c r="G58" s="113"/>
      <c r="H58" s="52"/>
      <c r="I58" s="146" t="str">
        <f t="shared" si="12"/>
        <v/>
      </c>
      <c r="K58" s="147" t="e">
        <f t="shared" si="1"/>
        <v>#DIV/0!</v>
      </c>
      <c r="L58" s="148" t="e">
        <f t="shared" si="2"/>
        <v>#DIV/0!</v>
      </c>
      <c r="M58" s="148" t="str">
        <f t="shared" si="3"/>
        <v/>
      </c>
      <c r="N58" s="142"/>
      <c r="O58" s="1"/>
      <c r="P58" s="1"/>
      <c r="Q58" s="1"/>
    </row>
    <row r="59" spans="1:17" x14ac:dyDescent="0.25">
      <c r="A59" s="3"/>
      <c r="B59" s="143"/>
      <c r="C59" s="143"/>
      <c r="D59" s="144"/>
      <c r="E59" s="145"/>
      <c r="G59" s="113"/>
      <c r="H59" s="52"/>
      <c r="I59" s="146" t="str">
        <f t="shared" si="12"/>
        <v/>
      </c>
      <c r="K59" s="147" t="e">
        <f t="shared" si="1"/>
        <v>#DIV/0!</v>
      </c>
      <c r="L59" s="148" t="e">
        <f t="shared" si="2"/>
        <v>#DIV/0!</v>
      </c>
      <c r="M59" s="148" t="str">
        <f t="shared" si="3"/>
        <v/>
      </c>
      <c r="N59" s="142"/>
      <c r="O59" s="1"/>
      <c r="P59" s="1"/>
      <c r="Q59" s="1"/>
    </row>
    <row r="60" spans="1:17" x14ac:dyDescent="0.25">
      <c r="A60" s="3"/>
      <c r="B60" s="143"/>
      <c r="C60" s="143"/>
      <c r="D60" s="144"/>
      <c r="E60" s="145"/>
      <c r="G60" s="113"/>
      <c r="H60" s="52"/>
      <c r="I60" s="146" t="str">
        <f t="shared" si="12"/>
        <v/>
      </c>
      <c r="K60" s="147" t="e">
        <f t="shared" si="1"/>
        <v>#DIV/0!</v>
      </c>
      <c r="L60" s="148" t="e">
        <f t="shared" si="2"/>
        <v>#DIV/0!</v>
      </c>
      <c r="M60" s="148" t="str">
        <f t="shared" si="3"/>
        <v/>
      </c>
      <c r="N60" s="142"/>
      <c r="O60" s="1"/>
      <c r="P60" s="1"/>
      <c r="Q60" s="1"/>
    </row>
    <row r="61" spans="1:17" x14ac:dyDescent="0.25">
      <c r="A61" s="3"/>
      <c r="B61" s="143"/>
      <c r="C61" s="143"/>
      <c r="D61" s="144"/>
      <c r="E61" s="145"/>
      <c r="G61" s="113"/>
      <c r="H61" s="52"/>
      <c r="I61" s="146" t="str">
        <f t="shared" si="12"/>
        <v/>
      </c>
      <c r="K61" s="147" t="e">
        <f t="shared" si="1"/>
        <v>#DIV/0!</v>
      </c>
      <c r="L61" s="148" t="e">
        <f t="shared" si="2"/>
        <v>#DIV/0!</v>
      </c>
      <c r="M61" s="148" t="str">
        <f t="shared" si="3"/>
        <v/>
      </c>
      <c r="N61" s="142"/>
      <c r="O61" s="1"/>
      <c r="P61" s="1"/>
      <c r="Q61" s="1"/>
    </row>
    <row r="62" spans="1:17" x14ac:dyDescent="0.25">
      <c r="A62" s="3"/>
      <c r="B62" s="143"/>
      <c r="C62" s="143"/>
      <c r="D62" s="144"/>
      <c r="E62" s="145"/>
      <c r="G62" s="113"/>
      <c r="H62" s="52"/>
      <c r="I62" s="146" t="str">
        <f t="shared" si="12"/>
        <v/>
      </c>
      <c r="K62" s="147" t="e">
        <f t="shared" si="1"/>
        <v>#DIV/0!</v>
      </c>
      <c r="L62" s="148" t="e">
        <f t="shared" si="2"/>
        <v>#DIV/0!</v>
      </c>
      <c r="M62" s="148" t="str">
        <f t="shared" si="3"/>
        <v/>
      </c>
      <c r="N62" s="142"/>
      <c r="O62" s="1"/>
      <c r="P62" s="1"/>
      <c r="Q62" s="1"/>
    </row>
    <row r="63" spans="1:17" x14ac:dyDescent="0.25">
      <c r="A63" s="3"/>
      <c r="B63" s="143"/>
      <c r="C63" s="143"/>
      <c r="D63" s="144"/>
      <c r="E63" s="145"/>
      <c r="G63" s="113"/>
      <c r="H63" s="52"/>
      <c r="I63" s="146" t="str">
        <f t="shared" si="12"/>
        <v/>
      </c>
      <c r="K63" s="147" t="e">
        <f t="shared" si="1"/>
        <v>#DIV/0!</v>
      </c>
      <c r="L63" s="148" t="e">
        <f t="shared" si="2"/>
        <v>#DIV/0!</v>
      </c>
      <c r="M63" s="148" t="str">
        <f t="shared" si="3"/>
        <v/>
      </c>
      <c r="N63" s="142"/>
      <c r="O63" s="1"/>
      <c r="P63" s="1"/>
      <c r="Q63" s="1"/>
    </row>
    <row r="64" spans="1:17" x14ac:dyDescent="0.25">
      <c r="A64" s="3"/>
      <c r="B64" s="143"/>
      <c r="C64" s="143"/>
      <c r="D64" s="144"/>
      <c r="E64" s="145"/>
      <c r="G64" s="113"/>
      <c r="H64" s="52"/>
      <c r="I64" s="146" t="str">
        <f t="shared" si="12"/>
        <v/>
      </c>
      <c r="K64" s="147" t="e">
        <f t="shared" si="1"/>
        <v>#DIV/0!</v>
      </c>
      <c r="L64" s="148" t="e">
        <f t="shared" si="2"/>
        <v>#DIV/0!</v>
      </c>
      <c r="M64" s="148" t="str">
        <f t="shared" si="3"/>
        <v/>
      </c>
      <c r="N64" s="142"/>
      <c r="O64" s="1"/>
      <c r="P64" s="1"/>
      <c r="Q64" s="1"/>
    </row>
    <row r="65" spans="1:17" x14ac:dyDescent="0.25">
      <c r="A65" s="3"/>
      <c r="B65" s="143"/>
      <c r="C65" s="143"/>
      <c r="D65" s="144"/>
      <c r="E65" s="145"/>
      <c r="G65" s="113"/>
      <c r="H65" s="52"/>
      <c r="I65" s="146" t="str">
        <f t="shared" si="12"/>
        <v/>
      </c>
      <c r="K65" s="147" t="e">
        <f t="shared" si="1"/>
        <v>#DIV/0!</v>
      </c>
      <c r="L65" s="148" t="e">
        <f t="shared" si="2"/>
        <v>#DIV/0!</v>
      </c>
      <c r="M65" s="148" t="str">
        <f t="shared" si="3"/>
        <v/>
      </c>
      <c r="N65" s="142"/>
      <c r="O65" s="1"/>
      <c r="P65" s="1"/>
      <c r="Q65" s="1"/>
    </row>
    <row r="66" spans="1:17" x14ac:dyDescent="0.25">
      <c r="A66" s="3"/>
      <c r="B66" s="143"/>
      <c r="C66" s="143"/>
      <c r="D66" s="144"/>
      <c r="E66" s="145"/>
      <c r="G66" s="113"/>
      <c r="H66" s="52"/>
      <c r="I66" s="146" t="str">
        <f t="shared" si="12"/>
        <v/>
      </c>
      <c r="K66" s="147" t="e">
        <f t="shared" si="1"/>
        <v>#DIV/0!</v>
      </c>
      <c r="L66" s="148" t="e">
        <f t="shared" si="2"/>
        <v>#DIV/0!</v>
      </c>
      <c r="M66" s="148" t="str">
        <f t="shared" si="3"/>
        <v/>
      </c>
      <c r="N66" s="142"/>
      <c r="O66" s="1"/>
      <c r="P66" s="1"/>
      <c r="Q66" s="1"/>
    </row>
    <row r="67" spans="1:17" x14ac:dyDescent="0.25">
      <c r="A67" s="3"/>
      <c r="B67" s="143"/>
      <c r="C67" s="143"/>
      <c r="D67" s="144"/>
      <c r="E67" s="145"/>
      <c r="G67" s="113"/>
      <c r="H67" s="52"/>
      <c r="I67" s="146" t="str">
        <f t="shared" si="12"/>
        <v/>
      </c>
      <c r="K67" s="147" t="e">
        <f t="shared" si="1"/>
        <v>#DIV/0!</v>
      </c>
      <c r="L67" s="148" t="e">
        <f t="shared" si="2"/>
        <v>#DIV/0!</v>
      </c>
      <c r="M67" s="148" t="str">
        <f t="shared" si="3"/>
        <v/>
      </c>
      <c r="N67" s="142"/>
      <c r="O67" s="1"/>
      <c r="P67" s="1"/>
      <c r="Q67" s="1"/>
    </row>
    <row r="68" spans="1:17" x14ac:dyDescent="0.25">
      <c r="A68" s="3"/>
      <c r="B68" s="143"/>
      <c r="C68" s="143"/>
      <c r="D68" s="144"/>
      <c r="E68" s="145"/>
      <c r="G68" s="113"/>
      <c r="H68" s="52"/>
      <c r="I68" s="146" t="str">
        <f t="shared" si="12"/>
        <v/>
      </c>
      <c r="K68" s="147" t="e">
        <f t="shared" si="1"/>
        <v>#DIV/0!</v>
      </c>
      <c r="L68" s="148" t="e">
        <f t="shared" si="2"/>
        <v>#DIV/0!</v>
      </c>
      <c r="M68" s="148" t="str">
        <f t="shared" si="3"/>
        <v/>
      </c>
      <c r="N68" s="142"/>
      <c r="O68" s="1"/>
      <c r="P68" s="1"/>
      <c r="Q68" s="1"/>
    </row>
    <row r="69" spans="1:17" x14ac:dyDescent="0.25">
      <c r="A69" s="3"/>
      <c r="B69" s="143"/>
      <c r="C69" s="143"/>
      <c r="D69" s="144"/>
      <c r="E69" s="145"/>
      <c r="G69" s="113"/>
      <c r="H69" s="52"/>
      <c r="I69" s="146" t="str">
        <f t="shared" si="12"/>
        <v/>
      </c>
      <c r="K69" s="147" t="e">
        <f t="shared" si="1"/>
        <v>#DIV/0!</v>
      </c>
      <c r="L69" s="148" t="e">
        <f t="shared" si="2"/>
        <v>#DIV/0!</v>
      </c>
      <c r="M69" s="148" t="str">
        <f t="shared" si="3"/>
        <v/>
      </c>
      <c r="N69" s="142"/>
      <c r="O69" s="1"/>
      <c r="P69" s="1"/>
      <c r="Q69" s="1"/>
    </row>
    <row r="70" spans="1:17" x14ac:dyDescent="0.25">
      <c r="A70" s="3"/>
      <c r="B70" s="143"/>
      <c r="C70" s="143"/>
      <c r="D70" s="144"/>
      <c r="E70" s="145"/>
      <c r="G70" s="113"/>
      <c r="H70" s="52"/>
      <c r="I70" s="146" t="str">
        <f t="shared" si="12"/>
        <v/>
      </c>
      <c r="K70" s="147" t="e">
        <f t="shared" si="1"/>
        <v>#DIV/0!</v>
      </c>
      <c r="L70" s="148" t="e">
        <f t="shared" si="2"/>
        <v>#DIV/0!</v>
      </c>
      <c r="M70" s="148" t="str">
        <f t="shared" si="3"/>
        <v/>
      </c>
      <c r="N70" s="142"/>
      <c r="O70" s="1"/>
      <c r="P70" s="1"/>
      <c r="Q70" s="1"/>
    </row>
    <row r="71" spans="1:17" x14ac:dyDescent="0.25">
      <c r="A71" s="3"/>
      <c r="B71" s="143"/>
      <c r="C71" s="143"/>
      <c r="D71" s="144"/>
      <c r="E71" s="145"/>
      <c r="G71" s="113"/>
      <c r="H71" s="52"/>
      <c r="I71" s="146" t="str">
        <f t="shared" si="12"/>
        <v/>
      </c>
      <c r="K71" s="147" t="e">
        <f t="shared" ref="K71:K73" si="13">(E71/G71*100.05)-100</f>
        <v>#DIV/0!</v>
      </c>
      <c r="L71" s="148" t="e">
        <f t="shared" ref="L71:L73" si="14">K71*10</f>
        <v>#DIV/0!</v>
      </c>
      <c r="M71" s="148" t="str">
        <f t="shared" ref="M71:M73" si="15">IF(G71="","",IF(L71&gt;=50,50,IF(L71&lt;=0,0,L71)))</f>
        <v/>
      </c>
      <c r="N71" s="142"/>
      <c r="O71" s="1"/>
      <c r="P71" s="1"/>
      <c r="Q71" s="1"/>
    </row>
    <row r="72" spans="1:17" x14ac:dyDescent="0.25">
      <c r="A72" s="3"/>
      <c r="B72" s="143"/>
      <c r="C72" s="143"/>
      <c r="D72" s="144"/>
      <c r="E72" s="145"/>
      <c r="G72" s="113"/>
      <c r="H72" s="52"/>
      <c r="I72" s="146" t="str">
        <f t="shared" si="12"/>
        <v/>
      </c>
      <c r="K72" s="147" t="e">
        <f t="shared" si="13"/>
        <v>#DIV/0!</v>
      </c>
      <c r="L72" s="148" t="e">
        <f t="shared" si="14"/>
        <v>#DIV/0!</v>
      </c>
      <c r="M72" s="148" t="str">
        <f t="shared" si="15"/>
        <v/>
      </c>
      <c r="N72" s="142"/>
      <c r="O72" s="1"/>
      <c r="P72" s="1"/>
      <c r="Q72" s="1"/>
    </row>
    <row r="73" spans="1:17" x14ac:dyDescent="0.25">
      <c r="A73" s="3"/>
      <c r="B73" s="143"/>
      <c r="C73" s="143"/>
      <c r="D73" s="144"/>
      <c r="E73" s="145"/>
      <c r="G73" s="113"/>
      <c r="H73" s="52"/>
      <c r="I73" s="146" t="str">
        <f t="shared" si="12"/>
        <v/>
      </c>
      <c r="K73" s="147" t="e">
        <f t="shared" si="13"/>
        <v>#DIV/0!</v>
      </c>
      <c r="L73" s="148" t="e">
        <f t="shared" si="14"/>
        <v>#DIV/0!</v>
      </c>
      <c r="M73" s="148" t="str">
        <f t="shared" si="15"/>
        <v/>
      </c>
      <c r="N73" s="142"/>
      <c r="O73" s="1"/>
      <c r="P73" s="1"/>
      <c r="Q73" s="1"/>
    </row>
    <row r="74" spans="1:17" x14ac:dyDescent="0.25">
      <c r="B74" s="149"/>
      <c r="C74" s="149"/>
      <c r="D74" s="150"/>
      <c r="E74" s="151"/>
      <c r="F74" s="150"/>
      <c r="G74" s="150"/>
      <c r="H74" s="150"/>
      <c r="I74" s="150"/>
      <c r="J74" s="150"/>
      <c r="K74" s="150"/>
      <c r="L74" s="150"/>
      <c r="M74" s="150"/>
      <c r="O74" s="1"/>
      <c r="P74" s="1"/>
      <c r="Q74" s="1"/>
    </row>
    <row r="82" spans="2:17" x14ac:dyDescent="0.25">
      <c r="B82" s="1"/>
      <c r="C82" s="1"/>
      <c r="E82" s="1"/>
      <c r="O82" s="1"/>
      <c r="P82" s="1"/>
      <c r="Q82" s="1"/>
    </row>
    <row r="83" spans="2:17" x14ac:dyDescent="0.25">
      <c r="B83" s="1"/>
      <c r="C83" s="1"/>
      <c r="E83" s="1"/>
      <c r="O83" s="1"/>
      <c r="P83" s="1"/>
      <c r="Q83" s="1"/>
    </row>
    <row r="84" spans="2:17" x14ac:dyDescent="0.25">
      <c r="B84" s="1"/>
      <c r="C84" s="1"/>
      <c r="E84" s="1"/>
      <c r="O84" s="1"/>
      <c r="P84" s="1"/>
      <c r="Q84" s="1"/>
    </row>
    <row r="85" spans="2:17" x14ac:dyDescent="0.25">
      <c r="B85" s="1"/>
      <c r="C85" s="1"/>
      <c r="E85" s="1"/>
      <c r="O85" s="1"/>
      <c r="P85" s="1"/>
      <c r="Q85" s="1"/>
    </row>
    <row r="86" spans="2:17" x14ac:dyDescent="0.25">
      <c r="B86" s="1"/>
      <c r="C86" s="1"/>
      <c r="E86" s="1"/>
      <c r="O86" s="1"/>
      <c r="P86" s="1"/>
      <c r="Q86" s="1"/>
    </row>
    <row r="87" spans="2:17" x14ac:dyDescent="0.25">
      <c r="B87" s="1"/>
      <c r="C87" s="1"/>
      <c r="E87" s="1"/>
      <c r="O87" s="1"/>
      <c r="P87" s="1"/>
      <c r="Q87" s="1"/>
    </row>
    <row r="88" spans="2:17" x14ac:dyDescent="0.25">
      <c r="B88" s="1"/>
      <c r="C88" s="1"/>
      <c r="E88" s="1"/>
      <c r="O88" s="1"/>
      <c r="P88" s="1"/>
      <c r="Q88" s="1"/>
    </row>
    <row r="89" spans="2:17" x14ac:dyDescent="0.25">
      <c r="B89" s="1"/>
      <c r="C89" s="1"/>
      <c r="E89" s="1"/>
      <c r="O89" s="1"/>
      <c r="P89" s="1"/>
      <c r="Q89" s="1"/>
    </row>
    <row r="90" spans="2:17" x14ac:dyDescent="0.25">
      <c r="B90" s="1"/>
      <c r="C90" s="1"/>
      <c r="E90" s="1"/>
      <c r="O90" s="1"/>
      <c r="P90" s="1"/>
      <c r="Q90" s="1"/>
    </row>
    <row r="91" spans="2:17" x14ac:dyDescent="0.25">
      <c r="B91" s="1"/>
      <c r="C91" s="1"/>
      <c r="E91" s="1"/>
      <c r="O91" s="1"/>
      <c r="P91" s="1"/>
      <c r="Q91" s="1"/>
    </row>
    <row r="92" spans="2:17" x14ac:dyDescent="0.25">
      <c r="B92" s="1"/>
      <c r="C92" s="1"/>
      <c r="E92" s="1"/>
      <c r="O92" s="1"/>
      <c r="P92" s="1"/>
      <c r="Q92" s="1"/>
    </row>
    <row r="93" spans="2:17" x14ac:dyDescent="0.25">
      <c r="B93" s="1"/>
      <c r="C93" s="1"/>
      <c r="E93" s="1"/>
      <c r="O93" s="1"/>
      <c r="P93" s="1"/>
      <c r="Q93" s="1"/>
    </row>
    <row r="94" spans="2:17" x14ac:dyDescent="0.25">
      <c r="B94" s="1"/>
      <c r="C94" s="1"/>
      <c r="E94" s="1"/>
      <c r="O94" s="1"/>
      <c r="P94" s="1"/>
      <c r="Q94" s="1"/>
    </row>
    <row r="95" spans="2:17" x14ac:dyDescent="0.25">
      <c r="B95" s="1"/>
      <c r="C95" s="1"/>
      <c r="E95" s="1"/>
      <c r="O95" s="1"/>
      <c r="P95" s="1"/>
      <c r="Q95" s="1"/>
    </row>
    <row r="96" spans="2:17" x14ac:dyDescent="0.25">
      <c r="B96" s="1"/>
      <c r="C96" s="1"/>
      <c r="E96" s="1"/>
      <c r="O96" s="1"/>
      <c r="P96" s="1"/>
      <c r="Q96" s="1"/>
    </row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sortState ref="P7:AA19">
    <sortCondition descending="1" ref="AA7:AA19"/>
    <sortCondition ref="U7:U19"/>
  </sortState>
  <mergeCells count="1">
    <mergeCell ref="B2:M2"/>
  </mergeCells>
  <hyperlinks>
    <hyperlink ref="N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N103"/>
  <sheetViews>
    <sheetView workbookViewId="0">
      <pane ySplit="3" topLeftCell="A4" activePane="bottomLeft" state="frozen"/>
      <selection pane="bottomLeft" activeCell="K39" sqref="K39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0.42578125" style="1" bestFit="1" customWidth="1"/>
    <col min="4" max="4" width="12.28515625" style="1" bestFit="1" customWidth="1"/>
    <col min="5" max="5" width="13.5703125" style="1" customWidth="1"/>
    <col min="6" max="6" width="12.85546875" style="1" customWidth="1"/>
    <col min="7" max="7" width="11.42578125" style="8" bestFit="1" customWidth="1"/>
    <col min="8" max="8" width="9.140625" style="52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67" t="s">
        <v>73</v>
      </c>
      <c r="C1" s="167"/>
      <c r="D1" s="167"/>
      <c r="E1" s="167"/>
      <c r="F1" s="167"/>
    </row>
    <row r="2" spans="2:14" x14ac:dyDescent="0.25">
      <c r="B2" s="52"/>
      <c r="C2" s="167"/>
      <c r="D2" s="167"/>
      <c r="E2" s="167"/>
      <c r="F2" s="167"/>
      <c r="G2" s="167"/>
      <c r="H2" s="6"/>
      <c r="I2" s="63" t="s">
        <v>11</v>
      </c>
    </row>
    <row r="3" spans="2:14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1" t="s">
        <v>16</v>
      </c>
      <c r="G3" s="113" t="s">
        <v>84</v>
      </c>
      <c r="H3" s="6"/>
    </row>
    <row r="4" spans="2:14" x14ac:dyDescent="0.25">
      <c r="B4" s="108" t="s">
        <v>136</v>
      </c>
      <c r="C4" s="108" t="s">
        <v>120</v>
      </c>
      <c r="D4" s="109">
        <v>5</v>
      </c>
      <c r="E4" s="111">
        <v>10</v>
      </c>
      <c r="F4" s="111">
        <v>15</v>
      </c>
      <c r="G4" s="113">
        <v>20</v>
      </c>
      <c r="H4" s="6"/>
      <c r="I4" s="52"/>
      <c r="J4" s="167"/>
      <c r="K4" s="167"/>
      <c r="L4" s="167"/>
      <c r="M4" s="167"/>
      <c r="N4" s="167"/>
    </row>
    <row r="5" spans="2:14" hidden="1" x14ac:dyDescent="0.25">
      <c r="B5" s="108" t="s">
        <v>149</v>
      </c>
      <c r="C5" s="108" t="s">
        <v>104</v>
      </c>
      <c r="D5" s="109"/>
      <c r="E5" s="111">
        <v>5</v>
      </c>
      <c r="F5" s="111">
        <v>10</v>
      </c>
      <c r="G5" s="113"/>
      <c r="H5" s="6"/>
      <c r="I5" s="52"/>
      <c r="J5" s="58"/>
      <c r="K5" s="58"/>
      <c r="L5" s="58"/>
      <c r="M5" s="58"/>
      <c r="N5" s="58"/>
    </row>
    <row r="6" spans="2:14" hidden="1" x14ac:dyDescent="0.25">
      <c r="B6" s="97" t="s">
        <v>147</v>
      </c>
      <c r="C6" s="97" t="s">
        <v>117</v>
      </c>
      <c r="D6" s="111">
        <v>5</v>
      </c>
      <c r="E6" s="111">
        <v>10</v>
      </c>
      <c r="F6" s="111">
        <v>15</v>
      </c>
      <c r="G6" s="113"/>
      <c r="H6" s="58"/>
      <c r="I6" s="58"/>
      <c r="J6" s="8"/>
      <c r="K6" s="8"/>
      <c r="L6" s="58"/>
      <c r="M6" s="58"/>
      <c r="N6" s="58"/>
    </row>
    <row r="7" spans="2:14" x14ac:dyDescent="0.25">
      <c r="B7" s="110" t="s">
        <v>131</v>
      </c>
      <c r="C7" s="110" t="s">
        <v>124</v>
      </c>
      <c r="D7" s="111">
        <v>5</v>
      </c>
      <c r="E7" s="111">
        <v>10</v>
      </c>
      <c r="F7" s="111"/>
      <c r="G7" s="113">
        <v>15</v>
      </c>
      <c r="I7" s="10"/>
      <c r="L7" s="11"/>
      <c r="M7" s="11"/>
      <c r="N7" s="11"/>
    </row>
    <row r="8" spans="2:14" hidden="1" x14ac:dyDescent="0.25">
      <c r="B8" s="108" t="s">
        <v>174</v>
      </c>
      <c r="C8" s="108" t="s">
        <v>175</v>
      </c>
      <c r="D8" s="109"/>
      <c r="E8" s="111">
        <v>5</v>
      </c>
      <c r="F8" s="111"/>
      <c r="G8" s="113"/>
      <c r="I8" s="10"/>
      <c r="L8" s="11"/>
      <c r="M8" s="11"/>
      <c r="N8" s="11"/>
    </row>
    <row r="9" spans="2:14" x14ac:dyDescent="0.25">
      <c r="B9" s="110" t="s">
        <v>141</v>
      </c>
      <c r="C9" s="110" t="s">
        <v>111</v>
      </c>
      <c r="D9" s="111">
        <v>5</v>
      </c>
      <c r="E9" s="111">
        <v>10</v>
      </c>
      <c r="F9" s="111">
        <v>15</v>
      </c>
      <c r="G9" s="113">
        <v>20</v>
      </c>
      <c r="I9" s="10"/>
      <c r="L9" s="11"/>
      <c r="M9" s="11"/>
      <c r="N9" s="11"/>
    </row>
    <row r="10" spans="2:14" hidden="1" x14ac:dyDescent="0.25">
      <c r="B10" s="108" t="s">
        <v>92</v>
      </c>
      <c r="C10" s="108" t="s">
        <v>93</v>
      </c>
      <c r="D10" s="109">
        <v>5</v>
      </c>
      <c r="E10" s="111">
        <v>10</v>
      </c>
      <c r="F10" s="111"/>
      <c r="G10" s="113"/>
      <c r="I10" s="10"/>
      <c r="L10" s="11"/>
      <c r="M10" s="11"/>
      <c r="N10" s="11"/>
    </row>
    <row r="11" spans="2:14" x14ac:dyDescent="0.25">
      <c r="B11" s="108" t="s">
        <v>143</v>
      </c>
      <c r="C11" s="108" t="s">
        <v>113</v>
      </c>
      <c r="D11" s="109">
        <v>5</v>
      </c>
      <c r="E11" s="111"/>
      <c r="F11" s="111">
        <v>10</v>
      </c>
      <c r="G11" s="113">
        <v>15</v>
      </c>
      <c r="I11" s="10"/>
      <c r="L11" s="11"/>
      <c r="M11" s="11"/>
      <c r="N11" s="11"/>
    </row>
    <row r="12" spans="2:14" x14ac:dyDescent="0.25">
      <c r="B12" s="110" t="s">
        <v>134</v>
      </c>
      <c r="C12" s="110" t="s">
        <v>122</v>
      </c>
      <c r="D12" s="109">
        <v>5</v>
      </c>
      <c r="E12" s="111"/>
      <c r="F12" s="111"/>
      <c r="G12" s="113">
        <v>10</v>
      </c>
      <c r="I12" s="10"/>
      <c r="L12" s="11"/>
      <c r="M12" s="11"/>
      <c r="N12" s="11"/>
    </row>
    <row r="13" spans="2:14" x14ac:dyDescent="0.25">
      <c r="B13" s="97" t="s">
        <v>103</v>
      </c>
      <c r="C13" s="97" t="s">
        <v>104</v>
      </c>
      <c r="D13" s="111">
        <v>5</v>
      </c>
      <c r="E13" s="111"/>
      <c r="F13" s="111">
        <v>10</v>
      </c>
      <c r="G13" s="113">
        <v>15</v>
      </c>
      <c r="I13" s="10"/>
      <c r="L13" s="11"/>
      <c r="M13" s="11"/>
      <c r="N13" s="11"/>
    </row>
    <row r="14" spans="2:14" x14ac:dyDescent="0.25">
      <c r="B14" s="1" t="s">
        <v>273</v>
      </c>
      <c r="C14" s="1" t="s">
        <v>238</v>
      </c>
      <c r="D14" s="52"/>
      <c r="E14" s="52"/>
      <c r="F14" s="52">
        <v>5</v>
      </c>
      <c r="G14" s="113">
        <v>10</v>
      </c>
      <c r="I14" s="10"/>
      <c r="L14" s="11"/>
      <c r="M14" s="11"/>
      <c r="N14" s="11"/>
    </row>
    <row r="15" spans="2:14" hidden="1" x14ac:dyDescent="0.25">
      <c r="B15" s="110" t="s">
        <v>132</v>
      </c>
      <c r="C15" s="110" t="s">
        <v>119</v>
      </c>
      <c r="D15" s="109">
        <v>5</v>
      </c>
      <c r="E15" s="111"/>
      <c r="F15" s="111"/>
      <c r="G15" s="113"/>
      <c r="I15" s="10"/>
      <c r="L15" s="11"/>
      <c r="M15" s="11"/>
      <c r="N15" s="11"/>
    </row>
    <row r="16" spans="2:14" hidden="1" x14ac:dyDescent="0.25">
      <c r="B16" s="108" t="s">
        <v>167</v>
      </c>
      <c r="C16" s="108" t="s">
        <v>168</v>
      </c>
      <c r="D16" s="109"/>
      <c r="E16" s="111">
        <v>5</v>
      </c>
      <c r="F16" s="111"/>
      <c r="G16" s="113"/>
      <c r="I16" s="10"/>
      <c r="L16" s="11"/>
      <c r="M16" s="11"/>
      <c r="N16" s="11"/>
    </row>
    <row r="17" spans="2:14" x14ac:dyDescent="0.25">
      <c r="B17" s="110" t="s">
        <v>105</v>
      </c>
      <c r="C17" s="110" t="s">
        <v>106</v>
      </c>
      <c r="D17" s="111">
        <v>5</v>
      </c>
      <c r="E17" s="111">
        <v>10</v>
      </c>
      <c r="F17" s="111"/>
      <c r="G17" s="113">
        <v>15</v>
      </c>
      <c r="I17" s="10"/>
      <c r="L17" s="11"/>
      <c r="M17" s="11"/>
      <c r="N17" s="11"/>
    </row>
    <row r="18" spans="2:14" x14ac:dyDescent="0.25">
      <c r="B18" s="1" t="s">
        <v>274</v>
      </c>
      <c r="C18" s="1" t="s">
        <v>275</v>
      </c>
      <c r="D18" s="52"/>
      <c r="E18" s="52"/>
      <c r="F18" s="52">
        <v>5</v>
      </c>
      <c r="G18" s="113">
        <v>10</v>
      </c>
      <c r="I18" s="10"/>
      <c r="L18" s="11"/>
      <c r="M18" s="11"/>
      <c r="N18" s="11"/>
    </row>
    <row r="19" spans="2:14" x14ac:dyDescent="0.25">
      <c r="B19" s="1" t="s">
        <v>237</v>
      </c>
      <c r="C19" s="1" t="s">
        <v>238</v>
      </c>
      <c r="F19" s="52">
        <v>5</v>
      </c>
      <c r="G19" s="113">
        <v>10</v>
      </c>
      <c r="I19" s="10"/>
      <c r="L19" s="11"/>
      <c r="M19" s="11"/>
      <c r="N19" s="11"/>
    </row>
    <row r="20" spans="2:14" hidden="1" x14ac:dyDescent="0.25">
      <c r="B20" s="110" t="s">
        <v>169</v>
      </c>
      <c r="C20" s="110" t="s">
        <v>111</v>
      </c>
      <c r="D20" s="109"/>
      <c r="E20" s="111">
        <v>5</v>
      </c>
      <c r="F20" s="111"/>
      <c r="G20" s="113"/>
      <c r="I20" s="10"/>
      <c r="L20" s="11"/>
      <c r="M20" s="11"/>
      <c r="N20" s="11"/>
    </row>
    <row r="21" spans="2:14" hidden="1" x14ac:dyDescent="0.25">
      <c r="B21" s="110" t="s">
        <v>150</v>
      </c>
      <c r="C21" s="110" t="s">
        <v>104</v>
      </c>
      <c r="D21" s="109"/>
      <c r="E21" s="111">
        <v>5</v>
      </c>
      <c r="F21" s="111">
        <v>10</v>
      </c>
      <c r="G21" s="113"/>
      <c r="I21" s="10"/>
      <c r="L21" s="11"/>
      <c r="M21" s="11"/>
      <c r="N21" s="11"/>
    </row>
    <row r="22" spans="2:14" hidden="1" x14ac:dyDescent="0.25">
      <c r="B22" s="97" t="s">
        <v>142</v>
      </c>
      <c r="C22" s="97" t="s">
        <v>112</v>
      </c>
      <c r="D22" s="111">
        <v>5</v>
      </c>
      <c r="E22" s="111">
        <v>10</v>
      </c>
      <c r="F22" s="111"/>
      <c r="G22" s="113"/>
      <c r="I22" s="10"/>
      <c r="L22" s="11"/>
      <c r="M22" s="11"/>
      <c r="N22" s="11"/>
    </row>
    <row r="23" spans="2:14" hidden="1" x14ac:dyDescent="0.25">
      <c r="B23" s="110" t="s">
        <v>138</v>
      </c>
      <c r="C23" s="110" t="s">
        <v>108</v>
      </c>
      <c r="D23" s="109">
        <v>5</v>
      </c>
      <c r="E23" s="111">
        <v>10</v>
      </c>
      <c r="F23" s="111"/>
      <c r="G23" s="113"/>
      <c r="I23" s="10"/>
      <c r="L23" s="11"/>
      <c r="M23" s="11"/>
      <c r="N23" s="11"/>
    </row>
    <row r="24" spans="2:14" x14ac:dyDescent="0.25">
      <c r="B24" s="110" t="s">
        <v>119</v>
      </c>
      <c r="C24" s="110" t="s">
        <v>161</v>
      </c>
      <c r="D24" s="111"/>
      <c r="E24" s="111">
        <v>5</v>
      </c>
      <c r="F24" s="111"/>
      <c r="G24" s="113">
        <v>10</v>
      </c>
      <c r="I24" s="10"/>
      <c r="L24" s="11"/>
      <c r="M24" s="11"/>
      <c r="N24" s="11"/>
    </row>
    <row r="25" spans="2:14" hidden="1" x14ac:dyDescent="0.25">
      <c r="B25" s="110" t="s">
        <v>129</v>
      </c>
      <c r="C25" s="110" t="s">
        <v>126</v>
      </c>
      <c r="D25" s="111">
        <v>5</v>
      </c>
      <c r="E25" s="111">
        <v>10</v>
      </c>
      <c r="F25" s="111"/>
      <c r="G25" s="113"/>
      <c r="I25" s="10"/>
      <c r="L25" s="11"/>
      <c r="M25" s="11"/>
      <c r="N25" s="11"/>
    </row>
    <row r="26" spans="2:14" hidden="1" x14ac:dyDescent="0.25">
      <c r="B26" s="1" t="s">
        <v>232</v>
      </c>
      <c r="C26" s="1" t="s">
        <v>233</v>
      </c>
      <c r="F26" s="52">
        <v>5</v>
      </c>
      <c r="G26" s="113"/>
      <c r="I26" s="10"/>
      <c r="L26" s="11"/>
      <c r="M26" s="11"/>
      <c r="N26" s="11"/>
    </row>
    <row r="27" spans="2:14" hidden="1" x14ac:dyDescent="0.25">
      <c r="B27" s="97" t="s">
        <v>148</v>
      </c>
      <c r="C27" s="97" t="s">
        <v>118</v>
      </c>
      <c r="D27" s="111">
        <v>5</v>
      </c>
      <c r="E27" s="111">
        <v>10</v>
      </c>
      <c r="F27" s="111">
        <v>15</v>
      </c>
      <c r="G27" s="113"/>
      <c r="I27" s="10"/>
      <c r="L27" s="11"/>
      <c r="M27" s="11"/>
      <c r="N27" s="11"/>
    </row>
    <row r="28" spans="2:14" hidden="1" x14ac:dyDescent="0.25">
      <c r="B28" s="110" t="s">
        <v>151</v>
      </c>
      <c r="C28" s="110" t="s">
        <v>152</v>
      </c>
      <c r="D28" s="109"/>
      <c r="E28" s="111">
        <v>5</v>
      </c>
      <c r="F28" s="111"/>
      <c r="G28" s="113"/>
      <c r="I28" s="10"/>
      <c r="L28" s="11"/>
      <c r="M28" s="11"/>
      <c r="N28" s="11"/>
    </row>
    <row r="29" spans="2:14" x14ac:dyDescent="0.25">
      <c r="B29" s="97" t="s">
        <v>130</v>
      </c>
      <c r="C29" s="97" t="s">
        <v>125</v>
      </c>
      <c r="D29" s="111">
        <v>5</v>
      </c>
      <c r="E29" s="111">
        <v>10</v>
      </c>
      <c r="F29" s="111">
        <v>15</v>
      </c>
      <c r="G29" s="113">
        <v>20</v>
      </c>
      <c r="I29" s="10"/>
      <c r="L29" s="11"/>
      <c r="M29" s="11"/>
      <c r="N29" s="11"/>
    </row>
    <row r="30" spans="2:14" hidden="1" x14ac:dyDescent="0.25">
      <c r="B30" s="108" t="s">
        <v>130</v>
      </c>
      <c r="C30" s="108" t="s">
        <v>176</v>
      </c>
      <c r="D30" s="109"/>
      <c r="E30" s="111">
        <v>5</v>
      </c>
      <c r="F30" s="111"/>
      <c r="G30" s="113"/>
      <c r="I30" s="10"/>
      <c r="L30" s="11"/>
      <c r="M30" s="11"/>
      <c r="N30" s="11"/>
    </row>
    <row r="31" spans="2:14" hidden="1" x14ac:dyDescent="0.25">
      <c r="B31" s="108" t="s">
        <v>178</v>
      </c>
      <c r="C31" s="108" t="s">
        <v>160</v>
      </c>
      <c r="D31" s="109"/>
      <c r="E31" s="111">
        <v>5</v>
      </c>
      <c r="F31" s="111"/>
      <c r="G31" s="113"/>
      <c r="I31" s="10"/>
      <c r="L31" s="11"/>
      <c r="M31" s="11"/>
      <c r="N31" s="11"/>
    </row>
    <row r="32" spans="2:14" x14ac:dyDescent="0.25">
      <c r="B32" s="108" t="s">
        <v>89</v>
      </c>
      <c r="C32" s="108" t="s">
        <v>111</v>
      </c>
      <c r="D32" s="111">
        <v>5</v>
      </c>
      <c r="E32" s="111">
        <v>10</v>
      </c>
      <c r="F32" s="111"/>
      <c r="G32" s="113">
        <v>15</v>
      </c>
      <c r="I32" s="10"/>
      <c r="L32" s="11"/>
      <c r="M32" s="11"/>
      <c r="N32" s="11"/>
    </row>
    <row r="33" spans="2:14" x14ac:dyDescent="0.25">
      <c r="B33" s="1" t="s">
        <v>215</v>
      </c>
      <c r="C33" s="1" t="s">
        <v>216</v>
      </c>
      <c r="F33" s="52">
        <v>5</v>
      </c>
      <c r="G33" s="113">
        <v>10</v>
      </c>
      <c r="I33" s="10"/>
      <c r="L33" s="11"/>
      <c r="M33" s="11"/>
      <c r="N33" s="11"/>
    </row>
    <row r="34" spans="2:14" hidden="1" x14ac:dyDescent="0.25">
      <c r="B34" s="108" t="s">
        <v>162</v>
      </c>
      <c r="C34" s="108" t="s">
        <v>163</v>
      </c>
      <c r="D34" s="109"/>
      <c r="E34" s="111">
        <v>5</v>
      </c>
      <c r="F34" s="111">
        <v>10</v>
      </c>
      <c r="G34" s="113"/>
      <c r="I34" s="10"/>
      <c r="L34" s="11"/>
      <c r="M34" s="11"/>
      <c r="N34" s="11"/>
    </row>
    <row r="35" spans="2:14" x14ac:dyDescent="0.25">
      <c r="B35" s="1" t="s">
        <v>268</v>
      </c>
      <c r="C35" s="1" t="s">
        <v>269</v>
      </c>
      <c r="F35" s="52">
        <v>5</v>
      </c>
      <c r="G35" s="113">
        <v>10</v>
      </c>
      <c r="I35" s="10"/>
      <c r="L35" s="11"/>
      <c r="M35" s="11"/>
      <c r="N35" s="11"/>
    </row>
    <row r="36" spans="2:14" hidden="1" x14ac:dyDescent="0.25">
      <c r="B36" s="110" t="s">
        <v>165</v>
      </c>
      <c r="C36" s="110" t="s">
        <v>166</v>
      </c>
      <c r="D36" s="109"/>
      <c r="E36" s="111">
        <v>5</v>
      </c>
      <c r="F36" s="111"/>
      <c r="G36" s="113"/>
      <c r="I36" s="10"/>
      <c r="L36" s="11"/>
      <c r="M36" s="11"/>
      <c r="N36" s="11"/>
    </row>
    <row r="37" spans="2:14" x14ac:dyDescent="0.25">
      <c r="B37" s="1" t="s">
        <v>165</v>
      </c>
      <c r="C37" s="1" t="s">
        <v>276</v>
      </c>
      <c r="D37" s="52"/>
      <c r="E37" s="52"/>
      <c r="F37" s="52">
        <v>5</v>
      </c>
      <c r="G37" s="113">
        <v>10</v>
      </c>
      <c r="I37" s="10"/>
      <c r="L37" s="11"/>
      <c r="M37" s="11"/>
      <c r="N37" s="11"/>
    </row>
    <row r="38" spans="2:14" hidden="1" x14ac:dyDescent="0.25">
      <c r="B38" s="108" t="s">
        <v>153</v>
      </c>
      <c r="C38" s="108" t="s">
        <v>154</v>
      </c>
      <c r="D38" s="109"/>
      <c r="E38" s="111">
        <v>5</v>
      </c>
      <c r="F38" s="111"/>
      <c r="G38" s="113"/>
      <c r="I38" s="10"/>
      <c r="L38" s="11"/>
      <c r="M38" s="11"/>
      <c r="N38" s="11"/>
    </row>
    <row r="39" spans="2:14" x14ac:dyDescent="0.25">
      <c r="B39" s="1" t="s">
        <v>271</v>
      </c>
      <c r="C39" s="1" t="s">
        <v>272</v>
      </c>
      <c r="D39" s="52"/>
      <c r="E39" s="52"/>
      <c r="F39" s="52">
        <v>5</v>
      </c>
      <c r="G39" s="113">
        <v>10</v>
      </c>
      <c r="I39" s="10"/>
      <c r="L39" s="11"/>
      <c r="M39" s="11"/>
      <c r="N39" s="11"/>
    </row>
    <row r="40" spans="2:14" x14ac:dyDescent="0.25">
      <c r="B40" s="108" t="s">
        <v>127</v>
      </c>
      <c r="C40" s="108" t="s">
        <v>128</v>
      </c>
      <c r="D40" s="109">
        <v>5</v>
      </c>
      <c r="E40" s="111">
        <v>10</v>
      </c>
      <c r="F40" s="111"/>
      <c r="G40" s="113">
        <v>15</v>
      </c>
      <c r="I40" s="10"/>
      <c r="L40" s="11"/>
      <c r="M40" s="11"/>
      <c r="N40" s="11"/>
    </row>
    <row r="41" spans="2:14" hidden="1" x14ac:dyDescent="0.25">
      <c r="B41" s="108" t="s">
        <v>158</v>
      </c>
      <c r="C41" s="108" t="s">
        <v>113</v>
      </c>
      <c r="D41" s="109"/>
      <c r="E41" s="111">
        <v>5</v>
      </c>
      <c r="F41" s="111"/>
      <c r="G41" s="113"/>
      <c r="I41" s="10"/>
      <c r="L41" s="11"/>
      <c r="M41" s="11"/>
      <c r="N41" s="11"/>
    </row>
    <row r="42" spans="2:14" hidden="1" x14ac:dyDescent="0.25">
      <c r="B42" s="97" t="s">
        <v>140</v>
      </c>
      <c r="C42" s="97" t="s">
        <v>110</v>
      </c>
      <c r="D42" s="111">
        <v>5</v>
      </c>
      <c r="E42" s="111">
        <v>10</v>
      </c>
      <c r="F42" s="111">
        <v>15</v>
      </c>
      <c r="G42" s="113"/>
      <c r="I42" s="10"/>
      <c r="L42" s="11"/>
      <c r="M42" s="11"/>
      <c r="N42" s="11"/>
    </row>
    <row r="43" spans="2:14" x14ac:dyDescent="0.25">
      <c r="B43" s="108" t="s">
        <v>97</v>
      </c>
      <c r="C43" s="97" t="s">
        <v>98</v>
      </c>
      <c r="D43" s="111">
        <v>5</v>
      </c>
      <c r="E43" s="111">
        <v>10</v>
      </c>
      <c r="F43" s="111">
        <v>15</v>
      </c>
      <c r="G43" s="113">
        <v>20</v>
      </c>
      <c r="I43" s="10"/>
      <c r="L43" s="11"/>
      <c r="M43" s="11"/>
      <c r="N43" s="11"/>
    </row>
    <row r="44" spans="2:14" hidden="1" x14ac:dyDescent="0.25">
      <c r="B44" s="110" t="s">
        <v>172</v>
      </c>
      <c r="C44" s="110" t="s">
        <v>173</v>
      </c>
      <c r="D44" s="111"/>
      <c r="E44" s="111">
        <v>5</v>
      </c>
      <c r="F44" s="111">
        <v>10</v>
      </c>
      <c r="G44" s="113"/>
    </row>
    <row r="45" spans="2:14" hidden="1" x14ac:dyDescent="0.25">
      <c r="B45" s="110" t="s">
        <v>101</v>
      </c>
      <c r="C45" s="110" t="s">
        <v>102</v>
      </c>
      <c r="D45" s="109">
        <v>5</v>
      </c>
      <c r="E45" s="111">
        <v>10</v>
      </c>
      <c r="F45" s="111">
        <v>15</v>
      </c>
      <c r="G45" s="113"/>
    </row>
    <row r="46" spans="2:14" hidden="1" x14ac:dyDescent="0.25">
      <c r="B46" s="110" t="s">
        <v>156</v>
      </c>
      <c r="C46" s="110" t="s">
        <v>157</v>
      </c>
      <c r="D46" s="111"/>
      <c r="E46" s="111">
        <v>5</v>
      </c>
      <c r="F46" s="111"/>
      <c r="G46" s="113"/>
    </row>
    <row r="47" spans="2:14" hidden="1" x14ac:dyDescent="0.25">
      <c r="B47" s="108" t="s">
        <v>145</v>
      </c>
      <c r="C47" s="108" t="s">
        <v>115</v>
      </c>
      <c r="D47" s="109">
        <v>5</v>
      </c>
      <c r="E47" s="111">
        <v>10</v>
      </c>
      <c r="F47" s="111"/>
      <c r="G47" s="113"/>
      <c r="I47" s="36"/>
      <c r="J47" s="36"/>
      <c r="K47" s="36"/>
      <c r="L47" s="36"/>
      <c r="M47" s="36"/>
    </row>
    <row r="48" spans="2:14" hidden="1" x14ac:dyDescent="0.25">
      <c r="B48" s="110" t="s">
        <v>137</v>
      </c>
      <c r="C48" s="110" t="s">
        <v>119</v>
      </c>
      <c r="D48" s="109">
        <v>5</v>
      </c>
      <c r="E48" s="111"/>
      <c r="F48" s="111"/>
      <c r="G48" s="113"/>
      <c r="I48" s="36"/>
      <c r="J48" s="36"/>
      <c r="K48" s="36"/>
      <c r="L48" s="36"/>
      <c r="M48" s="36"/>
    </row>
    <row r="49" spans="2:14" hidden="1" x14ac:dyDescent="0.25">
      <c r="B49" s="110" t="s">
        <v>139</v>
      </c>
      <c r="C49" s="110" t="s">
        <v>109</v>
      </c>
      <c r="D49" s="111">
        <v>5</v>
      </c>
      <c r="E49" s="111"/>
      <c r="F49" s="111"/>
      <c r="G49" s="113"/>
      <c r="H49" s="1"/>
      <c r="I49" s="36"/>
      <c r="J49" s="36"/>
      <c r="K49" s="36"/>
      <c r="L49" s="36"/>
      <c r="M49" s="36"/>
    </row>
    <row r="50" spans="2:14" hidden="1" x14ac:dyDescent="0.25">
      <c r="B50" s="110" t="s">
        <v>159</v>
      </c>
      <c r="C50" s="110" t="s">
        <v>160</v>
      </c>
      <c r="D50" s="111"/>
      <c r="E50" s="111">
        <v>5</v>
      </c>
      <c r="F50" s="111"/>
      <c r="G50" s="113"/>
      <c r="H50" s="1"/>
      <c r="I50" s="36"/>
      <c r="J50" s="36"/>
      <c r="K50" s="36"/>
      <c r="L50" s="37"/>
      <c r="M50" s="38"/>
    </row>
    <row r="51" spans="2:14" hidden="1" x14ac:dyDescent="0.25">
      <c r="B51" s="110" t="s">
        <v>179</v>
      </c>
      <c r="C51" s="110" t="s">
        <v>180</v>
      </c>
      <c r="D51" s="109"/>
      <c r="E51" s="111">
        <v>5</v>
      </c>
      <c r="F51" s="111"/>
      <c r="G51" s="113"/>
      <c r="H51" s="1"/>
      <c r="I51" s="36"/>
      <c r="J51" s="36"/>
      <c r="K51" s="36"/>
      <c r="L51" s="37"/>
      <c r="M51" s="38"/>
    </row>
    <row r="52" spans="2:14" hidden="1" x14ac:dyDescent="0.25">
      <c r="B52" s="108" t="s">
        <v>90</v>
      </c>
      <c r="C52" s="108" t="s">
        <v>91</v>
      </c>
      <c r="D52" s="111">
        <v>5</v>
      </c>
      <c r="E52" s="111"/>
      <c r="F52" s="94"/>
      <c r="G52" s="113"/>
      <c r="H52" s="1"/>
      <c r="I52" s="36"/>
      <c r="J52" s="36"/>
      <c r="K52" s="36"/>
      <c r="L52" s="37"/>
      <c r="M52" s="38"/>
    </row>
    <row r="53" spans="2:14" x14ac:dyDescent="0.25">
      <c r="B53" s="110" t="s">
        <v>90</v>
      </c>
      <c r="C53" s="110" t="s">
        <v>96</v>
      </c>
      <c r="D53" s="111">
        <v>5</v>
      </c>
      <c r="E53" s="111"/>
      <c r="F53" s="94">
        <v>10</v>
      </c>
      <c r="G53" s="113">
        <v>15</v>
      </c>
      <c r="H53" s="1"/>
      <c r="I53" s="36"/>
      <c r="J53" s="36"/>
      <c r="K53" s="36"/>
      <c r="L53" s="37"/>
      <c r="M53" s="38"/>
    </row>
    <row r="54" spans="2:14" x14ac:dyDescent="0.25">
      <c r="B54" s="108" t="s">
        <v>133</v>
      </c>
      <c r="C54" s="108" t="s">
        <v>123</v>
      </c>
      <c r="D54" s="109">
        <v>5</v>
      </c>
      <c r="E54" s="111">
        <v>10</v>
      </c>
      <c r="F54" s="111"/>
      <c r="G54" s="113">
        <v>15</v>
      </c>
      <c r="H54" s="1"/>
      <c r="I54" s="36"/>
      <c r="J54" s="36"/>
      <c r="K54" s="36"/>
      <c r="L54" s="37"/>
      <c r="M54" s="38"/>
    </row>
    <row r="55" spans="2:14" x14ac:dyDescent="0.25">
      <c r="B55" s="108" t="s">
        <v>133</v>
      </c>
      <c r="C55" s="108" t="s">
        <v>177</v>
      </c>
      <c r="D55" s="109"/>
      <c r="E55" s="111">
        <v>5</v>
      </c>
      <c r="F55" s="111"/>
      <c r="G55" s="113">
        <v>10</v>
      </c>
      <c r="H55" s="1"/>
      <c r="I55" s="36"/>
      <c r="J55" s="36"/>
      <c r="K55" s="36"/>
      <c r="L55" s="36"/>
      <c r="M55" s="38"/>
    </row>
    <row r="56" spans="2:14" hidden="1" x14ac:dyDescent="0.25">
      <c r="B56" s="108" t="s">
        <v>144</v>
      </c>
      <c r="C56" s="108" t="s">
        <v>114</v>
      </c>
      <c r="D56" s="109">
        <v>5</v>
      </c>
      <c r="E56" s="111">
        <v>10</v>
      </c>
      <c r="F56" s="111"/>
      <c r="G56" s="113"/>
      <c r="H56" s="1"/>
      <c r="I56" s="36"/>
      <c r="J56" s="36"/>
      <c r="K56" s="36"/>
      <c r="L56" s="36"/>
      <c r="M56" s="38"/>
    </row>
    <row r="57" spans="2:14" x14ac:dyDescent="0.25">
      <c r="B57" s="110" t="s">
        <v>146</v>
      </c>
      <c r="C57" s="110" t="s">
        <v>116</v>
      </c>
      <c r="D57" s="111">
        <v>5</v>
      </c>
      <c r="E57" s="111">
        <v>10</v>
      </c>
      <c r="F57" s="111"/>
      <c r="G57" s="113">
        <v>15</v>
      </c>
      <c r="H57" s="1"/>
      <c r="I57" s="36"/>
      <c r="J57" s="36"/>
      <c r="K57" s="36"/>
      <c r="L57" s="36"/>
      <c r="M57" s="38"/>
    </row>
    <row r="58" spans="2:14" hidden="1" x14ac:dyDescent="0.25">
      <c r="B58" s="108" t="s">
        <v>164</v>
      </c>
      <c r="C58" s="108" t="s">
        <v>157</v>
      </c>
      <c r="D58" s="109"/>
      <c r="E58" s="111">
        <v>5</v>
      </c>
      <c r="F58" s="111"/>
      <c r="G58" s="113"/>
      <c r="H58" s="1"/>
      <c r="I58" s="36"/>
      <c r="J58" s="36"/>
      <c r="K58" s="36"/>
      <c r="L58" s="37"/>
      <c r="M58" s="38"/>
    </row>
    <row r="59" spans="2:14" hidden="1" x14ac:dyDescent="0.25">
      <c r="B59" s="97" t="s">
        <v>99</v>
      </c>
      <c r="C59" s="97" t="s">
        <v>100</v>
      </c>
      <c r="D59" s="111">
        <v>5</v>
      </c>
      <c r="E59" s="111"/>
      <c r="F59" s="111">
        <v>10</v>
      </c>
      <c r="G59" s="113"/>
      <c r="H59" s="1"/>
      <c r="I59" s="36"/>
      <c r="J59" s="36"/>
      <c r="K59" s="36"/>
      <c r="L59" s="37"/>
      <c r="M59" s="38"/>
    </row>
    <row r="60" spans="2:14" hidden="1" x14ac:dyDescent="0.25">
      <c r="B60" s="1" t="s">
        <v>99</v>
      </c>
      <c r="C60" s="1" t="s">
        <v>155</v>
      </c>
      <c r="D60" s="52"/>
      <c r="E60" s="52">
        <v>5</v>
      </c>
      <c r="F60" s="111"/>
      <c r="G60" s="113"/>
      <c r="H60" s="1"/>
      <c r="I60" s="36"/>
      <c r="J60" s="36"/>
      <c r="K60" s="36"/>
      <c r="L60" s="37"/>
      <c r="M60" s="38"/>
    </row>
    <row r="61" spans="2:14" x14ac:dyDescent="0.25">
      <c r="B61" s="1" t="s">
        <v>99</v>
      </c>
      <c r="C61" s="1" t="s">
        <v>238</v>
      </c>
      <c r="D61" s="52"/>
      <c r="E61" s="52"/>
      <c r="F61" s="52">
        <v>5</v>
      </c>
      <c r="G61" s="113">
        <v>10</v>
      </c>
      <c r="H61" s="1"/>
      <c r="I61" s="36"/>
      <c r="J61" s="36"/>
      <c r="K61" s="36"/>
      <c r="L61" s="37"/>
      <c r="M61" s="38"/>
      <c r="N61" s="39"/>
    </row>
    <row r="62" spans="2:14" hidden="1" x14ac:dyDescent="0.25">
      <c r="B62" s="1" t="s">
        <v>135</v>
      </c>
      <c r="C62" s="1" t="s">
        <v>121</v>
      </c>
      <c r="D62" s="52">
        <v>5</v>
      </c>
      <c r="E62" s="52">
        <v>10</v>
      </c>
      <c r="F62" s="111">
        <v>15</v>
      </c>
      <c r="G62" s="113"/>
      <c r="H62" s="1"/>
      <c r="I62" s="36"/>
      <c r="J62" s="36"/>
      <c r="K62" s="36"/>
      <c r="L62" s="37"/>
      <c r="M62" s="38"/>
    </row>
    <row r="63" spans="2:14" hidden="1" x14ac:dyDescent="0.25">
      <c r="B63" s="1" t="s">
        <v>170</v>
      </c>
      <c r="C63" s="1" t="s">
        <v>171</v>
      </c>
      <c r="D63" s="52"/>
      <c r="E63" s="52">
        <v>5</v>
      </c>
      <c r="F63" s="52"/>
      <c r="G63" s="113"/>
      <c r="H63" s="1"/>
      <c r="I63" s="36"/>
      <c r="J63" s="36"/>
      <c r="K63" s="36"/>
      <c r="L63" s="36"/>
      <c r="M63" s="38"/>
    </row>
    <row r="64" spans="2:14" hidden="1" x14ac:dyDescent="0.25">
      <c r="B64" s="1" t="s">
        <v>94</v>
      </c>
      <c r="C64" s="1" t="s">
        <v>95</v>
      </c>
      <c r="D64" s="52">
        <v>5</v>
      </c>
      <c r="E64" s="52">
        <v>10</v>
      </c>
      <c r="F64" s="52"/>
      <c r="G64" s="113"/>
      <c r="H64" s="1"/>
      <c r="I64" s="36"/>
      <c r="J64" s="36"/>
      <c r="K64" s="36"/>
      <c r="L64" s="36"/>
      <c r="M64" s="38"/>
    </row>
    <row r="65" spans="2:13" x14ac:dyDescent="0.25">
      <c r="B65" s="1" t="s">
        <v>244</v>
      </c>
      <c r="C65" s="1" t="s">
        <v>286</v>
      </c>
      <c r="G65" s="113">
        <v>5</v>
      </c>
      <c r="H65" s="1"/>
      <c r="I65" s="36"/>
      <c r="J65" s="36"/>
      <c r="K65" s="36"/>
      <c r="L65" s="37"/>
      <c r="M65" s="38"/>
    </row>
    <row r="66" spans="2:13" x14ac:dyDescent="0.25">
      <c r="B66" s="1" t="s">
        <v>162</v>
      </c>
      <c r="C66" s="1" t="s">
        <v>252</v>
      </c>
      <c r="G66" s="113">
        <v>5</v>
      </c>
      <c r="H66" s="1"/>
      <c r="I66" s="36"/>
      <c r="J66" s="36"/>
      <c r="K66" s="36"/>
      <c r="L66" s="37"/>
      <c r="M66" s="38"/>
    </row>
    <row r="67" spans="2:13" x14ac:dyDescent="0.25">
      <c r="B67" s="1" t="s">
        <v>277</v>
      </c>
      <c r="C67" s="1" t="s">
        <v>278</v>
      </c>
      <c r="G67" s="113">
        <v>5</v>
      </c>
      <c r="H67" s="1"/>
      <c r="I67" s="36"/>
      <c r="J67" s="36"/>
      <c r="K67" s="36"/>
      <c r="L67" s="37"/>
      <c r="M67" s="38"/>
    </row>
    <row r="68" spans="2:13" x14ac:dyDescent="0.25">
      <c r="B68" s="1" t="s">
        <v>288</v>
      </c>
      <c r="C68" s="1" t="s">
        <v>287</v>
      </c>
      <c r="G68" s="113">
        <v>5</v>
      </c>
      <c r="H68" s="1"/>
      <c r="I68" s="36"/>
      <c r="J68" s="36"/>
      <c r="K68" s="36"/>
      <c r="L68" s="36"/>
      <c r="M68" s="38"/>
    </row>
    <row r="69" spans="2:13" x14ac:dyDescent="0.25">
      <c r="B69" s="1" t="s">
        <v>260</v>
      </c>
      <c r="C69" s="1" t="s">
        <v>261</v>
      </c>
      <c r="G69" s="113">
        <v>5</v>
      </c>
      <c r="H69" s="1"/>
      <c r="I69" s="36"/>
      <c r="J69" s="36"/>
      <c r="K69" s="36"/>
      <c r="L69" s="36"/>
      <c r="M69" s="38"/>
    </row>
    <row r="70" spans="2:13" x14ac:dyDescent="0.25">
      <c r="B70" s="1" t="s">
        <v>289</v>
      </c>
      <c r="C70" s="1" t="s">
        <v>238</v>
      </c>
      <c r="G70" s="113">
        <v>5</v>
      </c>
      <c r="H70" s="1"/>
      <c r="I70" s="36"/>
      <c r="J70" s="36"/>
      <c r="K70" s="36"/>
      <c r="L70" s="37"/>
      <c r="M70" s="38"/>
    </row>
    <row r="71" spans="2:13" x14ac:dyDescent="0.25">
      <c r="B71" s="1" t="s">
        <v>227</v>
      </c>
      <c r="C71" s="1" t="s">
        <v>108</v>
      </c>
      <c r="G71" s="113">
        <v>5</v>
      </c>
      <c r="H71" s="1"/>
      <c r="I71" s="36"/>
      <c r="J71" s="36"/>
      <c r="K71" s="36"/>
      <c r="L71" s="37"/>
      <c r="M71" s="38"/>
    </row>
    <row r="72" spans="2:13" x14ac:dyDescent="0.25">
      <c r="G72" s="113"/>
      <c r="H72" s="1"/>
      <c r="I72" s="36"/>
      <c r="J72" s="36"/>
      <c r="K72" s="36"/>
      <c r="L72" s="36"/>
      <c r="M72" s="38"/>
    </row>
    <row r="73" spans="2:13" x14ac:dyDescent="0.25">
      <c r="G73" s="113"/>
      <c r="H73" s="1"/>
    </row>
    <row r="74" spans="2:13" x14ac:dyDescent="0.25">
      <c r="G74" s="113"/>
      <c r="H74" s="1"/>
    </row>
    <row r="75" spans="2:13" x14ac:dyDescent="0.25">
      <c r="G75" s="113"/>
      <c r="H75" s="1"/>
    </row>
    <row r="76" spans="2:13" x14ac:dyDescent="0.25">
      <c r="G76" s="113"/>
      <c r="H76" s="1"/>
    </row>
    <row r="77" spans="2:13" x14ac:dyDescent="0.25">
      <c r="G77" s="113"/>
      <c r="H77" s="1"/>
    </row>
    <row r="78" spans="2:13" x14ac:dyDescent="0.25">
      <c r="G78" s="113"/>
      <c r="H78" s="1"/>
    </row>
    <row r="79" spans="2:13" x14ac:dyDescent="0.25">
      <c r="G79" s="113"/>
      <c r="H79" s="1"/>
    </row>
    <row r="80" spans="2:13" x14ac:dyDescent="0.25">
      <c r="G80" s="113"/>
      <c r="H80" s="1"/>
    </row>
    <row r="81" spans="7:8" x14ac:dyDescent="0.25">
      <c r="G81" s="113"/>
      <c r="H81" s="1"/>
    </row>
    <row r="82" spans="7:8" x14ac:dyDescent="0.25">
      <c r="G82" s="113"/>
      <c r="H82" s="1"/>
    </row>
    <row r="83" spans="7:8" x14ac:dyDescent="0.25">
      <c r="G83" s="113"/>
      <c r="H83" s="1"/>
    </row>
    <row r="84" spans="7:8" x14ac:dyDescent="0.25">
      <c r="G84" s="113"/>
      <c r="H84" s="1"/>
    </row>
    <row r="85" spans="7:8" x14ac:dyDescent="0.25">
      <c r="G85" s="113"/>
      <c r="H85" s="1"/>
    </row>
    <row r="86" spans="7:8" x14ac:dyDescent="0.25">
      <c r="G86" s="113"/>
      <c r="H86" s="1"/>
    </row>
    <row r="87" spans="7:8" x14ac:dyDescent="0.25">
      <c r="G87" s="113"/>
      <c r="H87" s="1"/>
    </row>
    <row r="88" spans="7:8" x14ac:dyDescent="0.25">
      <c r="G88" s="113"/>
      <c r="H88" s="1"/>
    </row>
    <row r="89" spans="7:8" x14ac:dyDescent="0.25">
      <c r="G89" s="113"/>
      <c r="H89" s="1"/>
    </row>
    <row r="90" spans="7:8" x14ac:dyDescent="0.25">
      <c r="G90" s="113"/>
      <c r="H90" s="1"/>
    </row>
    <row r="91" spans="7:8" x14ac:dyDescent="0.25">
      <c r="G91" s="113"/>
      <c r="H91" s="1"/>
    </row>
    <row r="92" spans="7:8" x14ac:dyDescent="0.25">
      <c r="G92" s="113"/>
      <c r="H92" s="1"/>
    </row>
    <row r="93" spans="7:8" x14ac:dyDescent="0.25">
      <c r="G93" s="113"/>
      <c r="H93" s="1"/>
    </row>
    <row r="94" spans="7:8" x14ac:dyDescent="0.25">
      <c r="G94" s="113"/>
      <c r="H94" s="1"/>
    </row>
    <row r="95" spans="7:8" x14ac:dyDescent="0.25">
      <c r="G95" s="113"/>
      <c r="H95" s="1"/>
    </row>
    <row r="96" spans="7:8" x14ac:dyDescent="0.25">
      <c r="G96" s="113"/>
      <c r="H96" s="1"/>
    </row>
    <row r="97" spans="7:8" x14ac:dyDescent="0.25">
      <c r="G97" s="113"/>
      <c r="H97" s="1"/>
    </row>
    <row r="98" spans="7:8" x14ac:dyDescent="0.25">
      <c r="G98" s="113"/>
      <c r="H98" s="1"/>
    </row>
    <row r="99" spans="7:8" x14ac:dyDescent="0.25">
      <c r="H99" s="1"/>
    </row>
    <row r="100" spans="7:8" x14ac:dyDescent="0.25">
      <c r="H100" s="1"/>
    </row>
    <row r="101" spans="7:8" x14ac:dyDescent="0.25">
      <c r="H101" s="1"/>
    </row>
    <row r="102" spans="7:8" x14ac:dyDescent="0.25">
      <c r="H102" s="1"/>
    </row>
    <row r="103" spans="7:8" x14ac:dyDescent="0.25">
      <c r="H103" s="1"/>
    </row>
  </sheetData>
  <autoFilter ref="A3:N71">
    <filterColumn colId="6">
      <customFilters>
        <customFilter operator="notEqual" val=" "/>
      </customFilters>
    </filterColumn>
  </autoFilter>
  <sortState ref="B4:G64">
    <sortCondition ref="B4:B64"/>
  </sortState>
  <mergeCells count="3">
    <mergeCell ref="C2:G2"/>
    <mergeCell ref="J4:N4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Table</vt:lpstr>
      <vt:lpstr>XC-Wre 01.10</vt:lpstr>
      <vt:lpstr>XC-DB 09.10</vt:lpstr>
      <vt:lpstr>WGP1 18.10</vt:lpstr>
      <vt:lpstr>PR 05.11</vt:lpstr>
      <vt:lpstr>Heaton 13.11</vt:lpstr>
      <vt:lpstr>XC-TP 19.11</vt:lpstr>
      <vt:lpstr>B2C 20.11</vt:lpstr>
      <vt:lpstr>XC-Pet 26.11</vt:lpstr>
      <vt:lpstr>WGP2 (DB) 06.12</vt:lpstr>
      <vt:lpstr>XC-NE 10.12</vt:lpstr>
      <vt:lpstr>NYD 01.01</vt:lpstr>
      <vt:lpstr>XC-HP 07.01</vt:lpstr>
      <vt:lpstr>Dur Rel 14.01</vt:lpstr>
      <vt:lpstr>WGP3 17.01</vt:lpstr>
      <vt:lpstr>WGP4 31.01</vt:lpstr>
      <vt:lpstr>XC-Pet 11.02 (2)</vt:lpstr>
      <vt:lpstr>Sig Rel 18.02</vt:lpstr>
      <vt:lpstr>XC-Aln 04.03</vt:lpstr>
      <vt:lpstr>WGP5 14.03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 Lee</dc:creator>
  <cp:lastModifiedBy>Emily James</cp:lastModifiedBy>
  <cp:lastPrinted>2014-06-03T14:25:12Z</cp:lastPrinted>
  <dcterms:created xsi:type="dcterms:W3CDTF">2013-11-12T20:15:06Z</dcterms:created>
  <dcterms:modified xsi:type="dcterms:W3CDTF">2017-01-09T20:38:42Z</dcterms:modified>
</cp:coreProperties>
</file>