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560" yWindow="2130" windowWidth="9990" windowHeight="9570" tabRatio="808" activeTab="7"/>
  </bookViews>
  <sheets>
    <sheet name="Table" sheetId="6" r:id="rId1"/>
    <sheet name="XC-Tan 26.09" sheetId="17" r:id="rId2"/>
    <sheet name="WGP1 06.10" sheetId="16" r:id="rId3"/>
    <sheet name="XC-Temp 10.10" sheetId="19" r:id="rId4"/>
    <sheet name="WGP2 03.11" sheetId="18" r:id="rId5"/>
    <sheet name="XC-AH 21.11" sheetId="21" r:id="rId6"/>
    <sheet name="XC-DB 28.11" sheetId="22" r:id="rId7"/>
    <sheet name="WGP3 08.12 DB" sheetId="20" r:id="rId8"/>
    <sheet name="NYD 01.01" sheetId="24" r:id="rId9"/>
    <sheet name="XC-New 09.01" sheetId="25" r:id="rId10"/>
    <sheet name="WGP4 19.01" sheetId="23" r:id="rId11"/>
    <sheet name="WGP5 16.02" sheetId="26" r:id="rId12"/>
    <sheet name="XC-Aln 05.03" sheetId="27" r:id="rId13"/>
    <sheet name="WGP6 15.03" sheetId="29" r:id="rId14"/>
    <sheet name="XC-Wrek 19.03" sheetId="30" r:id="rId15"/>
  </sheets>
  <definedNames>
    <definedName name="_xlnm._FilterDatabase" localSheetId="0" hidden="1">Table!$A$6:$AI$106</definedName>
    <definedName name="_xlnm._FilterDatabase" localSheetId="5" hidden="1">'XC-AH 21.11'!$B$3:$F$60</definedName>
    <definedName name="_xlnm._FilterDatabase" localSheetId="12" hidden="1">'XC-Aln 05.03'!$N$7:$V$19</definedName>
    <definedName name="_xlnm._FilterDatabase" localSheetId="6" hidden="1">'XC-DB 28.11'!$B$4:$G$51</definedName>
    <definedName name="_xlnm._FilterDatabase" localSheetId="9" hidden="1">'XC-New 09.01'!$A$3:$N$71</definedName>
    <definedName name="_xlnm._FilterDatabase" localSheetId="3" hidden="1">'XC-Temp 10.10'!$B$3:$E$42</definedName>
  </definedNames>
  <calcPr calcId="145621"/>
</workbook>
</file>

<file path=xl/calcChain.xml><?xml version="1.0" encoding="utf-8"?>
<calcChain xmlns="http://schemas.openxmlformats.org/spreadsheetml/2006/main">
  <c r="P29" i="20" l="1"/>
  <c r="P30" i="20"/>
  <c r="P24" i="20"/>
  <c r="P21" i="20"/>
  <c r="P16" i="20"/>
  <c r="P26" i="20"/>
  <c r="P8" i="20"/>
  <c r="P14" i="20"/>
  <c r="P20" i="20"/>
  <c r="P15" i="20"/>
  <c r="P27" i="20"/>
  <c r="P7" i="20"/>
  <c r="P10" i="20"/>
  <c r="P18" i="20"/>
  <c r="P17" i="20"/>
  <c r="P9" i="20"/>
  <c r="P25" i="20"/>
  <c r="P28" i="20"/>
  <c r="P13" i="20"/>
  <c r="P12" i="20"/>
  <c r="P11" i="20"/>
  <c r="P23" i="20"/>
  <c r="P22" i="20"/>
  <c r="P19" i="20"/>
  <c r="X8" i="6" l="1"/>
  <c r="Y8" i="6"/>
  <c r="Z8" i="6"/>
  <c r="AA8" i="6"/>
  <c r="AB8" i="6"/>
  <c r="AC8" i="6"/>
  <c r="X9" i="6"/>
  <c r="Y9" i="6"/>
  <c r="Z9" i="6"/>
  <c r="AA9" i="6"/>
  <c r="AB9" i="6"/>
  <c r="AC9" i="6"/>
  <c r="X10" i="6"/>
  <c r="Y10" i="6"/>
  <c r="Z10" i="6"/>
  <c r="AA10" i="6"/>
  <c r="AB10" i="6"/>
  <c r="AC10" i="6"/>
  <c r="X11" i="6"/>
  <c r="Y11" i="6"/>
  <c r="Z11" i="6"/>
  <c r="AA11" i="6"/>
  <c r="AB11" i="6"/>
  <c r="AC11" i="6"/>
  <c r="X12" i="6"/>
  <c r="Y12" i="6"/>
  <c r="Z12" i="6"/>
  <c r="AA12" i="6"/>
  <c r="AB12" i="6"/>
  <c r="AC12" i="6"/>
  <c r="AG12" i="6"/>
  <c r="X13" i="6"/>
  <c r="Y13" i="6"/>
  <c r="Z13" i="6"/>
  <c r="AA13" i="6"/>
  <c r="AB13" i="6"/>
  <c r="AC13" i="6"/>
  <c r="X14" i="6"/>
  <c r="Y14" i="6"/>
  <c r="Z14" i="6"/>
  <c r="AA14" i="6"/>
  <c r="AB14" i="6"/>
  <c r="AC14" i="6"/>
  <c r="X15" i="6"/>
  <c r="Y15" i="6"/>
  <c r="Z15" i="6"/>
  <c r="AA15" i="6"/>
  <c r="AB15" i="6"/>
  <c r="AC15" i="6"/>
  <c r="X16" i="6"/>
  <c r="Y16" i="6"/>
  <c r="Z16" i="6"/>
  <c r="AA16" i="6"/>
  <c r="AB16" i="6"/>
  <c r="AC16" i="6"/>
  <c r="X17" i="6"/>
  <c r="Y17" i="6"/>
  <c r="Z17" i="6"/>
  <c r="AA17" i="6"/>
  <c r="AB17" i="6"/>
  <c r="AC17" i="6"/>
  <c r="X18" i="6"/>
  <c r="Y18" i="6"/>
  <c r="Z18" i="6"/>
  <c r="AA18" i="6"/>
  <c r="AB18" i="6"/>
  <c r="AC18" i="6"/>
  <c r="X19" i="6"/>
  <c r="Y19" i="6"/>
  <c r="Z19" i="6"/>
  <c r="AA19" i="6"/>
  <c r="AB19" i="6"/>
  <c r="AC19" i="6"/>
  <c r="X20" i="6"/>
  <c r="Y20" i="6"/>
  <c r="Z20" i="6"/>
  <c r="AA20" i="6"/>
  <c r="AB20" i="6"/>
  <c r="AC20" i="6"/>
  <c r="X21" i="6"/>
  <c r="Y21" i="6"/>
  <c r="Z21" i="6"/>
  <c r="AA21" i="6"/>
  <c r="AB21" i="6"/>
  <c r="AC21" i="6"/>
  <c r="X22" i="6"/>
  <c r="Y22" i="6"/>
  <c r="Z22" i="6"/>
  <c r="AA22" i="6"/>
  <c r="AB22" i="6"/>
  <c r="AC22" i="6"/>
  <c r="X23" i="6"/>
  <c r="Y23" i="6"/>
  <c r="Z23" i="6"/>
  <c r="AA23" i="6"/>
  <c r="AB23" i="6"/>
  <c r="AC23" i="6"/>
  <c r="X24" i="6"/>
  <c r="Y24" i="6"/>
  <c r="Z24" i="6"/>
  <c r="AA24" i="6"/>
  <c r="AB24" i="6"/>
  <c r="AC24" i="6"/>
  <c r="X25" i="6"/>
  <c r="Y25" i="6"/>
  <c r="Z25" i="6"/>
  <c r="AA25" i="6"/>
  <c r="AB25" i="6"/>
  <c r="AC25" i="6"/>
  <c r="X26" i="6"/>
  <c r="Y26" i="6"/>
  <c r="Z26" i="6"/>
  <c r="AA26" i="6"/>
  <c r="AB26" i="6"/>
  <c r="AC26" i="6"/>
  <c r="X27" i="6"/>
  <c r="Y27" i="6"/>
  <c r="Z27" i="6"/>
  <c r="AA27" i="6"/>
  <c r="AB27" i="6"/>
  <c r="AC27" i="6"/>
  <c r="X28" i="6"/>
  <c r="Y28" i="6"/>
  <c r="Z28" i="6"/>
  <c r="AA28" i="6"/>
  <c r="AB28" i="6"/>
  <c r="AC28" i="6"/>
  <c r="X29" i="6"/>
  <c r="Y29" i="6"/>
  <c r="Z29" i="6"/>
  <c r="AA29" i="6"/>
  <c r="AB29" i="6"/>
  <c r="AC29" i="6"/>
  <c r="X30" i="6"/>
  <c r="Y30" i="6"/>
  <c r="Z30" i="6"/>
  <c r="AA30" i="6"/>
  <c r="AB30" i="6"/>
  <c r="AC30" i="6"/>
  <c r="X31" i="6"/>
  <c r="Y31" i="6"/>
  <c r="Z31" i="6"/>
  <c r="AA31" i="6"/>
  <c r="AB31" i="6"/>
  <c r="AC31" i="6"/>
  <c r="X32" i="6"/>
  <c r="Y32" i="6"/>
  <c r="Z32" i="6"/>
  <c r="AA32" i="6"/>
  <c r="AB32" i="6"/>
  <c r="AC32" i="6"/>
  <c r="X33" i="6"/>
  <c r="Y33" i="6"/>
  <c r="Z33" i="6"/>
  <c r="AA33" i="6"/>
  <c r="AB33" i="6"/>
  <c r="AC33" i="6"/>
  <c r="X34" i="6"/>
  <c r="Y34" i="6"/>
  <c r="Z34" i="6"/>
  <c r="AA34" i="6"/>
  <c r="AB34" i="6"/>
  <c r="AC34" i="6"/>
  <c r="X35" i="6"/>
  <c r="Y35" i="6"/>
  <c r="Z35" i="6"/>
  <c r="AA35" i="6"/>
  <c r="AB35" i="6"/>
  <c r="AC35" i="6"/>
  <c r="X36" i="6"/>
  <c r="Y36" i="6"/>
  <c r="Z36" i="6"/>
  <c r="AA36" i="6"/>
  <c r="AB36" i="6"/>
  <c r="AC36" i="6"/>
  <c r="X37" i="6"/>
  <c r="Y37" i="6"/>
  <c r="Z37" i="6"/>
  <c r="AA37" i="6"/>
  <c r="AB37" i="6"/>
  <c r="AC37" i="6"/>
  <c r="X38" i="6"/>
  <c r="Y38" i="6"/>
  <c r="Z38" i="6"/>
  <c r="AA38" i="6"/>
  <c r="AB38" i="6"/>
  <c r="AC38" i="6"/>
  <c r="X39" i="6"/>
  <c r="Y39" i="6"/>
  <c r="Z39" i="6"/>
  <c r="AA39" i="6"/>
  <c r="AB39" i="6"/>
  <c r="AC39" i="6"/>
  <c r="X40" i="6"/>
  <c r="Y40" i="6"/>
  <c r="Z40" i="6"/>
  <c r="AA40" i="6"/>
  <c r="AB40" i="6"/>
  <c r="AC40" i="6"/>
  <c r="X41" i="6"/>
  <c r="Y41" i="6"/>
  <c r="Z41" i="6"/>
  <c r="AA41" i="6"/>
  <c r="AB41" i="6"/>
  <c r="AC41" i="6"/>
  <c r="X42" i="6"/>
  <c r="Y42" i="6"/>
  <c r="Z42" i="6"/>
  <c r="AA42" i="6"/>
  <c r="AB42" i="6"/>
  <c r="AC42" i="6"/>
  <c r="X43" i="6"/>
  <c r="Y43" i="6"/>
  <c r="Z43" i="6"/>
  <c r="AA43" i="6"/>
  <c r="AB43" i="6"/>
  <c r="AC43" i="6"/>
  <c r="X44" i="6"/>
  <c r="Y44" i="6"/>
  <c r="Z44" i="6"/>
  <c r="AA44" i="6"/>
  <c r="AB44" i="6"/>
  <c r="AC44" i="6"/>
  <c r="X45" i="6"/>
  <c r="Y45" i="6"/>
  <c r="Z45" i="6"/>
  <c r="AA45" i="6"/>
  <c r="AB45" i="6"/>
  <c r="AC45" i="6"/>
  <c r="X46" i="6"/>
  <c r="Y46" i="6"/>
  <c r="Z46" i="6"/>
  <c r="AG46" i="6" s="1"/>
  <c r="AA46" i="6"/>
  <c r="AB46" i="6"/>
  <c r="AC46" i="6"/>
  <c r="X47" i="6"/>
  <c r="Y47" i="6"/>
  <c r="Z47" i="6"/>
  <c r="AA47" i="6"/>
  <c r="AB47" i="6"/>
  <c r="AC47" i="6"/>
  <c r="X48" i="6"/>
  <c r="Y48" i="6"/>
  <c r="Z48" i="6"/>
  <c r="AA48" i="6"/>
  <c r="AB48" i="6"/>
  <c r="AC48" i="6"/>
  <c r="X49" i="6"/>
  <c r="Y49" i="6"/>
  <c r="Z49" i="6"/>
  <c r="AA49" i="6"/>
  <c r="AB49" i="6"/>
  <c r="AC49" i="6"/>
  <c r="X50" i="6"/>
  <c r="Y50" i="6"/>
  <c r="Z50" i="6"/>
  <c r="AA50" i="6"/>
  <c r="AB50" i="6"/>
  <c r="AC50" i="6"/>
  <c r="X51" i="6"/>
  <c r="Y51" i="6"/>
  <c r="Z51" i="6"/>
  <c r="AA51" i="6"/>
  <c r="AB51" i="6"/>
  <c r="AC51" i="6"/>
  <c r="X52" i="6"/>
  <c r="Y52" i="6"/>
  <c r="Z52" i="6"/>
  <c r="AA52" i="6"/>
  <c r="AB52" i="6"/>
  <c r="AC52" i="6"/>
  <c r="X53" i="6"/>
  <c r="Y53" i="6"/>
  <c r="Z53" i="6"/>
  <c r="AA53" i="6"/>
  <c r="AB53" i="6"/>
  <c r="AC53" i="6"/>
  <c r="X54" i="6"/>
  <c r="Y54" i="6"/>
  <c r="Z54" i="6"/>
  <c r="AA54" i="6"/>
  <c r="AB54" i="6"/>
  <c r="AC54" i="6"/>
  <c r="X55" i="6"/>
  <c r="Y55" i="6"/>
  <c r="Z55" i="6"/>
  <c r="AA55" i="6"/>
  <c r="AB55" i="6"/>
  <c r="AC55" i="6"/>
  <c r="X56" i="6"/>
  <c r="Y56" i="6"/>
  <c r="Z56" i="6"/>
  <c r="AA56" i="6"/>
  <c r="AB56" i="6"/>
  <c r="AC56" i="6"/>
  <c r="X57" i="6"/>
  <c r="AF57" i="6" s="1"/>
  <c r="Y57" i="6"/>
  <c r="Z57" i="6"/>
  <c r="AA57" i="6"/>
  <c r="AB57" i="6"/>
  <c r="AC57" i="6"/>
  <c r="X58" i="6"/>
  <c r="Y58" i="6"/>
  <c r="Z58" i="6"/>
  <c r="AA58" i="6"/>
  <c r="AB58" i="6"/>
  <c r="AC58" i="6"/>
  <c r="X59" i="6"/>
  <c r="Y59" i="6"/>
  <c r="Z59" i="6"/>
  <c r="AA59" i="6"/>
  <c r="AB59" i="6"/>
  <c r="AC59" i="6"/>
  <c r="X60" i="6"/>
  <c r="Y60" i="6"/>
  <c r="Z60" i="6"/>
  <c r="AA60" i="6"/>
  <c r="AB60" i="6"/>
  <c r="AC60" i="6"/>
  <c r="X61" i="6"/>
  <c r="Y61" i="6"/>
  <c r="Z61" i="6"/>
  <c r="AA61" i="6"/>
  <c r="AB61" i="6"/>
  <c r="AC61" i="6"/>
  <c r="X62" i="6"/>
  <c r="Y62" i="6"/>
  <c r="Z62" i="6"/>
  <c r="AA62" i="6"/>
  <c r="AB62" i="6"/>
  <c r="AC62" i="6"/>
  <c r="X63" i="6"/>
  <c r="Y63" i="6"/>
  <c r="Z63" i="6"/>
  <c r="AA63" i="6"/>
  <c r="AB63" i="6"/>
  <c r="AC63" i="6"/>
  <c r="X64" i="6"/>
  <c r="Y64" i="6"/>
  <c r="Z64" i="6"/>
  <c r="AA64" i="6"/>
  <c r="AB64" i="6"/>
  <c r="AC64" i="6"/>
  <c r="X65" i="6"/>
  <c r="Y65" i="6"/>
  <c r="Z65" i="6"/>
  <c r="AA65" i="6"/>
  <c r="AB65" i="6"/>
  <c r="AC65" i="6"/>
  <c r="X66" i="6"/>
  <c r="Y66" i="6"/>
  <c r="Z66" i="6"/>
  <c r="AA66" i="6"/>
  <c r="AB66" i="6"/>
  <c r="AC66" i="6"/>
  <c r="X67" i="6"/>
  <c r="Y67" i="6"/>
  <c r="Z67" i="6"/>
  <c r="AA67" i="6"/>
  <c r="AB67" i="6"/>
  <c r="AC67" i="6"/>
  <c r="X68" i="6"/>
  <c r="Y68" i="6"/>
  <c r="Z68" i="6"/>
  <c r="AA68" i="6"/>
  <c r="AB68" i="6"/>
  <c r="AC68" i="6"/>
  <c r="X69" i="6"/>
  <c r="AF69" i="6" s="1"/>
  <c r="Y69" i="6"/>
  <c r="Z69" i="6"/>
  <c r="AA69" i="6"/>
  <c r="AB69" i="6"/>
  <c r="AC69" i="6"/>
  <c r="X70" i="6"/>
  <c r="Y70" i="6"/>
  <c r="Z70" i="6"/>
  <c r="AA70" i="6"/>
  <c r="AB70" i="6"/>
  <c r="AC70" i="6"/>
  <c r="X71" i="6"/>
  <c r="Y71" i="6"/>
  <c r="Z71" i="6"/>
  <c r="AA71" i="6"/>
  <c r="AB71" i="6"/>
  <c r="AC71" i="6"/>
  <c r="X72" i="6"/>
  <c r="Y72" i="6"/>
  <c r="Z72" i="6"/>
  <c r="AA72" i="6"/>
  <c r="AB72" i="6"/>
  <c r="AC72" i="6"/>
  <c r="X73" i="6"/>
  <c r="Y73" i="6"/>
  <c r="Z73" i="6"/>
  <c r="AA73" i="6"/>
  <c r="AB73" i="6"/>
  <c r="AC73" i="6"/>
  <c r="X74" i="6"/>
  <c r="Y74" i="6"/>
  <c r="Z74" i="6"/>
  <c r="AA74" i="6"/>
  <c r="AB74" i="6"/>
  <c r="AC74" i="6"/>
  <c r="X75" i="6"/>
  <c r="Y75" i="6"/>
  <c r="Z75" i="6"/>
  <c r="AA75" i="6"/>
  <c r="AB75" i="6"/>
  <c r="AC75" i="6"/>
  <c r="X76" i="6"/>
  <c r="Y76" i="6"/>
  <c r="Z76" i="6"/>
  <c r="AA76" i="6"/>
  <c r="AB76" i="6"/>
  <c r="AC76" i="6"/>
  <c r="X77" i="6"/>
  <c r="Y77" i="6"/>
  <c r="Z77" i="6"/>
  <c r="AA77" i="6"/>
  <c r="AB77" i="6"/>
  <c r="AC77" i="6"/>
  <c r="X78" i="6"/>
  <c r="Y78" i="6"/>
  <c r="Z78" i="6"/>
  <c r="AA78" i="6"/>
  <c r="AB78" i="6"/>
  <c r="AC78" i="6"/>
  <c r="X79" i="6"/>
  <c r="Y79" i="6"/>
  <c r="Z79" i="6"/>
  <c r="AA79" i="6"/>
  <c r="AB79" i="6"/>
  <c r="AC79" i="6"/>
  <c r="X80" i="6"/>
  <c r="Y80" i="6"/>
  <c r="Z80" i="6"/>
  <c r="AA80" i="6"/>
  <c r="AB80" i="6"/>
  <c r="AC80" i="6"/>
  <c r="X81" i="6"/>
  <c r="AF81" i="6" s="1"/>
  <c r="Y81" i="6"/>
  <c r="Z81" i="6"/>
  <c r="AA81" i="6"/>
  <c r="AB81" i="6"/>
  <c r="AC81" i="6"/>
  <c r="X82" i="6"/>
  <c r="Y82" i="6"/>
  <c r="Z82" i="6"/>
  <c r="AA82" i="6"/>
  <c r="AB82" i="6"/>
  <c r="AC82" i="6"/>
  <c r="X83" i="6"/>
  <c r="Y83" i="6"/>
  <c r="Z83" i="6"/>
  <c r="AA83" i="6"/>
  <c r="AD83" i="6" s="1"/>
  <c r="AB83" i="6"/>
  <c r="AC83" i="6"/>
  <c r="AE83" i="6"/>
  <c r="AG83" i="6"/>
  <c r="X84" i="6"/>
  <c r="Y84" i="6"/>
  <c r="Z84" i="6"/>
  <c r="AF84" i="6" s="1"/>
  <c r="AA84" i="6"/>
  <c r="AB84" i="6"/>
  <c r="AC84" i="6"/>
  <c r="AD84" i="6"/>
  <c r="X85" i="6"/>
  <c r="Y85" i="6"/>
  <c r="Z85" i="6"/>
  <c r="AA85" i="6"/>
  <c r="AB85" i="6"/>
  <c r="AC85" i="6"/>
  <c r="AG85" i="6"/>
  <c r="X86" i="6"/>
  <c r="Y86" i="6"/>
  <c r="AG86" i="6" s="1"/>
  <c r="Z86" i="6"/>
  <c r="AA86" i="6"/>
  <c r="AB86" i="6"/>
  <c r="AC86" i="6"/>
  <c r="AD86" i="6"/>
  <c r="AF86" i="6"/>
  <c r="X87" i="6"/>
  <c r="Y87" i="6"/>
  <c r="Z87" i="6"/>
  <c r="AA87" i="6"/>
  <c r="AB87" i="6"/>
  <c r="AC87" i="6"/>
  <c r="X88" i="6"/>
  <c r="Y88" i="6"/>
  <c r="Z88" i="6"/>
  <c r="AF88" i="6" s="1"/>
  <c r="AA88" i="6"/>
  <c r="AD88" i="6" s="1"/>
  <c r="AB88" i="6"/>
  <c r="AC88" i="6"/>
  <c r="AE88" i="6"/>
  <c r="X89" i="6"/>
  <c r="Y89" i="6"/>
  <c r="AG89" i="6" s="1"/>
  <c r="Z89" i="6"/>
  <c r="AA89" i="6"/>
  <c r="AB89" i="6"/>
  <c r="AC89" i="6"/>
  <c r="X90" i="6"/>
  <c r="Y90" i="6"/>
  <c r="Z90" i="6"/>
  <c r="AA90" i="6"/>
  <c r="AB90" i="6"/>
  <c r="AC90" i="6"/>
  <c r="AG90" i="6"/>
  <c r="X91" i="6"/>
  <c r="Y91" i="6"/>
  <c r="Z91" i="6"/>
  <c r="AA91" i="6"/>
  <c r="AB91" i="6"/>
  <c r="AC91" i="6"/>
  <c r="AD91" i="6"/>
  <c r="X92" i="6"/>
  <c r="Y92" i="6"/>
  <c r="Z92" i="6"/>
  <c r="AA92" i="6"/>
  <c r="AB92" i="6"/>
  <c r="AC92" i="6"/>
  <c r="AF92" i="6"/>
  <c r="X93" i="6"/>
  <c r="Y93" i="6"/>
  <c r="AG93" i="6" s="1"/>
  <c r="Z93" i="6"/>
  <c r="AA93" i="6"/>
  <c r="AB93" i="6"/>
  <c r="AC93" i="6"/>
  <c r="AE93" i="6"/>
  <c r="X94" i="6"/>
  <c r="Y94" i="6"/>
  <c r="AG94" i="6" s="1"/>
  <c r="Z94" i="6"/>
  <c r="AA94" i="6"/>
  <c r="AB94" i="6"/>
  <c r="AC94" i="6"/>
  <c r="X95" i="6"/>
  <c r="Y95" i="6"/>
  <c r="Z95" i="6"/>
  <c r="AA95" i="6"/>
  <c r="AD95" i="6" s="1"/>
  <c r="AB95" i="6"/>
  <c r="AC95" i="6"/>
  <c r="AE95" i="6"/>
  <c r="X96" i="6"/>
  <c r="Y96" i="6"/>
  <c r="Z96" i="6"/>
  <c r="AA96" i="6"/>
  <c r="AB96" i="6"/>
  <c r="AC96" i="6"/>
  <c r="AF96" i="6"/>
  <c r="X97" i="6"/>
  <c r="Y97" i="6"/>
  <c r="AG97" i="6" s="1"/>
  <c r="Z97" i="6"/>
  <c r="AA97" i="6"/>
  <c r="AE97" i="6" s="1"/>
  <c r="AB97" i="6"/>
  <c r="AC97" i="6"/>
  <c r="AF97" i="6"/>
  <c r="X98" i="6"/>
  <c r="Y98" i="6"/>
  <c r="AG98" i="6" s="1"/>
  <c r="Z98" i="6"/>
  <c r="AA98" i="6"/>
  <c r="AB98" i="6"/>
  <c r="AC98" i="6"/>
  <c r="AD98" i="6"/>
  <c r="X99" i="6"/>
  <c r="Y99" i="6"/>
  <c r="Z99" i="6"/>
  <c r="AA99" i="6"/>
  <c r="AD99" i="6" s="1"/>
  <c r="AB99" i="6"/>
  <c r="AC99" i="6"/>
  <c r="AE99" i="6"/>
  <c r="AG99" i="6"/>
  <c r="X100" i="6"/>
  <c r="Y100" i="6"/>
  <c r="Z100" i="6"/>
  <c r="AF100" i="6" s="1"/>
  <c r="AA100" i="6"/>
  <c r="AB100" i="6"/>
  <c r="AC100" i="6"/>
  <c r="AD100" i="6"/>
  <c r="X101" i="6"/>
  <c r="Y101" i="6"/>
  <c r="Z101" i="6"/>
  <c r="AA101" i="6"/>
  <c r="AB101" i="6"/>
  <c r="AC101" i="6"/>
  <c r="AG101" i="6"/>
  <c r="X102" i="6"/>
  <c r="Y102" i="6"/>
  <c r="AG102" i="6" s="1"/>
  <c r="Z102" i="6"/>
  <c r="AA102" i="6"/>
  <c r="AB102" i="6"/>
  <c r="AC102" i="6"/>
  <c r="AD102" i="6"/>
  <c r="AF102" i="6"/>
  <c r="X103" i="6"/>
  <c r="Y103" i="6"/>
  <c r="Z103" i="6"/>
  <c r="AA103" i="6"/>
  <c r="AB103" i="6"/>
  <c r="AC103" i="6"/>
  <c r="X104" i="6"/>
  <c r="Y104" i="6"/>
  <c r="Z104" i="6"/>
  <c r="AF104" i="6" s="1"/>
  <c r="AA104" i="6"/>
  <c r="AD104" i="6" s="1"/>
  <c r="AB104" i="6"/>
  <c r="AC104" i="6"/>
  <c r="AE104" i="6"/>
  <c r="X105" i="6"/>
  <c r="Y105" i="6"/>
  <c r="AG105" i="6" s="1"/>
  <c r="Z105" i="6"/>
  <c r="AA105" i="6"/>
  <c r="AB105" i="6"/>
  <c r="AC105" i="6"/>
  <c r="X106" i="6"/>
  <c r="Y106" i="6"/>
  <c r="Z106" i="6"/>
  <c r="AA106" i="6"/>
  <c r="AB106" i="6"/>
  <c r="AC106" i="6"/>
  <c r="AG106" i="6"/>
  <c r="X107" i="6"/>
  <c r="Y107" i="6"/>
  <c r="Z107" i="6"/>
  <c r="AA107" i="6"/>
  <c r="AB107" i="6"/>
  <c r="AC107" i="6"/>
  <c r="AD107" i="6"/>
  <c r="X108" i="6"/>
  <c r="Y108" i="6"/>
  <c r="Z108" i="6"/>
  <c r="AA108" i="6"/>
  <c r="AB108" i="6"/>
  <c r="AC108" i="6"/>
  <c r="AF108" i="6"/>
  <c r="X109" i="6"/>
  <c r="Y109" i="6"/>
  <c r="AG109" i="6" s="1"/>
  <c r="Z109" i="6"/>
  <c r="AA109" i="6"/>
  <c r="AB109" i="6"/>
  <c r="AC109" i="6"/>
  <c r="AE109" i="6"/>
  <c r="X110" i="6"/>
  <c r="Y110" i="6"/>
  <c r="AG110" i="6" s="1"/>
  <c r="Z110" i="6"/>
  <c r="AA110" i="6"/>
  <c r="AB110" i="6"/>
  <c r="AC110" i="6"/>
  <c r="X111" i="6"/>
  <c r="Y111" i="6"/>
  <c r="Z111" i="6"/>
  <c r="AA111" i="6"/>
  <c r="AD111" i="6" s="1"/>
  <c r="AB111" i="6"/>
  <c r="AC111" i="6"/>
  <c r="AE111" i="6"/>
  <c r="X112" i="6"/>
  <c r="Y112" i="6"/>
  <c r="Z112" i="6"/>
  <c r="AA112" i="6"/>
  <c r="AB112" i="6"/>
  <c r="AC112" i="6"/>
  <c r="AF112" i="6"/>
  <c r="X113" i="6"/>
  <c r="Y113" i="6"/>
  <c r="AG113" i="6" s="1"/>
  <c r="Z113" i="6"/>
  <c r="AA113" i="6"/>
  <c r="AE113" i="6" s="1"/>
  <c r="AB113" i="6"/>
  <c r="AC113" i="6"/>
  <c r="AF113" i="6"/>
  <c r="AD82" i="6" l="1"/>
  <c r="AF76" i="6"/>
  <c r="AE79" i="6"/>
  <c r="AD47" i="6"/>
  <c r="AF42" i="6"/>
  <c r="AE38" i="6"/>
  <c r="AE81" i="6"/>
  <c r="AE77" i="6"/>
  <c r="AG28" i="6"/>
  <c r="AF35" i="6"/>
  <c r="AF80" i="6"/>
  <c r="AG43" i="6"/>
  <c r="AD31" i="6"/>
  <c r="AE17" i="6"/>
  <c r="AD11" i="6"/>
  <c r="AE8" i="6"/>
  <c r="AG82" i="6"/>
  <c r="AG62" i="6"/>
  <c r="AE58" i="6"/>
  <c r="AE56" i="6"/>
  <c r="AD52" i="6"/>
  <c r="AE26" i="6"/>
  <c r="AD13" i="6"/>
  <c r="AG81" i="6"/>
  <c r="AD20" i="6"/>
  <c r="AD79" i="6"/>
  <c r="AE40" i="6"/>
  <c r="AD67" i="6"/>
  <c r="AD63" i="6"/>
  <c r="AE48" i="6"/>
  <c r="AG16" i="6"/>
  <c r="AG14" i="6"/>
  <c r="AG77" i="6"/>
  <c r="AD65" i="6"/>
  <c r="AD53" i="6"/>
  <c r="AE49" i="6"/>
  <c r="AD43" i="6"/>
  <c r="AF41" i="6"/>
  <c r="AF10" i="6"/>
  <c r="AE73" i="6"/>
  <c r="AF31" i="6"/>
  <c r="AD59" i="6"/>
  <c r="AF47" i="6"/>
  <c r="AD36" i="6"/>
  <c r="AD29" i="6"/>
  <c r="AG18" i="6"/>
  <c r="AF9" i="6"/>
  <c r="AG78" i="6"/>
  <c r="AD72" i="6"/>
  <c r="AD68" i="6"/>
  <c r="AG66" i="6"/>
  <c r="AE60" i="6"/>
  <c r="AG51" i="6"/>
  <c r="AD44" i="6"/>
  <c r="AG39" i="6"/>
  <c r="AE37" i="6"/>
  <c r="AE33" i="6"/>
  <c r="AE24" i="6"/>
  <c r="AE22" i="6"/>
  <c r="AD15" i="6"/>
  <c r="AE72" i="6"/>
  <c r="AF66" i="6"/>
  <c r="AE65" i="6"/>
  <c r="AF62" i="6"/>
  <c r="AG52" i="6"/>
  <c r="AD49" i="6"/>
  <c r="AE44" i="6"/>
  <c r="AD40" i="6"/>
  <c r="AD33" i="6"/>
  <c r="AG31" i="6"/>
  <c r="AF29" i="6"/>
  <c r="AF26" i="6"/>
  <c r="AD24" i="6"/>
  <c r="AF14" i="6"/>
  <c r="AF13" i="6"/>
  <c r="AE10" i="6"/>
  <c r="AF67" i="6"/>
  <c r="AG60" i="6"/>
  <c r="AD60" i="6"/>
  <c r="AD56" i="6"/>
  <c r="AF53" i="6"/>
  <c r="AG26" i="6"/>
  <c r="AF15" i="6"/>
  <c r="AG67" i="6"/>
  <c r="AE57" i="6"/>
  <c r="AE42" i="6"/>
  <c r="AD28" i="6"/>
  <c r="AD17" i="6"/>
  <c r="AD12" i="6"/>
  <c r="AD8" i="6"/>
  <c r="AI88" i="6"/>
  <c r="AG108" i="6"/>
  <c r="AE106" i="6"/>
  <c r="AF103" i="6"/>
  <c r="AD101" i="6"/>
  <c r="AG92" i="6"/>
  <c r="AE90" i="6"/>
  <c r="AF87" i="6"/>
  <c r="AD85" i="6"/>
  <c r="AG76" i="6"/>
  <c r="AG74" i="6"/>
  <c r="AE71" i="6"/>
  <c r="AD71" i="6"/>
  <c r="AD70" i="6"/>
  <c r="AF70" i="6"/>
  <c r="AF64" i="6"/>
  <c r="AD64" i="6"/>
  <c r="AG61" i="6"/>
  <c r="AE61" i="6"/>
  <c r="AE51" i="6"/>
  <c r="AD50" i="6"/>
  <c r="AE50" i="6"/>
  <c r="AD46" i="6"/>
  <c r="AF32" i="6"/>
  <c r="AD32" i="6"/>
  <c r="AE32" i="6"/>
  <c r="AG27" i="6"/>
  <c r="AG21" i="6"/>
  <c r="AD21" i="6"/>
  <c r="AE19" i="6"/>
  <c r="AD19" i="6"/>
  <c r="AG112" i="6"/>
  <c r="AE110" i="6"/>
  <c r="AE108" i="6"/>
  <c r="AF107" i="6"/>
  <c r="AF106" i="6"/>
  <c r="AD105" i="6"/>
  <c r="AI105" i="6" s="1"/>
  <c r="AG103" i="6"/>
  <c r="AF101" i="6"/>
  <c r="AG96" i="6"/>
  <c r="AE94" i="6"/>
  <c r="AE92" i="6"/>
  <c r="AF91" i="6"/>
  <c r="AF90" i="6"/>
  <c r="AD89" i="6"/>
  <c r="AI89" i="6" s="1"/>
  <c r="AG87" i="6"/>
  <c r="AF85" i="6"/>
  <c r="AG80" i="6"/>
  <c r="AE78" i="6"/>
  <c r="AE76" i="6"/>
  <c r="AE75" i="6"/>
  <c r="AF75" i="6"/>
  <c r="AG71" i="6"/>
  <c r="AG70" i="6"/>
  <c r="AG69" i="6"/>
  <c r="AF68" i="6"/>
  <c r="AE68" i="6"/>
  <c r="AG63" i="6"/>
  <c r="AE62" i="6"/>
  <c r="AF61" i="6"/>
  <c r="AG58" i="6"/>
  <c r="AE55" i="6"/>
  <c r="AD55" i="6"/>
  <c r="AD54" i="6"/>
  <c r="AF54" i="6"/>
  <c r="AF51" i="6"/>
  <c r="AG50" i="6"/>
  <c r="AF48" i="6"/>
  <c r="AD48" i="6"/>
  <c r="AF46" i="6"/>
  <c r="AG45" i="6"/>
  <c r="AE45" i="6"/>
  <c r="AG38" i="6"/>
  <c r="AF36" i="6"/>
  <c r="AE36" i="6"/>
  <c r="AG36" i="6"/>
  <c r="AD34" i="6"/>
  <c r="AE34" i="6"/>
  <c r="AF34" i="6"/>
  <c r="AD30" i="6"/>
  <c r="AE30" i="6"/>
  <c r="AG25" i="6"/>
  <c r="AD25" i="6"/>
  <c r="AE25" i="6"/>
  <c r="AE23" i="6"/>
  <c r="AD23" i="6"/>
  <c r="AF23" i="6"/>
  <c r="AF21" i="6"/>
  <c r="AG19" i="6"/>
  <c r="AF17" i="6"/>
  <c r="AE12" i="6"/>
  <c r="AE112" i="6"/>
  <c r="AF111" i="6"/>
  <c r="AI111" i="6" s="1"/>
  <c r="AF110" i="6"/>
  <c r="AD109" i="6"/>
  <c r="AD108" i="6"/>
  <c r="AI108" i="6" s="1"/>
  <c r="AG107" i="6"/>
  <c r="AD106" i="6"/>
  <c r="AI106" i="6" s="1"/>
  <c r="AF105" i="6"/>
  <c r="AE103" i="6"/>
  <c r="AE101" i="6"/>
  <c r="AG100" i="6"/>
  <c r="AE98" i="6"/>
  <c r="AI98" i="6" s="1"/>
  <c r="AE96" i="6"/>
  <c r="AF95" i="6"/>
  <c r="AI95" i="6" s="1"/>
  <c r="AF94" i="6"/>
  <c r="AD93" i="6"/>
  <c r="AD92" i="6"/>
  <c r="AI92" i="6" s="1"/>
  <c r="AG91" i="6"/>
  <c r="AI91" i="6" s="1"/>
  <c r="AD90" i="6"/>
  <c r="AI90" i="6" s="1"/>
  <c r="AF89" i="6"/>
  <c r="AE87" i="6"/>
  <c r="AE85" i="6"/>
  <c r="AG84" i="6"/>
  <c r="AI84" i="6" s="1"/>
  <c r="AE82" i="6"/>
  <c r="AE80" i="6"/>
  <c r="AF79" i="6"/>
  <c r="AF78" i="6"/>
  <c r="AD77" i="6"/>
  <c r="AD76" i="6"/>
  <c r="AG75" i="6"/>
  <c r="AF74" i="6"/>
  <c r="AG73" i="6"/>
  <c r="AD73" i="6"/>
  <c r="AF72" i="6"/>
  <c r="AG72" i="6"/>
  <c r="AF71" i="6"/>
  <c r="AE70" i="6"/>
  <c r="AE69" i="6"/>
  <c r="AF65" i="6"/>
  <c r="AG64" i="6"/>
  <c r="AD61" i="6"/>
  <c r="AE59" i="6"/>
  <c r="AF59" i="6"/>
  <c r="AG55" i="6"/>
  <c r="AG54" i="6"/>
  <c r="AG53" i="6"/>
  <c r="AF52" i="6"/>
  <c r="AE52" i="6"/>
  <c r="AD51" i="6"/>
  <c r="AF50" i="6"/>
  <c r="AG47" i="6"/>
  <c r="AE46" i="6"/>
  <c r="AF45" i="6"/>
  <c r="AG44" i="6"/>
  <c r="AG42" i="6"/>
  <c r="AG37" i="6"/>
  <c r="AD37" i="6"/>
  <c r="AE35" i="6"/>
  <c r="AD35" i="6"/>
  <c r="AG30" i="6"/>
  <c r="AE21" i="6"/>
  <c r="AF19" i="6"/>
  <c r="AF16" i="6"/>
  <c r="AD16" i="6"/>
  <c r="AE16" i="6"/>
  <c r="AG15" i="6"/>
  <c r="AG11" i="6"/>
  <c r="AG10" i="6"/>
  <c r="AD113" i="6"/>
  <c r="AI113" i="6" s="1"/>
  <c r="AD112" i="6"/>
  <c r="AI112" i="6" s="1"/>
  <c r="AG111" i="6"/>
  <c r="AD110" i="6"/>
  <c r="AF109" i="6"/>
  <c r="AE107" i="6"/>
  <c r="AI107" i="6" s="1"/>
  <c r="AE105" i="6"/>
  <c r="AG104" i="6"/>
  <c r="AI104" i="6" s="1"/>
  <c r="AD103" i="6"/>
  <c r="AE102" i="6"/>
  <c r="AI102" i="6" s="1"/>
  <c r="AE100" i="6"/>
  <c r="AI100" i="6" s="1"/>
  <c r="AF99" i="6"/>
  <c r="AI99" i="6" s="1"/>
  <c r="AF98" i="6"/>
  <c r="AD97" i="6"/>
  <c r="AI97" i="6" s="1"/>
  <c r="AD96" i="6"/>
  <c r="AG95" i="6"/>
  <c r="AD94" i="6"/>
  <c r="AF93" i="6"/>
  <c r="AE91" i="6"/>
  <c r="AE89" i="6"/>
  <c r="AG88" i="6"/>
  <c r="AD87" i="6"/>
  <c r="AI87" i="6" s="1"/>
  <c r="AE86" i="6"/>
  <c r="AI86" i="6" s="1"/>
  <c r="AE84" i="6"/>
  <c r="AF83" i="6"/>
  <c r="AI83" i="6" s="1"/>
  <c r="AF82" i="6"/>
  <c r="AD81" i="6"/>
  <c r="AD80" i="6"/>
  <c r="AG79" i="6"/>
  <c r="AD78" i="6"/>
  <c r="AF77" i="6"/>
  <c r="AD75" i="6"/>
  <c r="AE74" i="6"/>
  <c r="AF73" i="6"/>
  <c r="AD69" i="6"/>
  <c r="AG68" i="6"/>
  <c r="AE67" i="6"/>
  <c r="AD66" i="6"/>
  <c r="AE66" i="6"/>
  <c r="AE64" i="6"/>
  <c r="AF63" i="6"/>
  <c r="AD62" i="6"/>
  <c r="AG59" i="6"/>
  <c r="AF58" i="6"/>
  <c r="AG57" i="6"/>
  <c r="AD57" i="6"/>
  <c r="AF56" i="6"/>
  <c r="AG56" i="6"/>
  <c r="AF55" i="6"/>
  <c r="AE54" i="6"/>
  <c r="AE53" i="6"/>
  <c r="AF49" i="6"/>
  <c r="AG48" i="6"/>
  <c r="AD45" i="6"/>
  <c r="AE43" i="6"/>
  <c r="AF43" i="6"/>
  <c r="AG41" i="6"/>
  <c r="AD41" i="6"/>
  <c r="AE41" i="6"/>
  <c r="AE39" i="6"/>
  <c r="AD39" i="6"/>
  <c r="AF39" i="6"/>
  <c r="AF37" i="6"/>
  <c r="AG35" i="6"/>
  <c r="AG34" i="6"/>
  <c r="AF33" i="6"/>
  <c r="AG32" i="6"/>
  <c r="AF30" i="6"/>
  <c r="AE28" i="6"/>
  <c r="AD27" i="6"/>
  <c r="AF25" i="6"/>
  <c r="AG23" i="6"/>
  <c r="AG22" i="6"/>
  <c r="AF20" i="6"/>
  <c r="AE20" i="6"/>
  <c r="AG20" i="6"/>
  <c r="AD18" i="6"/>
  <c r="AE18" i="6"/>
  <c r="AF18" i="6"/>
  <c r="AD14" i="6"/>
  <c r="AE14" i="6"/>
  <c r="AG9" i="6"/>
  <c r="AD9" i="6"/>
  <c r="AE9" i="6"/>
  <c r="AF40" i="6"/>
  <c r="AD38" i="6"/>
  <c r="AG29" i="6"/>
  <c r="AE27" i="6"/>
  <c r="AF24" i="6"/>
  <c r="AD22" i="6"/>
  <c r="AG13" i="6"/>
  <c r="AE11" i="6"/>
  <c r="AF8" i="6"/>
  <c r="AD74" i="6"/>
  <c r="AG65" i="6"/>
  <c r="AE63" i="6"/>
  <c r="AF60" i="6"/>
  <c r="AD58" i="6"/>
  <c r="AG49" i="6"/>
  <c r="AE47" i="6"/>
  <c r="AF44" i="6"/>
  <c r="AD42" i="6"/>
  <c r="AG40" i="6"/>
  <c r="AF38" i="6"/>
  <c r="AG33" i="6"/>
  <c r="AE31" i="6"/>
  <c r="AE29" i="6"/>
  <c r="AF28" i="6"/>
  <c r="AF27" i="6"/>
  <c r="AD26" i="6"/>
  <c r="AG24" i="6"/>
  <c r="AF22" i="6"/>
  <c r="AG17" i="6"/>
  <c r="AE15" i="6"/>
  <c r="AE13" i="6"/>
  <c r="AF12" i="6"/>
  <c r="AF11" i="6"/>
  <c r="AD10" i="6"/>
  <c r="AG8" i="6"/>
  <c r="AI76" i="6" l="1"/>
  <c r="AI56" i="6"/>
  <c r="AI10" i="6"/>
  <c r="AI45" i="6"/>
  <c r="AI57" i="6"/>
  <c r="AI66" i="6"/>
  <c r="AI78" i="6"/>
  <c r="AI59" i="6"/>
  <c r="AI72" i="6"/>
  <c r="AI8" i="6"/>
  <c r="AI40" i="6"/>
  <c r="AI82" i="6"/>
  <c r="AI81" i="6"/>
  <c r="AI31" i="6"/>
  <c r="AI58" i="6"/>
  <c r="AI41" i="6"/>
  <c r="AI62" i="6"/>
  <c r="AI53" i="6"/>
  <c r="AI68" i="6"/>
  <c r="AI49" i="6"/>
  <c r="AI33" i="6"/>
  <c r="AI17" i="6"/>
  <c r="AI26" i="6"/>
  <c r="AI79" i="6"/>
  <c r="AI67" i="6"/>
  <c r="AI51" i="6"/>
  <c r="H66" i="6"/>
  <c r="AI24" i="6"/>
  <c r="AI15" i="6"/>
  <c r="AI44" i="6"/>
  <c r="AI60" i="6"/>
  <c r="AI18" i="6"/>
  <c r="AI28" i="6"/>
  <c r="H67" i="6"/>
  <c r="AI30" i="6"/>
  <c r="H65" i="6"/>
  <c r="H60" i="6"/>
  <c r="AI12" i="6"/>
  <c r="AI36" i="6"/>
  <c r="AI46" i="6"/>
  <c r="AI63" i="6"/>
  <c r="AI13" i="6"/>
  <c r="AI29" i="6"/>
  <c r="AI43" i="6"/>
  <c r="AI35" i="6"/>
  <c r="AI47" i="6"/>
  <c r="AI52" i="6"/>
  <c r="AI65" i="6"/>
  <c r="AI54" i="6"/>
  <c r="AI11" i="6"/>
  <c r="AI14" i="6"/>
  <c r="AI39" i="6"/>
  <c r="AI21" i="6"/>
  <c r="AI9" i="6"/>
  <c r="AI20" i="6"/>
  <c r="AI75" i="6"/>
  <c r="AI80" i="6"/>
  <c r="AI110" i="6"/>
  <c r="AI16" i="6"/>
  <c r="AI37" i="6"/>
  <c r="AI61" i="6"/>
  <c r="AI73" i="6"/>
  <c r="AI23" i="6"/>
  <c r="AI50" i="6"/>
  <c r="AI70" i="6"/>
  <c r="AI94" i="6"/>
  <c r="AI103" i="6"/>
  <c r="AI25" i="6"/>
  <c r="AI55" i="6"/>
  <c r="AI32" i="6"/>
  <c r="AI42" i="6"/>
  <c r="AI74" i="6"/>
  <c r="AI22" i="6"/>
  <c r="AI38" i="6"/>
  <c r="AI27" i="6"/>
  <c r="AI69" i="6"/>
  <c r="AI96" i="6"/>
  <c r="AI77" i="6"/>
  <c r="AI93" i="6"/>
  <c r="AI109" i="6"/>
  <c r="AI34" i="6"/>
  <c r="AI48" i="6"/>
  <c r="AI19" i="6"/>
  <c r="AI64" i="6"/>
  <c r="AI71" i="6"/>
  <c r="AI85" i="6"/>
  <c r="AI101" i="6"/>
  <c r="P28" i="18" l="1"/>
  <c r="P12" i="18"/>
  <c r="P11" i="18"/>
  <c r="P16" i="18"/>
  <c r="P21" i="18"/>
  <c r="P7" i="18"/>
  <c r="P8" i="18"/>
  <c r="P22" i="18"/>
  <c r="P24" i="18"/>
  <c r="P23" i="18"/>
  <c r="P15" i="18"/>
  <c r="P14" i="18"/>
  <c r="P25" i="18"/>
  <c r="P19" i="18"/>
  <c r="P27" i="18"/>
  <c r="P10" i="18"/>
  <c r="P13" i="18"/>
  <c r="P9" i="18"/>
  <c r="P18" i="18"/>
  <c r="P17" i="18"/>
  <c r="P20" i="18"/>
  <c r="P29" i="18"/>
  <c r="P26" i="18"/>
  <c r="AB7" i="6" l="1"/>
  <c r="AA7" i="6"/>
  <c r="Z7" i="6"/>
  <c r="Y7" i="6"/>
  <c r="X7" i="6"/>
  <c r="I7" i="6"/>
  <c r="I20" i="6"/>
  <c r="I11" i="6"/>
  <c r="I8" i="6"/>
  <c r="I13" i="6"/>
  <c r="I17" i="6"/>
  <c r="I15" i="6"/>
  <c r="I23" i="6"/>
  <c r="I12" i="6"/>
  <c r="I30" i="6"/>
  <c r="I40" i="6"/>
  <c r="I9" i="6"/>
  <c r="I27" i="6"/>
  <c r="I46" i="6"/>
  <c r="I18" i="6"/>
  <c r="I48" i="6"/>
  <c r="I49" i="6"/>
  <c r="I50" i="6"/>
  <c r="I51" i="6"/>
  <c r="I38" i="6"/>
  <c r="I52" i="6"/>
  <c r="I54" i="6"/>
  <c r="I55" i="6"/>
  <c r="I35" i="6"/>
  <c r="I57" i="6"/>
  <c r="I21" i="6"/>
  <c r="I14" i="6"/>
  <c r="I28" i="6"/>
  <c r="I59" i="6"/>
  <c r="I31" i="6"/>
  <c r="I41" i="6"/>
  <c r="I32" i="6"/>
  <c r="I16" i="6"/>
  <c r="I33" i="6"/>
  <c r="I42" i="6"/>
  <c r="I34" i="6"/>
  <c r="I22" i="6"/>
  <c r="I37" i="6"/>
  <c r="I68" i="6"/>
  <c r="I69" i="6"/>
  <c r="I70" i="6"/>
  <c r="I26" i="6"/>
  <c r="I43" i="6"/>
  <c r="I71" i="6"/>
  <c r="I72" i="6"/>
  <c r="I29" i="6"/>
  <c r="I73" i="6"/>
  <c r="I25" i="6"/>
  <c r="I74" i="6"/>
  <c r="I44" i="6"/>
  <c r="I75" i="6"/>
  <c r="I60" i="6"/>
  <c r="I61" i="6"/>
  <c r="I62" i="6"/>
  <c r="I63" i="6"/>
  <c r="I24" i="6"/>
  <c r="I19" i="6"/>
  <c r="I53" i="6"/>
  <c r="I56" i="6"/>
  <c r="I76" i="6"/>
  <c r="I36" i="6"/>
  <c r="I64" i="6"/>
  <c r="I77" i="6"/>
  <c r="I65" i="6"/>
  <c r="I66" i="6"/>
  <c r="I67" i="6"/>
  <c r="I78" i="6"/>
  <c r="I79" i="6"/>
  <c r="I80" i="6"/>
  <c r="I81" i="6"/>
  <c r="I82" i="6"/>
  <c r="I39" i="6"/>
  <c r="I45" i="6"/>
  <c r="I47" i="6"/>
  <c r="I58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0" i="6"/>
  <c r="P41" i="16" l="1"/>
  <c r="P40" i="16"/>
  <c r="P36" i="16"/>
  <c r="P28" i="16"/>
  <c r="P37" i="16"/>
  <c r="P31" i="16"/>
  <c r="P18" i="16"/>
  <c r="P10" i="16"/>
  <c r="P15" i="16"/>
  <c r="P27" i="16"/>
  <c r="P8" i="16"/>
  <c r="P33" i="16"/>
  <c r="P9" i="16"/>
  <c r="P14" i="16"/>
  <c r="P17" i="16"/>
  <c r="P34" i="16"/>
  <c r="P20" i="16"/>
  <c r="P35" i="16"/>
  <c r="P30" i="16"/>
  <c r="P25" i="16"/>
  <c r="P38" i="16"/>
  <c r="P26" i="16"/>
  <c r="P24" i="16"/>
  <c r="P21" i="16"/>
  <c r="P39" i="16"/>
  <c r="P13" i="16"/>
  <c r="P12" i="16"/>
  <c r="P32" i="16"/>
  <c r="P7" i="16"/>
  <c r="P11" i="16"/>
  <c r="P22" i="16"/>
  <c r="P19" i="16"/>
  <c r="P16" i="16"/>
  <c r="P23" i="16"/>
  <c r="P29" i="16"/>
  <c r="P42" i="16"/>
  <c r="G27" i="16"/>
  <c r="G42" i="16" l="1"/>
  <c r="G40" i="16"/>
  <c r="G41" i="16"/>
  <c r="G39" i="16"/>
  <c r="G38" i="16"/>
  <c r="G37" i="16"/>
  <c r="G35" i="29" l="1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C110" i="6" l="1"/>
  <c r="C111" i="6"/>
  <c r="C112" i="6"/>
  <c r="C113" i="6"/>
  <c r="C108" i="6" l="1"/>
  <c r="C109" i="6"/>
  <c r="C107" i="6" l="1"/>
  <c r="C106" i="6"/>
  <c r="C105" i="6"/>
  <c r="H111" i="6" l="1"/>
  <c r="H105" i="6"/>
  <c r="H110" i="6"/>
  <c r="H109" i="6" l="1"/>
  <c r="H108" i="6"/>
  <c r="H112" i="6"/>
  <c r="H107" i="6"/>
  <c r="H106" i="6"/>
  <c r="H113" i="6"/>
  <c r="C95" i="6" l="1"/>
  <c r="C96" i="6"/>
  <c r="C97" i="6"/>
  <c r="C98" i="6"/>
  <c r="C99" i="6"/>
  <c r="C100" i="6"/>
  <c r="C101" i="6"/>
  <c r="C102" i="6"/>
  <c r="C103" i="6"/>
  <c r="C104" i="6"/>
  <c r="C90" i="6"/>
  <c r="C91" i="6"/>
  <c r="C92" i="6"/>
  <c r="C93" i="6"/>
  <c r="C94" i="6"/>
  <c r="H96" i="6" l="1"/>
  <c r="H92" i="6"/>
  <c r="H94" i="6" l="1"/>
  <c r="H103" i="6"/>
  <c r="G103" i="6" s="1"/>
  <c r="H97" i="6"/>
  <c r="H98" i="6"/>
  <c r="H104" i="6"/>
  <c r="H99" i="6"/>
  <c r="H95" i="6"/>
  <c r="H90" i="6"/>
  <c r="H93" i="6"/>
  <c r="H91" i="6"/>
  <c r="H102" i="6"/>
  <c r="H100" i="6"/>
  <c r="H101" i="6"/>
  <c r="G104" i="6"/>
  <c r="G111" i="6"/>
  <c r="G110" i="6"/>
  <c r="G113" i="6"/>
  <c r="G112" i="6"/>
  <c r="G109" i="6"/>
  <c r="H20" i="6" l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G36" i="16" l="1"/>
  <c r="G35" i="16"/>
  <c r="G34" i="16"/>
  <c r="G33" i="16"/>
  <c r="G32" i="16"/>
  <c r="G31" i="16"/>
  <c r="G30" i="16"/>
  <c r="G29" i="16"/>
  <c r="G28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AC7" i="6" l="1"/>
  <c r="AF7" i="6" l="1"/>
  <c r="AG7" i="6"/>
  <c r="AE7" i="6"/>
  <c r="H35" i="6"/>
  <c r="H78" i="6"/>
  <c r="H36" i="6"/>
  <c r="AD7" i="6"/>
  <c r="H77" i="6" l="1"/>
  <c r="G77" i="6" s="1"/>
  <c r="H64" i="6"/>
  <c r="H58" i="6"/>
  <c r="G58" i="6" s="1"/>
  <c r="H81" i="6"/>
  <c r="G81" i="6" s="1"/>
  <c r="H83" i="6"/>
  <c r="H88" i="6"/>
  <c r="G88" i="6" s="1"/>
  <c r="H87" i="6"/>
  <c r="G87" i="6" s="1"/>
  <c r="G65" i="6"/>
  <c r="H76" i="6"/>
  <c r="G76" i="6" s="1"/>
  <c r="G67" i="6"/>
  <c r="H85" i="6"/>
  <c r="G85" i="6" s="1"/>
  <c r="H82" i="6"/>
  <c r="H47" i="6"/>
  <c r="G47" i="6" s="1"/>
  <c r="G95" i="6"/>
  <c r="H89" i="6"/>
  <c r="G89" i="6" s="1"/>
  <c r="G90" i="6"/>
  <c r="H84" i="6"/>
  <c r="H80" i="6"/>
  <c r="G80" i="6" s="1"/>
  <c r="G66" i="6"/>
  <c r="H86" i="6"/>
  <c r="G86" i="6" s="1"/>
  <c r="H79" i="6"/>
  <c r="H39" i="6"/>
  <c r="G39" i="6" s="1"/>
  <c r="H45" i="6"/>
  <c r="G45" i="6" s="1"/>
  <c r="H16" i="6"/>
  <c r="G16" i="6" s="1"/>
  <c r="H23" i="6"/>
  <c r="G23" i="6" s="1"/>
  <c r="H15" i="6"/>
  <c r="G15" i="6" s="1"/>
  <c r="H62" i="6"/>
  <c r="G62" i="6" s="1"/>
  <c r="H74" i="6"/>
  <c r="G74" i="6" s="1"/>
  <c r="H54" i="6"/>
  <c r="G54" i="6" s="1"/>
  <c r="H24" i="6"/>
  <c r="G24" i="6" s="1"/>
  <c r="H56" i="6"/>
  <c r="G56" i="6" s="1"/>
  <c r="H9" i="6"/>
  <c r="G9" i="6" s="1"/>
  <c r="H11" i="6"/>
  <c r="G11" i="6" s="1"/>
  <c r="H53" i="6"/>
  <c r="G53" i="6" s="1"/>
  <c r="H14" i="6"/>
  <c r="G14" i="6" s="1"/>
  <c r="H19" i="6"/>
  <c r="G19" i="6" s="1"/>
  <c r="H21" i="6"/>
  <c r="G21" i="6" s="1"/>
  <c r="H38" i="6"/>
  <c r="G38" i="6" s="1"/>
  <c r="H52" i="6"/>
  <c r="G52" i="6" s="1"/>
  <c r="H40" i="6"/>
  <c r="G40" i="6" s="1"/>
  <c r="H25" i="6"/>
  <c r="G25" i="6" s="1"/>
  <c r="H29" i="6"/>
  <c r="G29" i="6" s="1"/>
  <c r="H42" i="6"/>
  <c r="G42" i="6" s="1"/>
  <c r="H55" i="6"/>
  <c r="G55" i="6" s="1"/>
  <c r="G60" i="6"/>
  <c r="H61" i="6"/>
  <c r="G61" i="6" s="1"/>
  <c r="H27" i="6"/>
  <c r="G27" i="6" s="1"/>
  <c r="H41" i="6"/>
  <c r="G41" i="6" s="1"/>
  <c r="H44" i="6"/>
  <c r="G44" i="6" s="1"/>
  <c r="H7" i="6"/>
  <c r="G7" i="6" s="1"/>
  <c r="H17" i="6"/>
  <c r="H51" i="6"/>
  <c r="G51" i="6" s="1"/>
  <c r="H49" i="6"/>
  <c r="G49" i="6" s="1"/>
  <c r="H75" i="6"/>
  <c r="G75" i="6" s="1"/>
  <c r="H32" i="6"/>
  <c r="G32" i="6" s="1"/>
  <c r="H26" i="6"/>
  <c r="G26" i="6" s="1"/>
  <c r="H72" i="6"/>
  <c r="G72" i="6" s="1"/>
  <c r="H8" i="6"/>
  <c r="G8" i="6" s="1"/>
  <c r="H12" i="6"/>
  <c r="G12" i="6" s="1"/>
  <c r="H63" i="6"/>
  <c r="G63" i="6" s="1"/>
  <c r="H28" i="6"/>
  <c r="G28" i="6" s="1"/>
  <c r="H70" i="6"/>
  <c r="G70" i="6" s="1"/>
  <c r="H31" i="6"/>
  <c r="G31" i="6" s="1"/>
  <c r="H22" i="6"/>
  <c r="G22" i="6" s="1"/>
  <c r="H71" i="6"/>
  <c r="G71" i="6" s="1"/>
  <c r="H34" i="6"/>
  <c r="G34" i="6" s="1"/>
  <c r="H46" i="6"/>
  <c r="G46" i="6" s="1"/>
  <c r="H30" i="6"/>
  <c r="G30" i="6" s="1"/>
  <c r="H50" i="6"/>
  <c r="G50" i="6" s="1"/>
  <c r="H37" i="6"/>
  <c r="G37" i="6" s="1"/>
  <c r="H57" i="6"/>
  <c r="G57" i="6" s="1"/>
  <c r="H59" i="6"/>
  <c r="G59" i="6" s="1"/>
  <c r="H13" i="6"/>
  <c r="G13" i="6" s="1"/>
  <c r="H18" i="6"/>
  <c r="G18" i="6" s="1"/>
  <c r="H68" i="6"/>
  <c r="G68" i="6" s="1"/>
  <c r="H33" i="6"/>
  <c r="G33" i="6" s="1"/>
  <c r="H43" i="6"/>
  <c r="H73" i="6"/>
  <c r="G73" i="6" s="1"/>
  <c r="H69" i="6"/>
  <c r="G69" i="6" s="1"/>
  <c r="H48" i="6"/>
  <c r="G48" i="6" s="1"/>
  <c r="H10" i="6"/>
  <c r="G10" i="6" s="1"/>
  <c r="G84" i="6"/>
  <c r="G35" i="6"/>
  <c r="G78" i="6"/>
  <c r="G101" i="6"/>
  <c r="G64" i="6"/>
  <c r="G102" i="6"/>
  <c r="G82" i="6"/>
  <c r="G92" i="6"/>
  <c r="G106" i="6"/>
  <c r="G36" i="6"/>
  <c r="G96" i="6"/>
  <c r="G94" i="6"/>
  <c r="G43" i="6"/>
  <c r="G91" i="6"/>
  <c r="G97" i="6"/>
  <c r="G98" i="6"/>
  <c r="G105" i="6"/>
  <c r="G100" i="6"/>
  <c r="G20" i="6"/>
  <c r="G99" i="6"/>
  <c r="G79" i="6"/>
  <c r="G107" i="6"/>
  <c r="G108" i="6"/>
  <c r="G17" i="6"/>
  <c r="G93" i="6"/>
  <c r="G83" i="6"/>
  <c r="C7" i="6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AI7" i="6" l="1"/>
</calcChain>
</file>

<file path=xl/sharedStrings.xml><?xml version="1.0" encoding="utf-8"?>
<sst xmlns="http://schemas.openxmlformats.org/spreadsheetml/2006/main" count="1116" uniqueCount="229">
  <si>
    <t>Name</t>
  </si>
  <si>
    <t>Pos</t>
  </si>
  <si>
    <t xml:space="preserve">WGP Points (best 4 of 6) + NYD
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</si>
  <si>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</si>
  <si>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</si>
  <si>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</si>
  <si>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</si>
  <si>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</si>
  <si>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</si>
  <si>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</si>
  <si>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>Lyon</t>
  </si>
  <si>
    <t>Summers</t>
  </si>
  <si>
    <t>Maddocks</t>
  </si>
  <si>
    <t>Stretesky</t>
  </si>
  <si>
    <t>Aird</t>
  </si>
  <si>
    <t>Darbyshire</t>
  </si>
  <si>
    <t>First Name</t>
  </si>
  <si>
    <t>Surname</t>
  </si>
  <si>
    <t>Points (10)</t>
  </si>
  <si>
    <t>Click here for table</t>
  </si>
  <si>
    <t>Weatherill</t>
  </si>
  <si>
    <t>Williams</t>
  </si>
  <si>
    <t>Murphy</t>
  </si>
  <si>
    <t>Aiston</t>
  </si>
  <si>
    <t>Coates</t>
  </si>
  <si>
    <t>Graham</t>
  </si>
  <si>
    <t>Smith</t>
  </si>
  <si>
    <t>Charlton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</si>
  <si>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</si>
  <si>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</si>
  <si>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</si>
  <si>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</si>
  <si>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</si>
  <si>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Newman</t>
  </si>
  <si>
    <t>Liu</t>
  </si>
  <si>
    <t>New Years Day 5 Mile</t>
  </si>
  <si>
    <t>Juniors</t>
  </si>
  <si>
    <t>1 Mile Run</t>
  </si>
  <si>
    <t>Bedewell</t>
  </si>
  <si>
    <t>Alnwick</t>
  </si>
  <si>
    <t>Wrekenton</t>
  </si>
  <si>
    <t>Wallsend Harriers Winter Grand Prix 2015-16</t>
  </si>
  <si>
    <t>Winter Grand Prix 6th October 2015</t>
  </si>
  <si>
    <t>Winter Grand Prix 3rd November 2015</t>
  </si>
  <si>
    <t>Winter Grand Prix 8th December 2015</t>
  </si>
  <si>
    <t>Temple Park XC 10th October 2015</t>
  </si>
  <si>
    <t>A Heads</t>
  </si>
  <si>
    <t>Winter Grand Prix 19th January 2016</t>
  </si>
  <si>
    <t>Winter Grand Prix 16th February 2016</t>
  </si>
  <si>
    <t>Winter Grand Prix 15th March 2016</t>
  </si>
  <si>
    <t>Tanfield XC 26th September 2015</t>
  </si>
  <si>
    <t>Daniel</t>
  </si>
  <si>
    <t>Broderick</t>
  </si>
  <si>
    <t xml:space="preserve">Kate </t>
  </si>
  <si>
    <t xml:space="preserve">Ellen </t>
  </si>
  <si>
    <t xml:space="preserve">Mason </t>
  </si>
  <si>
    <t xml:space="preserve">Samuel </t>
  </si>
  <si>
    <t xml:space="preserve">Denver </t>
  </si>
  <si>
    <t xml:space="preserve">Erin </t>
  </si>
  <si>
    <t>Prior</t>
  </si>
  <si>
    <t xml:space="preserve">Harry </t>
  </si>
  <si>
    <t xml:space="preserve">Phil </t>
  </si>
  <si>
    <t xml:space="preserve">Simon </t>
  </si>
  <si>
    <t xml:space="preserve">Matthew </t>
  </si>
  <si>
    <t xml:space="preserve">Dan </t>
  </si>
  <si>
    <t xml:space="preserve">Mick </t>
  </si>
  <si>
    <t>Bell</t>
  </si>
  <si>
    <t xml:space="preserve">Kevin </t>
  </si>
  <si>
    <t>Wilson</t>
  </si>
  <si>
    <t xml:space="preserve">Alistair </t>
  </si>
  <si>
    <t>Willis</t>
  </si>
  <si>
    <t xml:space="preserve">Paul </t>
  </si>
  <si>
    <t xml:space="preserve">Neil </t>
  </si>
  <si>
    <t>Robinson</t>
  </si>
  <si>
    <t xml:space="preserve">Steve </t>
  </si>
  <si>
    <t xml:space="preserve">Alan </t>
  </si>
  <si>
    <t>Heslington</t>
  </si>
  <si>
    <t xml:space="preserve">Mark </t>
  </si>
  <si>
    <t xml:space="preserve">Tony </t>
  </si>
  <si>
    <t xml:space="preserve">Becki </t>
  </si>
  <si>
    <t xml:space="preserve">Elaine </t>
  </si>
  <si>
    <t xml:space="preserve">Sarah </t>
  </si>
  <si>
    <t xml:space="preserve">Laura </t>
  </si>
  <si>
    <t xml:space="preserve">Nina </t>
  </si>
  <si>
    <t>Wilkinson</t>
  </si>
  <si>
    <t xml:space="preserve">Marion </t>
  </si>
  <si>
    <t>Dreano-Thwaite</t>
  </si>
  <si>
    <t xml:space="preserve">XC - Tanfield
</t>
  </si>
  <si>
    <t>WGP#1 - 06.10.15</t>
  </si>
  <si>
    <t>Lyndsey</t>
  </si>
  <si>
    <t>Nina</t>
  </si>
  <si>
    <t>Dave</t>
  </si>
  <si>
    <t>Hall</t>
  </si>
  <si>
    <t>Kevin</t>
  </si>
  <si>
    <t>Mason</t>
  </si>
  <si>
    <t>Neil</t>
  </si>
  <si>
    <t>Robertson</t>
  </si>
  <si>
    <t>Olly</t>
  </si>
  <si>
    <t>Harry</t>
  </si>
  <si>
    <t>Anna</t>
  </si>
  <si>
    <t>French</t>
  </si>
  <si>
    <t>Jack</t>
  </si>
  <si>
    <t>Armstrong</t>
  </si>
  <si>
    <t>Denver</t>
  </si>
  <si>
    <t>Sarah</t>
  </si>
  <si>
    <t>Wiley</t>
  </si>
  <si>
    <t>Phil</t>
  </si>
  <si>
    <t>McKellow</t>
  </si>
  <si>
    <t>Elliot</t>
  </si>
  <si>
    <t>Thompson</t>
  </si>
  <si>
    <t>Becki</t>
  </si>
  <si>
    <t>Cawthorn</t>
  </si>
  <si>
    <t>Alan</t>
  </si>
  <si>
    <t>Penny</t>
  </si>
  <si>
    <t>Pegman</t>
  </si>
  <si>
    <t>Payne</t>
  </si>
  <si>
    <t>Joe</t>
  </si>
  <si>
    <t>Colligan</t>
  </si>
  <si>
    <t>Robbie</t>
  </si>
  <si>
    <t>Livermore</t>
  </si>
  <si>
    <t>Matt</t>
  </si>
  <si>
    <t>Jeanette</t>
  </si>
  <si>
    <t>Gibson</t>
  </si>
  <si>
    <t>Daryl</t>
  </si>
  <si>
    <t>Roe</t>
  </si>
  <si>
    <t>Paddy</t>
  </si>
  <si>
    <t>Dinsmore</t>
  </si>
  <si>
    <t>Dan</t>
  </si>
  <si>
    <t>Sean</t>
  </si>
  <si>
    <t>McIntyre</t>
  </si>
  <si>
    <t>Mark</t>
  </si>
  <si>
    <t>Hoben</t>
  </si>
  <si>
    <t>Joseph</t>
  </si>
  <si>
    <t>Erin</t>
  </si>
  <si>
    <t>Chris</t>
  </si>
  <si>
    <t>Craggs</t>
  </si>
  <si>
    <t>Becky</t>
  </si>
  <si>
    <t>Matty</t>
  </si>
  <si>
    <t>Current Records</t>
  </si>
  <si>
    <t>Senior Men</t>
  </si>
  <si>
    <t>Phil Aiston</t>
  </si>
  <si>
    <t>Vet Men</t>
  </si>
  <si>
    <t>Brian Hetherington</t>
  </si>
  <si>
    <t>Vet O45</t>
  </si>
  <si>
    <t>Vet O50</t>
  </si>
  <si>
    <t>Vet O60</t>
  </si>
  <si>
    <t>David Scoins</t>
  </si>
  <si>
    <t>20.00</t>
  </si>
  <si>
    <t>Senior Women</t>
  </si>
  <si>
    <t>Danielle Hodgkinson</t>
  </si>
  <si>
    <t>Vet Women</t>
  </si>
  <si>
    <t>Emma Walton</t>
  </si>
  <si>
    <t>Vet O40</t>
  </si>
  <si>
    <t>Chrystal Skeldon</t>
  </si>
  <si>
    <t>Carole Watt</t>
  </si>
  <si>
    <t>Junior Boys</t>
  </si>
  <si>
    <t>Under 11</t>
  </si>
  <si>
    <t>Reece Garrett</t>
  </si>
  <si>
    <t>Under 13</t>
  </si>
  <si>
    <t>Olly Aird</t>
  </si>
  <si>
    <t>Under 15</t>
  </si>
  <si>
    <t>Adam Gibbs</t>
  </si>
  <si>
    <t>Under 17</t>
  </si>
  <si>
    <t>Junior Girls</t>
  </si>
  <si>
    <t>Amelia Short</t>
  </si>
  <si>
    <t>Sophie Blackett</t>
  </si>
  <si>
    <t>Amber Leigh</t>
  </si>
  <si>
    <t>Julie</t>
  </si>
  <si>
    <t xml:space="preserve">Olly </t>
  </si>
  <si>
    <t xml:space="preserve">XC - Temple Park
</t>
  </si>
  <si>
    <t>WGP#2 - 03.11.15</t>
  </si>
  <si>
    <t xml:space="preserve">XC - Akley Heads
</t>
  </si>
  <si>
    <t xml:space="preserve">XC - Druridge Bay
</t>
  </si>
  <si>
    <t xml:space="preserve">XC - Newcastle
</t>
  </si>
  <si>
    <t xml:space="preserve">XC - Alnwick
</t>
  </si>
  <si>
    <t xml:space="preserve">XC - Wrekenton
</t>
  </si>
  <si>
    <t>WGP#3 - 08.12.15 (DB)</t>
  </si>
  <si>
    <t>New Year Day</t>
  </si>
  <si>
    <t>WGP#4 - 19.01.16</t>
  </si>
  <si>
    <t>WGP#6 - 15.03.16</t>
  </si>
  <si>
    <t>WGP#5 - 06.02.16</t>
  </si>
  <si>
    <t>Tanfield</t>
  </si>
  <si>
    <t>Druridge Bay</t>
  </si>
  <si>
    <t>Train</t>
  </si>
  <si>
    <t>Romally</t>
  </si>
  <si>
    <t>Lannigan</t>
  </si>
  <si>
    <t>Thomas</t>
  </si>
  <si>
    <t>Ferguson</t>
  </si>
  <si>
    <t>Oisian</t>
  </si>
  <si>
    <t>Hegarty</t>
  </si>
  <si>
    <t>Cameron</t>
  </si>
  <si>
    <t>Motion</t>
  </si>
  <si>
    <t>Elena</t>
  </si>
  <si>
    <t>Walker</t>
  </si>
  <si>
    <t>Emily</t>
  </si>
  <si>
    <t>James</t>
  </si>
  <si>
    <t>Paul</t>
  </si>
  <si>
    <t>Alastair</t>
  </si>
  <si>
    <t>Leanne</t>
  </si>
  <si>
    <t>Collinson</t>
  </si>
  <si>
    <t>Tony</t>
  </si>
  <si>
    <t>Matty Summers</t>
  </si>
  <si>
    <t>(new record)</t>
  </si>
  <si>
    <t>Warren</t>
  </si>
  <si>
    <t>Davis</t>
  </si>
  <si>
    <t>Gavin</t>
  </si>
  <si>
    <t>Lee</t>
  </si>
  <si>
    <t>Nick</t>
  </si>
  <si>
    <t>Keith</t>
  </si>
  <si>
    <t>O'Donnell</t>
  </si>
  <si>
    <t>Andy</t>
  </si>
  <si>
    <t>Wigmore</t>
  </si>
  <si>
    <t>Victoria</t>
  </si>
  <si>
    <t>Ericson</t>
  </si>
  <si>
    <t>Zissley</t>
  </si>
  <si>
    <t>Tim</t>
  </si>
  <si>
    <t>Nicholson</t>
  </si>
  <si>
    <t>Gary</t>
  </si>
  <si>
    <t>Lewis</t>
  </si>
  <si>
    <t>Robson</t>
  </si>
  <si>
    <t>Gillian</t>
  </si>
  <si>
    <t>Clark</t>
  </si>
  <si>
    <t>Richardson</t>
  </si>
  <si>
    <t>Andrew</t>
  </si>
  <si>
    <t>Breeze</t>
  </si>
  <si>
    <t>Jamie</t>
  </si>
  <si>
    <t>David</t>
  </si>
  <si>
    <t>Scoins</t>
  </si>
  <si>
    <t>Jaime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</si>
</sst>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mediumDashed">
        <color theme="0" tint="-0.14996795556505021"/>
      </right>
      <top style="thin">
        <color theme="0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/>
      <top style="hair">
        <color theme="0" tint="-0.499984740745262"/>
      </top>
      <bottom style="hair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1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4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vertical="center"/>
    </xf>
    <xf numFmtId="0" fontId="0" fillId="0" borderId="8" xfId="0" applyBorder="1" applyAlignment="1">
      <alignment horizontal="center"/>
    </xf>
    <xf numFmtId="1" fontId="0" fillId="0" borderId="1" xfId="0" applyNumberFormat="1" applyBorder="1"/>
    <xf numFmtId="0" fontId="9" fillId="0" borderId="1" xfId="0" applyFont="1" applyBorder="1"/>
    <xf numFmtId="21" fontId="9" fillId="0" borderId="1" xfId="0" applyNumberFormat="1" applyFont="1" applyBorder="1"/>
    <xf numFmtId="14" fontId="9" fillId="0" borderId="1" xfId="0" applyNumberFormat="1" applyFont="1" applyBorder="1"/>
    <xf numFmtId="0" fontId="10" fillId="0" borderId="1" xfId="0" applyFont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4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/>
    <xf numFmtId="0" fontId="11" fillId="0" borderId="0" xfId="2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9" fillId="0" borderId="1" xfId="0" applyFont="1" applyBorder="1" applyAlignment="1">
      <alignment horizontal="left"/>
    </xf>
    <xf numFmtId="0" fontId="18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1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7" xfId="0" applyBorder="1"/>
    <xf numFmtId="0" fontId="0" fillId="0" borderId="17" xfId="0" applyFont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16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2" applyFont="1"/>
    <xf numFmtId="0" fontId="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23" fillId="0" borderId="9" xfId="0" applyFont="1" applyBorder="1" applyAlignment="1">
      <alignment horizontal="center" wrapText="1"/>
    </xf>
    <xf numFmtId="0" fontId="23" fillId="0" borderId="7" xfId="0" applyFont="1" applyBorder="1"/>
    <xf numFmtId="0" fontId="24" fillId="0" borderId="3" xfId="0" applyFont="1" applyBorder="1"/>
    <xf numFmtId="0" fontId="24" fillId="0" borderId="1" xfId="0" applyFont="1" applyBorder="1"/>
    <xf numFmtId="0" fontId="25" fillId="0" borderId="15" xfId="2" applyFont="1" applyBorder="1" applyAlignment="1">
      <alignment textRotation="60" wrapText="1"/>
    </xf>
    <xf numFmtId="0" fontId="26" fillId="0" borderId="15" xfId="2" applyFont="1" applyBorder="1" applyAlignment="1">
      <alignment textRotation="60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7" name="Picture 1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18" name="Picture 1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9" name="Picture 1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2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2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2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1" name="Picture 40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2" name="Picture 41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3" name="Picture 42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47" name="Picture 4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48" name="Picture 4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9" name="Picture 4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6" name="Picture 5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57" name="Picture 5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58" name="Picture 5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32" name="Picture 3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33" name="Picture 3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34" name="Picture 3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3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3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3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38" name="Picture 3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39" name="Picture 3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40" name="Picture 3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4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4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4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3"/>
  <sheetViews>
    <sheetView topLeftCell="A2" zoomScaleNormal="100" workbookViewId="0">
      <pane xSplit="6" ySplit="5" topLeftCell="G7" activePane="bottomRight" state="frozen"/>
      <selection activeCell="A2" sqref="A2"/>
      <selection pane="topRight" activeCell="G2" sqref="G2"/>
      <selection pane="bottomLeft" activeCell="A7" sqref="A7"/>
      <selection pane="bottomRight" activeCell="P6" sqref="P6"/>
    </sheetView>
  </sheetViews>
  <sheetFormatPr defaultRowHeight="15" x14ac:dyDescent="0.25"/>
  <cols>
    <col min="1" max="1" width="3.28515625" style="1" customWidth="1"/>
    <col min="2" max="2" width="6.28515625" style="2" hidden="1" customWidth="1"/>
    <col min="3" max="3" width="7.5703125" style="2" customWidth="1"/>
    <col min="4" max="4" width="5" style="2" customWidth="1"/>
    <col min="5" max="5" width="11" style="22" customWidth="1"/>
    <col min="6" max="6" width="16" style="1" customWidth="1"/>
    <col min="7" max="7" width="14.28515625" style="1" customWidth="1"/>
    <col min="8" max="8" width="11.85546875" style="1" customWidth="1"/>
    <col min="9" max="9" width="12.5703125" style="2" customWidth="1"/>
    <col min="10" max="10" width="6.140625" style="1" customWidth="1"/>
    <col min="11" max="12" width="6.140625" style="2" customWidth="1"/>
    <col min="13" max="13" width="6.140625" style="44" customWidth="1"/>
    <col min="14" max="15" width="6.140625" style="1" customWidth="1"/>
    <col min="16" max="16" width="6.140625" style="48" customWidth="1"/>
    <col min="17" max="17" width="6.140625" style="1" customWidth="1"/>
    <col min="18" max="18" width="6.140625" style="51" customWidth="1"/>
    <col min="19" max="20" width="6.140625" style="2" customWidth="1"/>
    <col min="21" max="22" width="6.140625" style="53" customWidth="1"/>
    <col min="23" max="23" width="6.140625" style="2" customWidth="1"/>
    <col min="24" max="29" width="12.5703125" style="53" hidden="1" customWidth="1"/>
    <col min="30" max="34" width="9.140625" style="1" hidden="1" customWidth="1"/>
    <col min="35" max="35" width="10.5703125" style="1" hidden="1" customWidth="1"/>
    <col min="36" max="16384" width="9.140625" style="1"/>
  </cols>
  <sheetData>
    <row r="1" spans="1:36" ht="12" customHeight="1" x14ac:dyDescent="0.25"/>
    <row r="2" spans="1:36" ht="23.25" x14ac:dyDescent="0.35">
      <c r="B2" s="17"/>
      <c r="C2" s="17"/>
      <c r="D2" s="17"/>
      <c r="E2" s="87" t="s">
        <v>41</v>
      </c>
      <c r="F2" s="18"/>
      <c r="J2" s="19"/>
      <c r="K2" s="19"/>
      <c r="L2" s="19"/>
      <c r="M2" s="42"/>
      <c r="N2" s="88"/>
      <c r="O2" s="19"/>
      <c r="Q2" s="19"/>
      <c r="R2" s="42"/>
    </row>
    <row r="3" spans="1:36" ht="6.75" hidden="1" customHeight="1" x14ac:dyDescent="0.25">
      <c r="B3" s="18"/>
      <c r="C3" s="18"/>
      <c r="D3" s="18"/>
      <c r="E3" s="18"/>
      <c r="F3" s="18"/>
      <c r="I3" s="20"/>
      <c r="J3" s="19"/>
      <c r="K3" s="19"/>
      <c r="L3" s="20"/>
      <c r="M3" s="43"/>
      <c r="N3" s="18"/>
      <c r="O3" s="21"/>
      <c r="Q3" s="18"/>
      <c r="R3" s="5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36" ht="6.75" hidden="1" customHeight="1" x14ac:dyDescent="0.25">
      <c r="O4" s="21"/>
    </row>
    <row r="5" spans="1:36" ht="11.25" hidden="1" customHeight="1" x14ac:dyDescent="0.25">
      <c r="B5" s="49"/>
      <c r="C5" s="6"/>
      <c r="D5" s="6"/>
      <c r="E5" s="23"/>
      <c r="F5" s="5"/>
      <c r="G5" s="5"/>
      <c r="H5" s="5"/>
      <c r="I5" s="6"/>
      <c r="J5" s="5"/>
      <c r="K5" s="6"/>
      <c r="L5" s="6"/>
      <c r="M5" s="45"/>
      <c r="N5" s="5"/>
      <c r="O5" s="24"/>
      <c r="P5" s="6"/>
      <c r="Q5" s="5"/>
      <c r="R5" s="52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5"/>
      <c r="AE5" s="5"/>
      <c r="AF5" s="5"/>
      <c r="AG5" s="5"/>
    </row>
    <row r="6" spans="1:36" ht="132.75" customHeight="1" x14ac:dyDescent="0.3">
      <c r="A6" s="3"/>
      <c r="B6" s="36"/>
      <c r="C6" s="92" t="s">
        <v>29</v>
      </c>
      <c r="D6" s="94" t="s">
        <v>30</v>
      </c>
      <c r="E6" s="93" t="s">
        <v>31</v>
      </c>
      <c r="F6" s="91"/>
      <c r="G6" s="96" t="s">
        <v>3</v>
      </c>
      <c r="H6" s="95" t="s">
        <v>2</v>
      </c>
      <c r="I6" s="102" t="s">
        <v>28</v>
      </c>
      <c r="J6" s="130" t="s">
        <v>87</v>
      </c>
      <c r="K6" s="131" t="s">
        <v>88</v>
      </c>
      <c r="L6" s="130" t="s">
        <v>169</v>
      </c>
      <c r="M6" s="131" t="s">
        <v>170</v>
      </c>
      <c r="N6" s="130" t="s">
        <v>171</v>
      </c>
      <c r="O6" s="130" t="s">
        <v>172</v>
      </c>
      <c r="P6" s="131" t="s">
        <v>176</v>
      </c>
      <c r="Q6" s="131" t="s">
        <v>177</v>
      </c>
      <c r="R6" s="130" t="s">
        <v>173</v>
      </c>
      <c r="S6" s="131" t="s">
        <v>178</v>
      </c>
      <c r="T6" s="131" t="s">
        <v>180</v>
      </c>
      <c r="U6" s="130" t="s">
        <v>174</v>
      </c>
      <c r="V6" s="131" t="s">
        <v>179</v>
      </c>
      <c r="W6" s="130" t="s">
        <v>175</v>
      </c>
      <c r="X6" s="126"/>
      <c r="Y6" s="126"/>
      <c r="Z6" s="126"/>
      <c r="AA6" s="126"/>
      <c r="AB6" s="126"/>
      <c r="AC6" s="126"/>
      <c r="AD6" s="127"/>
      <c r="AE6" s="127"/>
      <c r="AF6" s="127"/>
      <c r="AG6" s="127"/>
      <c r="AH6" s="128"/>
      <c r="AI6" s="129"/>
      <c r="AJ6" s="129"/>
    </row>
    <row r="7" spans="1:36" x14ac:dyDescent="0.25">
      <c r="A7" s="3"/>
      <c r="B7" s="26">
        <v>1</v>
      </c>
      <c r="C7" s="26">
        <f t="shared" ref="C7:C69" si="0">B7-D7</f>
        <v>0</v>
      </c>
      <c r="D7" s="26">
        <v>1</v>
      </c>
      <c r="E7" s="34" t="s">
        <v>67</v>
      </c>
      <c r="F7" s="99" t="s">
        <v>68</v>
      </c>
      <c r="G7" s="101">
        <f>H7+I7</f>
        <v>206</v>
      </c>
      <c r="H7" s="26">
        <f>SUM(AD7:AG7)+Q7</f>
        <v>136</v>
      </c>
      <c r="I7" s="56">
        <f>J7+L7+N7+O7+R7+U7+W7</f>
        <v>70</v>
      </c>
      <c r="J7" s="27">
        <v>10</v>
      </c>
      <c r="K7" s="26">
        <v>47</v>
      </c>
      <c r="L7" s="27">
        <v>15</v>
      </c>
      <c r="M7" s="46">
        <v>43</v>
      </c>
      <c r="N7" s="27">
        <v>20</v>
      </c>
      <c r="O7" s="28">
        <v>25</v>
      </c>
      <c r="P7" s="46">
        <v>46</v>
      </c>
      <c r="Q7" s="27"/>
      <c r="R7" s="46"/>
      <c r="S7" s="27"/>
      <c r="T7" s="27"/>
      <c r="U7" s="27"/>
      <c r="V7" s="27"/>
      <c r="W7" s="56"/>
      <c r="X7" s="55">
        <f>IF(K7="","",K7)</f>
        <v>47</v>
      </c>
      <c r="Y7" s="55">
        <f>IF(M7="","",M7)</f>
        <v>43</v>
      </c>
      <c r="Z7" s="55">
        <f>IF(P7="","",P7)</f>
        <v>46</v>
      </c>
      <c r="AA7" s="55" t="str">
        <f>IF(S7="","",S7)</f>
        <v/>
      </c>
      <c r="AB7" s="55" t="str">
        <f>IF(T7="","",T7)</f>
        <v/>
      </c>
      <c r="AC7" s="55" t="str">
        <f t="shared" ref="AC7" si="1">IF(V7="","",V7)</f>
        <v/>
      </c>
      <c r="AD7" s="25">
        <f t="shared" ref="AD7" si="2">IF(COUNT(X7:AC7)&gt;=1,(LARGE(X7:AC7,1)),"")</f>
        <v>47</v>
      </c>
      <c r="AE7" s="25">
        <f t="shared" ref="AE7" si="3">IF(COUNT(X7:AC7)&gt;=2,(LARGE(X7:AC7,2)),"")</f>
        <v>46</v>
      </c>
      <c r="AF7" s="25">
        <f t="shared" ref="AF7" si="4">IF(COUNT(X7:AC7)&gt;=3,(LARGE(X7:AC7,3)),"")</f>
        <v>43</v>
      </c>
      <c r="AG7" s="25" t="str">
        <f t="shared" ref="AG7" si="5">IF(COUNT(X7:AC7)&gt;=4,(LARGE(X7:AC7,4)),"")</f>
        <v/>
      </c>
      <c r="AH7" s="4"/>
      <c r="AI7" s="37">
        <f t="shared" ref="AI7" si="6">AVERAGE(AD7:AG7)</f>
        <v>45.333333333333336</v>
      </c>
    </row>
    <row r="8" spans="1:36" x14ac:dyDescent="0.25">
      <c r="A8" s="3"/>
      <c r="B8" s="26">
        <v>2</v>
      </c>
      <c r="C8" s="26">
        <f t="shared" si="0"/>
        <v>0</v>
      </c>
      <c r="D8" s="26">
        <v>2</v>
      </c>
      <c r="E8" s="35" t="s">
        <v>75</v>
      </c>
      <c r="F8" s="98" t="s">
        <v>76</v>
      </c>
      <c r="G8" s="101">
        <f>H8+I8</f>
        <v>186</v>
      </c>
      <c r="H8" s="26">
        <f>SUM(AD8:AG8)+Q8</f>
        <v>116</v>
      </c>
      <c r="I8" s="56">
        <f>J8+L8+N8+O8+R8+U8+W8</f>
        <v>70</v>
      </c>
      <c r="J8" s="27">
        <v>10</v>
      </c>
      <c r="K8" s="27">
        <v>34</v>
      </c>
      <c r="L8" s="26">
        <v>15</v>
      </c>
      <c r="M8" s="47">
        <v>47</v>
      </c>
      <c r="N8" s="26">
        <v>20</v>
      </c>
      <c r="O8" s="31">
        <v>25</v>
      </c>
      <c r="P8" s="47">
        <v>35</v>
      </c>
      <c r="Q8" s="26"/>
      <c r="R8" s="47"/>
      <c r="S8" s="26"/>
      <c r="T8" s="26"/>
      <c r="U8" s="26"/>
      <c r="V8" s="26"/>
      <c r="W8" s="57"/>
      <c r="X8" s="55">
        <f t="shared" ref="X8:X71" si="7">IF(K8="","",K8)</f>
        <v>34</v>
      </c>
      <c r="Y8" s="55">
        <f t="shared" ref="Y8:Y71" si="8">IF(M8="","",M8)</f>
        <v>47</v>
      </c>
      <c r="Z8" s="55">
        <f t="shared" ref="Z8:Z71" si="9">IF(P8="","",P8)</f>
        <v>35</v>
      </c>
      <c r="AA8" s="55" t="str">
        <f t="shared" ref="AA8:AA71" si="10">IF(S8="","",S8)</f>
        <v/>
      </c>
      <c r="AB8" s="55" t="str">
        <f t="shared" ref="AB8:AB71" si="11">IF(T8="","",T8)</f>
        <v/>
      </c>
      <c r="AC8" s="55" t="str">
        <f t="shared" ref="AC8:AC71" si="12">IF(V8="","",V8)</f>
        <v/>
      </c>
      <c r="AD8" s="25">
        <f t="shared" ref="AD8:AD71" si="13">IF(COUNT(X8:AC8)&gt;=1,(LARGE(X8:AC8,1)),"")</f>
        <v>47</v>
      </c>
      <c r="AE8" s="25">
        <f t="shared" ref="AE8:AE71" si="14">IF(COUNT(X8:AC8)&gt;=2,(LARGE(X8:AC8,2)),"")</f>
        <v>35</v>
      </c>
      <c r="AF8" s="25">
        <f t="shared" ref="AF8:AF71" si="15">IF(COUNT(X8:AC8)&gt;=3,(LARGE(X8:AC8,3)),"")</f>
        <v>34</v>
      </c>
      <c r="AG8" s="25" t="str">
        <f t="shared" ref="AG8:AG71" si="16">IF(COUNT(X8:AC8)&gt;=4,(LARGE(X8:AC8,4)),"")</f>
        <v/>
      </c>
      <c r="AH8" s="4"/>
      <c r="AI8" s="37">
        <f t="shared" ref="AI8:AI71" si="17">AVERAGE(AD8:AG8)</f>
        <v>38.666666666666664</v>
      </c>
    </row>
    <row r="9" spans="1:36" x14ac:dyDescent="0.25">
      <c r="A9" s="3"/>
      <c r="B9" s="26">
        <v>4</v>
      </c>
      <c r="C9" s="26">
        <f t="shared" si="0"/>
        <v>1</v>
      </c>
      <c r="D9" s="26">
        <v>3</v>
      </c>
      <c r="E9" s="35" t="s">
        <v>64</v>
      </c>
      <c r="F9" s="98" t="s">
        <v>20</v>
      </c>
      <c r="G9" s="101">
        <f>H9+I9</f>
        <v>167</v>
      </c>
      <c r="H9" s="26">
        <f>SUM(AD9:AG9)+Q9</f>
        <v>97</v>
      </c>
      <c r="I9" s="56">
        <f>J9+L9+N9+O9+R9+U9+W9</f>
        <v>70</v>
      </c>
      <c r="J9" s="27">
        <v>10</v>
      </c>
      <c r="K9" s="26">
        <v>22</v>
      </c>
      <c r="L9" s="27">
        <v>15</v>
      </c>
      <c r="M9" s="46">
        <v>33</v>
      </c>
      <c r="N9" s="27">
        <v>20</v>
      </c>
      <c r="O9" s="28">
        <v>25</v>
      </c>
      <c r="P9" s="46">
        <v>42</v>
      </c>
      <c r="Q9" s="27"/>
      <c r="R9" s="46"/>
      <c r="S9" s="27"/>
      <c r="T9" s="27"/>
      <c r="U9" s="27"/>
      <c r="V9" s="27"/>
      <c r="W9" s="56"/>
      <c r="X9" s="55">
        <f t="shared" si="7"/>
        <v>22</v>
      </c>
      <c r="Y9" s="55">
        <f t="shared" si="8"/>
        <v>33</v>
      </c>
      <c r="Z9" s="55">
        <f t="shared" si="9"/>
        <v>42</v>
      </c>
      <c r="AA9" s="55" t="str">
        <f t="shared" si="10"/>
        <v/>
      </c>
      <c r="AB9" s="55" t="str">
        <f t="shared" si="11"/>
        <v/>
      </c>
      <c r="AC9" s="55" t="str">
        <f t="shared" si="12"/>
        <v/>
      </c>
      <c r="AD9" s="25">
        <f t="shared" si="13"/>
        <v>42</v>
      </c>
      <c r="AE9" s="25">
        <f t="shared" si="14"/>
        <v>33</v>
      </c>
      <c r="AF9" s="25">
        <f t="shared" si="15"/>
        <v>22</v>
      </c>
      <c r="AG9" s="25" t="str">
        <f t="shared" si="16"/>
        <v/>
      </c>
      <c r="AH9" s="4"/>
      <c r="AI9" s="37">
        <f t="shared" si="17"/>
        <v>32.333333333333336</v>
      </c>
    </row>
    <row r="10" spans="1:36" x14ac:dyDescent="0.25">
      <c r="A10" s="3"/>
      <c r="B10" s="26">
        <v>3</v>
      </c>
      <c r="C10" s="26">
        <f t="shared" si="0"/>
        <v>-1</v>
      </c>
      <c r="D10" s="26">
        <v>4</v>
      </c>
      <c r="E10" s="33" t="s">
        <v>83</v>
      </c>
      <c r="F10" s="97" t="s">
        <v>84</v>
      </c>
      <c r="G10" s="101">
        <f>H10+I10</f>
        <v>162</v>
      </c>
      <c r="H10" s="26">
        <f>SUM(AD10:AG10)+Q10</f>
        <v>117</v>
      </c>
      <c r="I10" s="56">
        <f>J10+L10+N10+O10+R10+U10+W10</f>
        <v>45</v>
      </c>
      <c r="J10" s="27">
        <v>10</v>
      </c>
      <c r="K10" s="27">
        <v>49</v>
      </c>
      <c r="L10" s="27">
        <v>15</v>
      </c>
      <c r="M10" s="46">
        <v>36</v>
      </c>
      <c r="N10" s="27">
        <v>20</v>
      </c>
      <c r="O10" s="28"/>
      <c r="P10" s="46">
        <v>32</v>
      </c>
      <c r="Q10" s="26"/>
      <c r="R10" s="46"/>
      <c r="S10" s="27"/>
      <c r="T10" s="27"/>
      <c r="U10" s="27"/>
      <c r="V10" s="27"/>
      <c r="W10" s="56"/>
      <c r="X10" s="55">
        <f t="shared" si="7"/>
        <v>49</v>
      </c>
      <c r="Y10" s="55">
        <f t="shared" si="8"/>
        <v>36</v>
      </c>
      <c r="Z10" s="55">
        <f t="shared" si="9"/>
        <v>32</v>
      </c>
      <c r="AA10" s="55" t="str">
        <f t="shared" si="10"/>
        <v/>
      </c>
      <c r="AB10" s="55" t="str">
        <f t="shared" si="11"/>
        <v/>
      </c>
      <c r="AC10" s="55" t="str">
        <f t="shared" si="12"/>
        <v/>
      </c>
      <c r="AD10" s="25">
        <f t="shared" si="13"/>
        <v>49</v>
      </c>
      <c r="AE10" s="25">
        <f t="shared" si="14"/>
        <v>36</v>
      </c>
      <c r="AF10" s="25">
        <f t="shared" si="15"/>
        <v>32</v>
      </c>
      <c r="AG10" s="25" t="str">
        <f t="shared" si="16"/>
        <v/>
      </c>
      <c r="AH10" s="4"/>
      <c r="AI10" s="37">
        <f t="shared" si="17"/>
        <v>39</v>
      </c>
    </row>
    <row r="11" spans="1:36" x14ac:dyDescent="0.25">
      <c r="A11" s="3"/>
      <c r="B11" s="26">
        <v>5</v>
      </c>
      <c r="C11" s="26">
        <f t="shared" si="0"/>
        <v>0</v>
      </c>
      <c r="D11" s="26">
        <v>5</v>
      </c>
      <c r="E11" s="34" t="s">
        <v>97</v>
      </c>
      <c r="F11" s="100" t="s">
        <v>14</v>
      </c>
      <c r="G11" s="101">
        <f>H11+I11</f>
        <v>162</v>
      </c>
      <c r="H11" s="26">
        <f>SUM(AD11:AG11)+Q11</f>
        <v>117</v>
      </c>
      <c r="I11" s="56">
        <f>J11+L11+N11+O11+R11+U11+W11</f>
        <v>45</v>
      </c>
      <c r="J11" s="27">
        <v>10</v>
      </c>
      <c r="K11" s="26">
        <v>44</v>
      </c>
      <c r="L11" s="27">
        <v>15</v>
      </c>
      <c r="M11" s="46">
        <v>34</v>
      </c>
      <c r="N11" s="27"/>
      <c r="O11" s="28">
        <v>20</v>
      </c>
      <c r="P11" s="46">
        <v>39</v>
      </c>
      <c r="Q11" s="27"/>
      <c r="R11" s="46"/>
      <c r="S11" s="27"/>
      <c r="T11" s="27"/>
      <c r="U11" s="27"/>
      <c r="V11" s="27"/>
      <c r="W11" s="56"/>
      <c r="X11" s="55">
        <f t="shared" si="7"/>
        <v>44</v>
      </c>
      <c r="Y11" s="55">
        <f t="shared" si="8"/>
        <v>34</v>
      </c>
      <c r="Z11" s="55">
        <f t="shared" si="9"/>
        <v>39</v>
      </c>
      <c r="AA11" s="55" t="str">
        <f t="shared" si="10"/>
        <v/>
      </c>
      <c r="AB11" s="55" t="str">
        <f t="shared" si="11"/>
        <v/>
      </c>
      <c r="AC11" s="55" t="str">
        <f t="shared" si="12"/>
        <v/>
      </c>
      <c r="AD11" s="25">
        <f t="shared" si="13"/>
        <v>44</v>
      </c>
      <c r="AE11" s="25">
        <f t="shared" si="14"/>
        <v>39</v>
      </c>
      <c r="AF11" s="25">
        <f t="shared" si="15"/>
        <v>34</v>
      </c>
      <c r="AG11" s="25" t="str">
        <f t="shared" si="16"/>
        <v/>
      </c>
      <c r="AH11" s="4"/>
      <c r="AI11" s="37">
        <f t="shared" si="17"/>
        <v>39</v>
      </c>
    </row>
    <row r="12" spans="1:36" x14ac:dyDescent="0.25">
      <c r="A12" s="3"/>
      <c r="B12" s="26">
        <v>6</v>
      </c>
      <c r="C12" s="26">
        <f t="shared" si="0"/>
        <v>0</v>
      </c>
      <c r="D12" s="26">
        <v>6</v>
      </c>
      <c r="E12" s="34" t="s">
        <v>57</v>
      </c>
      <c r="F12" s="99" t="s">
        <v>13</v>
      </c>
      <c r="G12" s="101">
        <f>H12+I12</f>
        <v>148</v>
      </c>
      <c r="H12" s="26">
        <f>SUM(AD12:AG12)+Q12</f>
        <v>103</v>
      </c>
      <c r="I12" s="56">
        <f>J12+L12+N12+O12+R12+U12+W12</f>
        <v>45</v>
      </c>
      <c r="J12" s="27">
        <v>10</v>
      </c>
      <c r="K12" s="27">
        <v>40</v>
      </c>
      <c r="L12" s="26"/>
      <c r="M12" s="47">
        <v>29</v>
      </c>
      <c r="N12" s="26">
        <v>15</v>
      </c>
      <c r="O12" s="31">
        <v>20</v>
      </c>
      <c r="P12" s="47">
        <v>34</v>
      </c>
      <c r="Q12" s="26"/>
      <c r="R12" s="47"/>
      <c r="S12" s="26"/>
      <c r="T12" s="26"/>
      <c r="U12" s="26"/>
      <c r="V12" s="26"/>
      <c r="W12" s="57"/>
      <c r="X12" s="55">
        <f t="shared" si="7"/>
        <v>40</v>
      </c>
      <c r="Y12" s="55">
        <f t="shared" si="8"/>
        <v>29</v>
      </c>
      <c r="Z12" s="55">
        <f t="shared" si="9"/>
        <v>34</v>
      </c>
      <c r="AA12" s="55" t="str">
        <f t="shared" si="10"/>
        <v/>
      </c>
      <c r="AB12" s="55" t="str">
        <f t="shared" si="11"/>
        <v/>
      </c>
      <c r="AC12" s="55" t="str">
        <f t="shared" si="12"/>
        <v/>
      </c>
      <c r="AD12" s="25">
        <f t="shared" si="13"/>
        <v>40</v>
      </c>
      <c r="AE12" s="25">
        <f t="shared" si="14"/>
        <v>34</v>
      </c>
      <c r="AF12" s="25">
        <f t="shared" si="15"/>
        <v>29</v>
      </c>
      <c r="AG12" s="25" t="str">
        <f t="shared" si="16"/>
        <v/>
      </c>
      <c r="AH12" s="4"/>
      <c r="AI12" s="37">
        <f t="shared" si="17"/>
        <v>34.333333333333336</v>
      </c>
    </row>
    <row r="13" spans="1:36" x14ac:dyDescent="0.25">
      <c r="A13" s="3"/>
      <c r="B13" s="26">
        <v>7</v>
      </c>
      <c r="C13" s="26">
        <f t="shared" si="0"/>
        <v>0</v>
      </c>
      <c r="D13" s="26">
        <v>7</v>
      </c>
      <c r="E13" s="33" t="s">
        <v>55</v>
      </c>
      <c r="F13" s="97" t="s">
        <v>13</v>
      </c>
      <c r="G13" s="101">
        <f>H13+I13</f>
        <v>141</v>
      </c>
      <c r="H13" s="26">
        <f>SUM(AD13:AG13)+Q13</f>
        <v>116</v>
      </c>
      <c r="I13" s="56">
        <f>J13+L13+N13+O13+R13+U13+W13</f>
        <v>25</v>
      </c>
      <c r="J13" s="27">
        <v>10</v>
      </c>
      <c r="K13" s="27">
        <v>46</v>
      </c>
      <c r="L13" s="26"/>
      <c r="M13" s="47">
        <v>39</v>
      </c>
      <c r="N13" s="26"/>
      <c r="O13" s="31">
        <v>15</v>
      </c>
      <c r="P13" s="47">
        <v>31</v>
      </c>
      <c r="Q13" s="26"/>
      <c r="R13" s="47"/>
      <c r="S13" s="26"/>
      <c r="T13" s="26"/>
      <c r="U13" s="26"/>
      <c r="V13" s="26"/>
      <c r="W13" s="57"/>
      <c r="X13" s="55">
        <f t="shared" si="7"/>
        <v>46</v>
      </c>
      <c r="Y13" s="55">
        <f t="shared" si="8"/>
        <v>39</v>
      </c>
      <c r="Z13" s="55">
        <f t="shared" si="9"/>
        <v>31</v>
      </c>
      <c r="AA13" s="55" t="str">
        <f t="shared" si="10"/>
        <v/>
      </c>
      <c r="AB13" s="55" t="str">
        <f t="shared" si="11"/>
        <v/>
      </c>
      <c r="AC13" s="55" t="str">
        <f t="shared" si="12"/>
        <v/>
      </c>
      <c r="AD13" s="25">
        <f t="shared" si="13"/>
        <v>46</v>
      </c>
      <c r="AE13" s="25">
        <f t="shared" si="14"/>
        <v>39</v>
      </c>
      <c r="AF13" s="25">
        <f t="shared" si="15"/>
        <v>31</v>
      </c>
      <c r="AG13" s="25" t="str">
        <f t="shared" si="16"/>
        <v/>
      </c>
      <c r="AH13" s="4"/>
      <c r="AI13" s="37">
        <f t="shared" si="17"/>
        <v>38.666666666666664</v>
      </c>
    </row>
    <row r="14" spans="1:36" x14ac:dyDescent="0.25">
      <c r="A14" s="3"/>
      <c r="B14" s="26">
        <v>11</v>
      </c>
      <c r="C14" s="26">
        <f t="shared" si="0"/>
        <v>3</v>
      </c>
      <c r="D14" s="26">
        <v>8</v>
      </c>
      <c r="E14" s="35" t="s">
        <v>167</v>
      </c>
      <c r="F14" s="98" t="s">
        <v>21</v>
      </c>
      <c r="G14" s="101">
        <f>H14+I14</f>
        <v>138</v>
      </c>
      <c r="H14" s="26">
        <f>SUM(AD14:AG14)+Q14</f>
        <v>113</v>
      </c>
      <c r="I14" s="56">
        <f>J14+L14+N14+O14+R14+U14+W14</f>
        <v>25</v>
      </c>
      <c r="J14" s="59"/>
      <c r="K14" s="26">
        <v>30</v>
      </c>
      <c r="L14" s="27"/>
      <c r="M14" s="46">
        <v>40</v>
      </c>
      <c r="N14" s="27">
        <v>10</v>
      </c>
      <c r="O14" s="28">
        <v>15</v>
      </c>
      <c r="P14" s="47">
        <v>43</v>
      </c>
      <c r="Q14" s="27"/>
      <c r="R14" s="46"/>
      <c r="S14" s="27"/>
      <c r="T14" s="27"/>
      <c r="U14" s="27"/>
      <c r="V14" s="27"/>
      <c r="W14" s="56"/>
      <c r="X14" s="55">
        <f t="shared" si="7"/>
        <v>30</v>
      </c>
      <c r="Y14" s="55">
        <f t="shared" si="8"/>
        <v>40</v>
      </c>
      <c r="Z14" s="55">
        <f t="shared" si="9"/>
        <v>43</v>
      </c>
      <c r="AA14" s="55" t="str">
        <f t="shared" si="10"/>
        <v/>
      </c>
      <c r="AB14" s="55" t="str">
        <f t="shared" si="11"/>
        <v/>
      </c>
      <c r="AC14" s="55" t="str">
        <f t="shared" si="12"/>
        <v/>
      </c>
      <c r="AD14" s="25">
        <f t="shared" si="13"/>
        <v>43</v>
      </c>
      <c r="AE14" s="25">
        <f t="shared" si="14"/>
        <v>40</v>
      </c>
      <c r="AF14" s="25">
        <f t="shared" si="15"/>
        <v>30</v>
      </c>
      <c r="AG14" s="25" t="str">
        <f t="shared" si="16"/>
        <v/>
      </c>
      <c r="AH14" s="4"/>
      <c r="AI14" s="37">
        <f t="shared" si="17"/>
        <v>37.666666666666664</v>
      </c>
    </row>
    <row r="15" spans="1:36" x14ac:dyDescent="0.25">
      <c r="A15" s="3"/>
      <c r="B15" s="26">
        <v>13</v>
      </c>
      <c r="C15" s="26">
        <f t="shared" si="0"/>
        <v>4</v>
      </c>
      <c r="D15" s="26">
        <v>9</v>
      </c>
      <c r="E15" s="33" t="s">
        <v>99</v>
      </c>
      <c r="F15" s="97" t="s">
        <v>100</v>
      </c>
      <c r="G15" s="101">
        <f>H15+I15</f>
        <v>136</v>
      </c>
      <c r="H15" s="26">
        <f>SUM(AD15:AG15)+Q15</f>
        <v>91</v>
      </c>
      <c r="I15" s="56">
        <f>J15+L15+N15+O15+R15+U15+W15</f>
        <v>45</v>
      </c>
      <c r="J15" s="60"/>
      <c r="K15" s="27">
        <v>42</v>
      </c>
      <c r="L15" s="26">
        <v>10</v>
      </c>
      <c r="M15" s="47"/>
      <c r="N15" s="26">
        <v>15</v>
      </c>
      <c r="O15" s="31">
        <v>20</v>
      </c>
      <c r="P15" s="46">
        <v>49</v>
      </c>
      <c r="Q15" s="26"/>
      <c r="R15" s="47"/>
      <c r="S15" s="26"/>
      <c r="T15" s="26"/>
      <c r="U15" s="26"/>
      <c r="V15" s="26"/>
      <c r="W15" s="57"/>
      <c r="X15" s="55">
        <f t="shared" si="7"/>
        <v>42</v>
      </c>
      <c r="Y15" s="55" t="str">
        <f t="shared" si="8"/>
        <v/>
      </c>
      <c r="Z15" s="55">
        <f t="shared" si="9"/>
        <v>49</v>
      </c>
      <c r="AA15" s="55" t="str">
        <f t="shared" si="10"/>
        <v/>
      </c>
      <c r="AB15" s="55" t="str">
        <f t="shared" si="11"/>
        <v/>
      </c>
      <c r="AC15" s="55" t="str">
        <f t="shared" si="12"/>
        <v/>
      </c>
      <c r="AD15" s="25">
        <f t="shared" si="13"/>
        <v>49</v>
      </c>
      <c r="AE15" s="25">
        <f t="shared" si="14"/>
        <v>42</v>
      </c>
      <c r="AF15" s="25" t="str">
        <f t="shared" si="15"/>
        <v/>
      </c>
      <c r="AG15" s="25" t="str">
        <f t="shared" si="16"/>
        <v/>
      </c>
      <c r="AH15" s="4"/>
      <c r="AI15" s="37">
        <f t="shared" si="17"/>
        <v>45.5</v>
      </c>
    </row>
    <row r="16" spans="1:36" x14ac:dyDescent="0.25">
      <c r="A16" s="3"/>
      <c r="B16" s="26">
        <v>10</v>
      </c>
      <c r="C16" s="26">
        <f t="shared" si="0"/>
        <v>0</v>
      </c>
      <c r="D16" s="26">
        <v>10</v>
      </c>
      <c r="E16" s="33" t="s">
        <v>78</v>
      </c>
      <c r="F16" s="97" t="s">
        <v>12</v>
      </c>
      <c r="G16" s="101">
        <f>H16+I16</f>
        <v>126</v>
      </c>
      <c r="H16" s="26">
        <f>SUM(AD16:AG16)+Q16</f>
        <v>56</v>
      </c>
      <c r="I16" s="56">
        <f>J16+L16+N16+O16+R16+U16+W16</f>
        <v>70</v>
      </c>
      <c r="J16" s="27">
        <v>10</v>
      </c>
      <c r="K16" s="27"/>
      <c r="L16" s="27">
        <v>15</v>
      </c>
      <c r="M16" s="46">
        <v>28</v>
      </c>
      <c r="N16" s="27">
        <v>20</v>
      </c>
      <c r="O16" s="28">
        <v>25</v>
      </c>
      <c r="P16" s="46">
        <v>28</v>
      </c>
      <c r="Q16" s="27"/>
      <c r="R16" s="46"/>
      <c r="S16" s="27"/>
      <c r="T16" s="27"/>
      <c r="U16" s="27"/>
      <c r="V16" s="27"/>
      <c r="W16" s="56"/>
      <c r="X16" s="55" t="str">
        <f t="shared" si="7"/>
        <v/>
      </c>
      <c r="Y16" s="55">
        <f t="shared" si="8"/>
        <v>28</v>
      </c>
      <c r="Z16" s="55">
        <f t="shared" si="9"/>
        <v>28</v>
      </c>
      <c r="AA16" s="55" t="str">
        <f t="shared" si="10"/>
        <v/>
      </c>
      <c r="AB16" s="55" t="str">
        <f t="shared" si="11"/>
        <v/>
      </c>
      <c r="AC16" s="55" t="str">
        <f t="shared" si="12"/>
        <v/>
      </c>
      <c r="AD16" s="25">
        <f t="shared" si="13"/>
        <v>28</v>
      </c>
      <c r="AE16" s="25">
        <f t="shared" si="14"/>
        <v>28</v>
      </c>
      <c r="AF16" s="25" t="str">
        <f t="shared" si="15"/>
        <v/>
      </c>
      <c r="AG16" s="25" t="str">
        <f t="shared" si="16"/>
        <v/>
      </c>
      <c r="AH16" s="4"/>
      <c r="AI16" s="37">
        <f t="shared" si="17"/>
        <v>28</v>
      </c>
    </row>
    <row r="17" spans="1:35" x14ac:dyDescent="0.25">
      <c r="A17" s="3"/>
      <c r="B17" s="26">
        <v>12</v>
      </c>
      <c r="C17" s="26">
        <f t="shared" si="0"/>
        <v>1</v>
      </c>
      <c r="D17" s="26">
        <v>11</v>
      </c>
      <c r="E17" s="34" t="s">
        <v>60</v>
      </c>
      <c r="F17" s="99" t="s">
        <v>24</v>
      </c>
      <c r="G17" s="101">
        <f>H17+I17</f>
        <v>126</v>
      </c>
      <c r="H17" s="26">
        <f>SUM(AD17:AG17)+Q17</f>
        <v>81</v>
      </c>
      <c r="I17" s="56">
        <f>J17+L17+N17+O17+R17+U17+W17</f>
        <v>45</v>
      </c>
      <c r="J17" s="27">
        <v>10</v>
      </c>
      <c r="K17" s="26">
        <v>43</v>
      </c>
      <c r="L17" s="26"/>
      <c r="M17" s="47"/>
      <c r="N17" s="26">
        <v>15</v>
      </c>
      <c r="O17" s="31">
        <v>20</v>
      </c>
      <c r="P17" s="47">
        <v>38</v>
      </c>
      <c r="Q17" s="26"/>
      <c r="R17" s="47"/>
      <c r="S17" s="26"/>
      <c r="T17" s="26"/>
      <c r="U17" s="26"/>
      <c r="V17" s="26"/>
      <c r="W17" s="57"/>
      <c r="X17" s="55">
        <f t="shared" si="7"/>
        <v>43</v>
      </c>
      <c r="Y17" s="55" t="str">
        <f t="shared" si="8"/>
        <v/>
      </c>
      <c r="Z17" s="55">
        <f t="shared" si="9"/>
        <v>38</v>
      </c>
      <c r="AA17" s="55" t="str">
        <f t="shared" si="10"/>
        <v/>
      </c>
      <c r="AB17" s="55" t="str">
        <f t="shared" si="11"/>
        <v/>
      </c>
      <c r="AC17" s="55" t="str">
        <f t="shared" si="12"/>
        <v/>
      </c>
      <c r="AD17" s="25">
        <f t="shared" si="13"/>
        <v>43</v>
      </c>
      <c r="AE17" s="25">
        <f t="shared" si="14"/>
        <v>38</v>
      </c>
      <c r="AF17" s="25" t="str">
        <f t="shared" si="15"/>
        <v/>
      </c>
      <c r="AG17" s="25" t="str">
        <f t="shared" si="16"/>
        <v/>
      </c>
      <c r="AH17" s="4"/>
      <c r="AI17" s="37">
        <f t="shared" si="17"/>
        <v>40.5</v>
      </c>
    </row>
    <row r="18" spans="1:35" x14ac:dyDescent="0.25">
      <c r="A18" s="3"/>
      <c r="B18" s="26">
        <v>14</v>
      </c>
      <c r="C18" s="26">
        <f t="shared" si="0"/>
        <v>2</v>
      </c>
      <c r="D18" s="26">
        <v>12</v>
      </c>
      <c r="E18" s="33" t="s">
        <v>104</v>
      </c>
      <c r="F18" s="97" t="s">
        <v>105</v>
      </c>
      <c r="G18" s="101">
        <f>H18+I18</f>
        <v>125</v>
      </c>
      <c r="H18" s="26">
        <f>SUM(AD18:AG18)+Q18</f>
        <v>125</v>
      </c>
      <c r="I18" s="56">
        <f>J18+L18+N18+O18+R18+U18+W18</f>
        <v>0</v>
      </c>
      <c r="J18" s="30"/>
      <c r="K18" s="27">
        <v>39</v>
      </c>
      <c r="L18" s="27"/>
      <c r="M18" s="46">
        <v>42</v>
      </c>
      <c r="N18" s="26"/>
      <c r="O18" s="28"/>
      <c r="P18" s="47">
        <v>44</v>
      </c>
      <c r="Q18" s="27"/>
      <c r="R18" s="46"/>
      <c r="S18" s="27"/>
      <c r="T18" s="27"/>
      <c r="U18" s="27"/>
      <c r="V18" s="27"/>
      <c r="W18" s="56"/>
      <c r="X18" s="55">
        <f t="shared" si="7"/>
        <v>39</v>
      </c>
      <c r="Y18" s="55">
        <f t="shared" si="8"/>
        <v>42</v>
      </c>
      <c r="Z18" s="55">
        <f t="shared" si="9"/>
        <v>44</v>
      </c>
      <c r="AA18" s="55" t="str">
        <f t="shared" si="10"/>
        <v/>
      </c>
      <c r="AB18" s="55" t="str">
        <f t="shared" si="11"/>
        <v/>
      </c>
      <c r="AC18" s="55" t="str">
        <f t="shared" si="12"/>
        <v/>
      </c>
      <c r="AD18" s="25">
        <f t="shared" si="13"/>
        <v>44</v>
      </c>
      <c r="AE18" s="25">
        <f t="shared" si="14"/>
        <v>42</v>
      </c>
      <c r="AF18" s="25">
        <f t="shared" si="15"/>
        <v>39</v>
      </c>
      <c r="AG18" s="25" t="str">
        <f t="shared" si="16"/>
        <v/>
      </c>
      <c r="AH18" s="4"/>
      <c r="AI18" s="37">
        <f t="shared" si="17"/>
        <v>41.666666666666664</v>
      </c>
    </row>
    <row r="19" spans="1:35" x14ac:dyDescent="0.25">
      <c r="A19" s="3"/>
      <c r="B19" s="26">
        <v>20</v>
      </c>
      <c r="C19" s="26">
        <f t="shared" si="0"/>
        <v>7</v>
      </c>
      <c r="D19" s="26">
        <v>13</v>
      </c>
      <c r="E19" s="35" t="s">
        <v>197</v>
      </c>
      <c r="F19" s="98" t="s">
        <v>70</v>
      </c>
      <c r="G19" s="101">
        <f>H19+I19</f>
        <v>117</v>
      </c>
      <c r="H19" s="26">
        <f>SUM(AD19:AG19)+Q19</f>
        <v>92</v>
      </c>
      <c r="I19" s="56">
        <f>J19+L19+N19+O19+R19+U19+W19</f>
        <v>25</v>
      </c>
      <c r="J19" s="32">
        <v>10</v>
      </c>
      <c r="K19" s="27"/>
      <c r="L19" s="26"/>
      <c r="M19" s="47">
        <v>45</v>
      </c>
      <c r="N19" s="26"/>
      <c r="O19" s="31">
        <v>15</v>
      </c>
      <c r="P19" s="47">
        <v>47</v>
      </c>
      <c r="Q19" s="26"/>
      <c r="R19" s="47"/>
      <c r="S19" s="26"/>
      <c r="T19" s="26"/>
      <c r="U19" s="26"/>
      <c r="V19" s="26"/>
      <c r="W19" s="57"/>
      <c r="X19" s="55" t="str">
        <f t="shared" si="7"/>
        <v/>
      </c>
      <c r="Y19" s="55">
        <f t="shared" si="8"/>
        <v>45</v>
      </c>
      <c r="Z19" s="55">
        <f t="shared" si="9"/>
        <v>47</v>
      </c>
      <c r="AA19" s="55" t="str">
        <f t="shared" si="10"/>
        <v/>
      </c>
      <c r="AB19" s="55" t="str">
        <f t="shared" si="11"/>
        <v/>
      </c>
      <c r="AC19" s="55" t="str">
        <f t="shared" si="12"/>
        <v/>
      </c>
      <c r="AD19" s="25">
        <f t="shared" si="13"/>
        <v>47</v>
      </c>
      <c r="AE19" s="25">
        <f t="shared" si="14"/>
        <v>45</v>
      </c>
      <c r="AF19" s="25" t="str">
        <f t="shared" si="15"/>
        <v/>
      </c>
      <c r="AG19" s="25" t="str">
        <f t="shared" si="16"/>
        <v/>
      </c>
      <c r="AH19" s="4"/>
      <c r="AI19" s="37">
        <f t="shared" si="17"/>
        <v>46</v>
      </c>
    </row>
    <row r="20" spans="1:35" x14ac:dyDescent="0.25">
      <c r="A20" s="3"/>
      <c r="B20" s="26">
        <v>8</v>
      </c>
      <c r="C20" s="26">
        <f t="shared" si="0"/>
        <v>-6</v>
      </c>
      <c r="D20" s="26">
        <v>14</v>
      </c>
      <c r="E20" s="33" t="s">
        <v>72</v>
      </c>
      <c r="F20" s="97" t="s">
        <v>73</v>
      </c>
      <c r="G20" s="101">
        <f>H20+I20</f>
        <v>108</v>
      </c>
      <c r="H20" s="26">
        <f>SUM(AD20:AG20)+Q20</f>
        <v>83</v>
      </c>
      <c r="I20" s="56">
        <f>J20+L20+N20+O20+R20+U20+W20</f>
        <v>25</v>
      </c>
      <c r="J20" s="27">
        <v>10</v>
      </c>
      <c r="K20" s="26">
        <v>45</v>
      </c>
      <c r="L20" s="27">
        <v>15</v>
      </c>
      <c r="M20" s="46">
        <v>38</v>
      </c>
      <c r="N20" s="27"/>
      <c r="O20" s="28"/>
      <c r="P20" s="46"/>
      <c r="Q20" s="27"/>
      <c r="R20" s="46"/>
      <c r="S20" s="27"/>
      <c r="T20" s="27"/>
      <c r="U20" s="27"/>
      <c r="V20" s="27"/>
      <c r="W20" s="56"/>
      <c r="X20" s="55">
        <f t="shared" si="7"/>
        <v>45</v>
      </c>
      <c r="Y20" s="55">
        <f t="shared" si="8"/>
        <v>38</v>
      </c>
      <c r="Z20" s="55" t="str">
        <f t="shared" si="9"/>
        <v/>
      </c>
      <c r="AA20" s="55" t="str">
        <f t="shared" si="10"/>
        <v/>
      </c>
      <c r="AB20" s="55" t="str">
        <f t="shared" si="11"/>
        <v/>
      </c>
      <c r="AC20" s="55" t="str">
        <f t="shared" si="12"/>
        <v/>
      </c>
      <c r="AD20" s="25">
        <f t="shared" si="13"/>
        <v>45</v>
      </c>
      <c r="AE20" s="25">
        <f t="shared" si="14"/>
        <v>38</v>
      </c>
      <c r="AF20" s="25" t="str">
        <f t="shared" si="15"/>
        <v/>
      </c>
      <c r="AG20" s="25" t="str">
        <f t="shared" si="16"/>
        <v/>
      </c>
      <c r="AH20" s="4"/>
      <c r="AI20" s="37">
        <f t="shared" si="17"/>
        <v>41.5</v>
      </c>
    </row>
    <row r="21" spans="1:35" x14ac:dyDescent="0.25">
      <c r="A21" s="3"/>
      <c r="B21" s="26">
        <v>17</v>
      </c>
      <c r="C21" s="26">
        <f t="shared" si="0"/>
        <v>2</v>
      </c>
      <c r="D21" s="26">
        <v>15</v>
      </c>
      <c r="E21" s="33" t="s">
        <v>77</v>
      </c>
      <c r="F21" s="97" t="s">
        <v>11</v>
      </c>
      <c r="G21" s="101">
        <f>H21+I21</f>
        <v>105</v>
      </c>
      <c r="H21" s="26">
        <f>SUM(AD21:AG21)+Q21</f>
        <v>95</v>
      </c>
      <c r="I21" s="56">
        <f>J21+L21+N21+O21+R21+U21+W21</f>
        <v>10</v>
      </c>
      <c r="J21" s="27">
        <v>10</v>
      </c>
      <c r="K21" s="27">
        <v>20</v>
      </c>
      <c r="L21" s="27"/>
      <c r="M21" s="46">
        <v>48</v>
      </c>
      <c r="N21" s="26"/>
      <c r="O21" s="28"/>
      <c r="P21" s="47">
        <v>27</v>
      </c>
      <c r="Q21" s="27"/>
      <c r="R21" s="46"/>
      <c r="S21" s="27"/>
      <c r="T21" s="27"/>
      <c r="U21" s="27"/>
      <c r="V21" s="27"/>
      <c r="W21" s="56"/>
      <c r="X21" s="55">
        <f t="shared" si="7"/>
        <v>20</v>
      </c>
      <c r="Y21" s="55">
        <f t="shared" si="8"/>
        <v>48</v>
      </c>
      <c r="Z21" s="55">
        <f t="shared" si="9"/>
        <v>27</v>
      </c>
      <c r="AA21" s="55" t="str">
        <f t="shared" si="10"/>
        <v/>
      </c>
      <c r="AB21" s="55" t="str">
        <f t="shared" si="11"/>
        <v/>
      </c>
      <c r="AC21" s="55" t="str">
        <f t="shared" si="12"/>
        <v/>
      </c>
      <c r="AD21" s="25">
        <f t="shared" si="13"/>
        <v>48</v>
      </c>
      <c r="AE21" s="25">
        <f t="shared" si="14"/>
        <v>27</v>
      </c>
      <c r="AF21" s="25">
        <f t="shared" si="15"/>
        <v>20</v>
      </c>
      <c r="AG21" s="25" t="str">
        <f t="shared" si="16"/>
        <v/>
      </c>
      <c r="AH21" s="4"/>
      <c r="AI21" s="37">
        <f t="shared" si="17"/>
        <v>31.666666666666668</v>
      </c>
    </row>
    <row r="22" spans="1:35" x14ac:dyDescent="0.25">
      <c r="A22" s="3"/>
      <c r="B22" s="26">
        <v>19</v>
      </c>
      <c r="C22" s="26">
        <f t="shared" si="0"/>
        <v>3</v>
      </c>
      <c r="D22" s="26">
        <v>16</v>
      </c>
      <c r="E22" s="33" t="s">
        <v>123</v>
      </c>
      <c r="F22" s="97" t="s">
        <v>124</v>
      </c>
      <c r="G22" s="101">
        <f>H22+I22</f>
        <v>104</v>
      </c>
      <c r="H22" s="26">
        <f>SUM(AD22:AG22)+Q22</f>
        <v>94</v>
      </c>
      <c r="I22" s="56">
        <f>J22+L22+N22+O22+R22+U22+W22</f>
        <v>10</v>
      </c>
      <c r="J22" s="30"/>
      <c r="K22" s="26">
        <v>24</v>
      </c>
      <c r="L22" s="27"/>
      <c r="M22" s="46">
        <v>41</v>
      </c>
      <c r="N22" s="27">
        <v>10</v>
      </c>
      <c r="O22" s="28"/>
      <c r="P22" s="46">
        <v>29</v>
      </c>
      <c r="Q22" s="27"/>
      <c r="R22" s="46"/>
      <c r="S22" s="27"/>
      <c r="T22" s="27"/>
      <c r="U22" s="27"/>
      <c r="V22" s="27"/>
      <c r="W22" s="56"/>
      <c r="X22" s="55">
        <f t="shared" si="7"/>
        <v>24</v>
      </c>
      <c r="Y22" s="55">
        <f t="shared" si="8"/>
        <v>41</v>
      </c>
      <c r="Z22" s="55">
        <f t="shared" si="9"/>
        <v>29</v>
      </c>
      <c r="AA22" s="55" t="str">
        <f t="shared" si="10"/>
        <v/>
      </c>
      <c r="AB22" s="55" t="str">
        <f t="shared" si="11"/>
        <v/>
      </c>
      <c r="AC22" s="55" t="str">
        <f t="shared" si="12"/>
        <v/>
      </c>
      <c r="AD22" s="25">
        <f t="shared" si="13"/>
        <v>41</v>
      </c>
      <c r="AE22" s="25">
        <f t="shared" si="14"/>
        <v>29</v>
      </c>
      <c r="AF22" s="25">
        <f t="shared" si="15"/>
        <v>24</v>
      </c>
      <c r="AG22" s="25" t="str">
        <f t="shared" si="16"/>
        <v/>
      </c>
      <c r="AH22" s="4"/>
      <c r="AI22" s="37">
        <f t="shared" si="17"/>
        <v>31.333333333333332</v>
      </c>
    </row>
    <row r="23" spans="1:35" x14ac:dyDescent="0.25">
      <c r="A23" s="3"/>
      <c r="B23" s="26">
        <v>9</v>
      </c>
      <c r="C23" s="26">
        <f t="shared" si="0"/>
        <v>-8</v>
      </c>
      <c r="D23" s="26">
        <v>17</v>
      </c>
      <c r="E23" s="33" t="s">
        <v>89</v>
      </c>
      <c r="F23" s="97" t="s">
        <v>52</v>
      </c>
      <c r="G23" s="101">
        <f>H23+I23</f>
        <v>99</v>
      </c>
      <c r="H23" s="26">
        <f>SUM(AD23:AG23)+Q23</f>
        <v>99</v>
      </c>
      <c r="I23" s="56">
        <f>J23+L23+N23+O23+R23+U23+W23</f>
        <v>0</v>
      </c>
      <c r="J23" s="60"/>
      <c r="K23" s="27">
        <v>50</v>
      </c>
      <c r="L23" s="26"/>
      <c r="M23" s="47">
        <v>49</v>
      </c>
      <c r="N23" s="26"/>
      <c r="O23" s="31"/>
      <c r="P23" s="46"/>
      <c r="Q23" s="26"/>
      <c r="R23" s="47"/>
      <c r="S23" s="26"/>
      <c r="T23" s="26"/>
      <c r="U23" s="26"/>
      <c r="V23" s="26"/>
      <c r="W23" s="57"/>
      <c r="X23" s="55">
        <f t="shared" si="7"/>
        <v>50</v>
      </c>
      <c r="Y23" s="55">
        <f t="shared" si="8"/>
        <v>49</v>
      </c>
      <c r="Z23" s="55" t="str">
        <f t="shared" si="9"/>
        <v/>
      </c>
      <c r="AA23" s="55" t="str">
        <f t="shared" si="10"/>
        <v/>
      </c>
      <c r="AB23" s="55" t="str">
        <f t="shared" si="11"/>
        <v/>
      </c>
      <c r="AC23" s="55" t="str">
        <f t="shared" si="12"/>
        <v/>
      </c>
      <c r="AD23" s="25">
        <f t="shared" si="13"/>
        <v>50</v>
      </c>
      <c r="AE23" s="25">
        <f t="shared" si="14"/>
        <v>49</v>
      </c>
      <c r="AF23" s="25" t="str">
        <f t="shared" si="15"/>
        <v/>
      </c>
      <c r="AG23" s="25" t="str">
        <f t="shared" si="16"/>
        <v/>
      </c>
      <c r="AH23" s="4"/>
      <c r="AI23" s="37">
        <f t="shared" si="17"/>
        <v>49.5</v>
      </c>
    </row>
    <row r="24" spans="1:35" x14ac:dyDescent="0.25">
      <c r="A24" s="3"/>
      <c r="B24" s="26">
        <v>30</v>
      </c>
      <c r="C24" s="26">
        <f t="shared" si="0"/>
        <v>12</v>
      </c>
      <c r="D24" s="26">
        <v>18</v>
      </c>
      <c r="E24" s="35" t="s">
        <v>194</v>
      </c>
      <c r="F24" s="98" t="s">
        <v>195</v>
      </c>
      <c r="G24" s="101">
        <f>H24+I24</f>
        <v>98</v>
      </c>
      <c r="H24" s="26">
        <f>SUM(AD24:AG24)+Q24</f>
        <v>98</v>
      </c>
      <c r="I24" s="56">
        <f>J24+L24+N24+O24+R24+U24+W24</f>
        <v>0</v>
      </c>
      <c r="J24" s="32"/>
      <c r="K24" s="26"/>
      <c r="L24" s="26"/>
      <c r="M24" s="47">
        <v>50</v>
      </c>
      <c r="N24" s="26"/>
      <c r="O24" s="31"/>
      <c r="P24" s="47">
        <v>48</v>
      </c>
      <c r="Q24" s="26"/>
      <c r="R24" s="47"/>
      <c r="S24" s="26"/>
      <c r="T24" s="26"/>
      <c r="U24" s="26"/>
      <c r="V24" s="26"/>
      <c r="W24" s="57"/>
      <c r="X24" s="55" t="str">
        <f t="shared" si="7"/>
        <v/>
      </c>
      <c r="Y24" s="55">
        <f t="shared" si="8"/>
        <v>50</v>
      </c>
      <c r="Z24" s="55">
        <f t="shared" si="9"/>
        <v>48</v>
      </c>
      <c r="AA24" s="55" t="str">
        <f t="shared" si="10"/>
        <v/>
      </c>
      <c r="AB24" s="55" t="str">
        <f t="shared" si="11"/>
        <v/>
      </c>
      <c r="AC24" s="55" t="str">
        <f t="shared" si="12"/>
        <v/>
      </c>
      <c r="AD24" s="25">
        <f t="shared" si="13"/>
        <v>50</v>
      </c>
      <c r="AE24" s="25">
        <f t="shared" si="14"/>
        <v>48</v>
      </c>
      <c r="AF24" s="25" t="str">
        <f t="shared" si="15"/>
        <v/>
      </c>
      <c r="AG24" s="25" t="str">
        <f t="shared" si="16"/>
        <v/>
      </c>
      <c r="AH24" s="4"/>
      <c r="AI24" s="37">
        <f t="shared" si="17"/>
        <v>49</v>
      </c>
    </row>
    <row r="25" spans="1:35" x14ac:dyDescent="0.25">
      <c r="A25" s="3"/>
      <c r="B25" s="26">
        <v>27</v>
      </c>
      <c r="C25" s="26">
        <f t="shared" si="0"/>
        <v>8</v>
      </c>
      <c r="D25" s="26">
        <v>19</v>
      </c>
      <c r="E25" s="33" t="s">
        <v>71</v>
      </c>
      <c r="F25" s="97" t="s">
        <v>13</v>
      </c>
      <c r="G25" s="101">
        <f>H25+I25</f>
        <v>96</v>
      </c>
      <c r="H25" s="26">
        <f>SUM(AD25:AG25)+Q25</f>
        <v>86</v>
      </c>
      <c r="I25" s="56">
        <f>J25+L25+N25+O25+R25+U25+W25</f>
        <v>10</v>
      </c>
      <c r="J25" s="27">
        <v>10</v>
      </c>
      <c r="K25" s="27"/>
      <c r="L25" s="27"/>
      <c r="M25" s="46">
        <v>46</v>
      </c>
      <c r="N25" s="26"/>
      <c r="O25" s="28"/>
      <c r="P25" s="47">
        <v>40</v>
      </c>
      <c r="Q25" s="26"/>
      <c r="R25" s="46"/>
      <c r="S25" s="27"/>
      <c r="T25" s="27"/>
      <c r="U25" s="27"/>
      <c r="V25" s="27"/>
      <c r="W25" s="56"/>
      <c r="X25" s="55" t="str">
        <f t="shared" si="7"/>
        <v/>
      </c>
      <c r="Y25" s="55">
        <f t="shared" si="8"/>
        <v>46</v>
      </c>
      <c r="Z25" s="55">
        <f t="shared" si="9"/>
        <v>40</v>
      </c>
      <c r="AA25" s="55" t="str">
        <f t="shared" si="10"/>
        <v/>
      </c>
      <c r="AB25" s="55" t="str">
        <f t="shared" si="11"/>
        <v/>
      </c>
      <c r="AC25" s="55" t="str">
        <f t="shared" si="12"/>
        <v/>
      </c>
      <c r="AD25" s="25">
        <f t="shared" si="13"/>
        <v>46</v>
      </c>
      <c r="AE25" s="25">
        <f t="shared" si="14"/>
        <v>40</v>
      </c>
      <c r="AF25" s="25" t="str">
        <f t="shared" si="15"/>
        <v/>
      </c>
      <c r="AG25" s="25" t="str">
        <f t="shared" si="16"/>
        <v/>
      </c>
      <c r="AH25" s="4"/>
      <c r="AI25" s="37">
        <f t="shared" si="17"/>
        <v>43</v>
      </c>
    </row>
    <row r="26" spans="1:35" x14ac:dyDescent="0.25">
      <c r="A26" s="3"/>
      <c r="B26" s="26">
        <v>26</v>
      </c>
      <c r="C26" s="26">
        <f t="shared" si="0"/>
        <v>6</v>
      </c>
      <c r="D26" s="26">
        <v>20</v>
      </c>
      <c r="E26" s="35" t="s">
        <v>137</v>
      </c>
      <c r="F26" s="98" t="s">
        <v>11</v>
      </c>
      <c r="G26" s="101">
        <f>H26+I26</f>
        <v>95</v>
      </c>
      <c r="H26" s="26">
        <f>SUM(AD26:AG26)+Q26</f>
        <v>95</v>
      </c>
      <c r="I26" s="56">
        <f>J26+L26+N26+O26+R26+U26+W26</f>
        <v>0</v>
      </c>
      <c r="J26" s="32"/>
      <c r="K26" s="26">
        <v>15</v>
      </c>
      <c r="L26" s="26"/>
      <c r="M26" s="47">
        <v>44</v>
      </c>
      <c r="N26" s="26"/>
      <c r="O26" s="31"/>
      <c r="P26" s="47">
        <v>36</v>
      </c>
      <c r="Q26" s="26"/>
      <c r="R26" s="47"/>
      <c r="S26" s="26"/>
      <c r="T26" s="26"/>
      <c r="U26" s="26"/>
      <c r="V26" s="26"/>
      <c r="W26" s="57"/>
      <c r="X26" s="55">
        <f t="shared" si="7"/>
        <v>15</v>
      </c>
      <c r="Y26" s="55">
        <f t="shared" si="8"/>
        <v>44</v>
      </c>
      <c r="Z26" s="55">
        <f t="shared" si="9"/>
        <v>36</v>
      </c>
      <c r="AA26" s="55" t="str">
        <f t="shared" si="10"/>
        <v/>
      </c>
      <c r="AB26" s="55" t="str">
        <f t="shared" si="11"/>
        <v/>
      </c>
      <c r="AC26" s="55" t="str">
        <f t="shared" si="12"/>
        <v/>
      </c>
      <c r="AD26" s="25">
        <f t="shared" si="13"/>
        <v>44</v>
      </c>
      <c r="AE26" s="25">
        <f t="shared" si="14"/>
        <v>36</v>
      </c>
      <c r="AF26" s="25">
        <f t="shared" si="15"/>
        <v>15</v>
      </c>
      <c r="AG26" s="25" t="str">
        <f t="shared" si="16"/>
        <v/>
      </c>
      <c r="AH26" s="4"/>
      <c r="AI26" s="37">
        <f t="shared" si="17"/>
        <v>31.666666666666668</v>
      </c>
    </row>
    <row r="27" spans="1:35" x14ac:dyDescent="0.25">
      <c r="A27" s="3"/>
      <c r="B27" s="26">
        <v>15</v>
      </c>
      <c r="C27" s="26">
        <f t="shared" si="0"/>
        <v>-6</v>
      </c>
      <c r="D27" s="26">
        <v>21</v>
      </c>
      <c r="E27" s="35" t="s">
        <v>79</v>
      </c>
      <c r="F27" s="98" t="s">
        <v>33</v>
      </c>
      <c r="G27" s="101">
        <f>H27+I27</f>
        <v>81</v>
      </c>
      <c r="H27" s="26">
        <f>SUM(AD27:AG27)+Q27</f>
        <v>36</v>
      </c>
      <c r="I27" s="56">
        <f>J27+L27+N27+O27+R27+U27+W27</f>
        <v>45</v>
      </c>
      <c r="J27" s="27">
        <v>10</v>
      </c>
      <c r="K27" s="26">
        <v>36</v>
      </c>
      <c r="L27" s="27"/>
      <c r="M27" s="46"/>
      <c r="N27" s="26">
        <v>15</v>
      </c>
      <c r="O27" s="28">
        <v>20</v>
      </c>
      <c r="P27" s="47"/>
      <c r="Q27" s="27"/>
      <c r="R27" s="46"/>
      <c r="S27" s="27"/>
      <c r="T27" s="27"/>
      <c r="U27" s="27"/>
      <c r="V27" s="27"/>
      <c r="W27" s="56"/>
      <c r="X27" s="55">
        <f t="shared" si="7"/>
        <v>36</v>
      </c>
      <c r="Y27" s="55" t="str">
        <f t="shared" si="8"/>
        <v/>
      </c>
      <c r="Z27" s="55" t="str">
        <f t="shared" si="9"/>
        <v/>
      </c>
      <c r="AA27" s="55" t="str">
        <f t="shared" si="10"/>
        <v/>
      </c>
      <c r="AB27" s="55" t="str">
        <f t="shared" si="11"/>
        <v/>
      </c>
      <c r="AC27" s="55" t="str">
        <f t="shared" si="12"/>
        <v/>
      </c>
      <c r="AD27" s="25">
        <f t="shared" si="13"/>
        <v>36</v>
      </c>
      <c r="AE27" s="25" t="str">
        <f t="shared" si="14"/>
        <v/>
      </c>
      <c r="AF27" s="25" t="str">
        <f t="shared" si="15"/>
        <v/>
      </c>
      <c r="AG27" s="25" t="str">
        <f t="shared" si="16"/>
        <v/>
      </c>
      <c r="AH27" s="4"/>
      <c r="AI27" s="37">
        <f t="shared" si="17"/>
        <v>36</v>
      </c>
    </row>
    <row r="28" spans="1:35" x14ac:dyDescent="0.25">
      <c r="A28" s="3"/>
      <c r="B28" s="26">
        <v>16</v>
      </c>
      <c r="C28" s="26">
        <f t="shared" si="0"/>
        <v>-6</v>
      </c>
      <c r="D28" s="26">
        <v>22</v>
      </c>
      <c r="E28" s="33" t="s">
        <v>58</v>
      </c>
      <c r="F28" s="97" t="s">
        <v>59</v>
      </c>
      <c r="G28" s="101">
        <f>H28+I28</f>
        <v>80</v>
      </c>
      <c r="H28" s="26">
        <f>SUM(AD28:AG28)+Q28</f>
        <v>55</v>
      </c>
      <c r="I28" s="56">
        <f>J28+L28+N28+O28+R28+U28+W28</f>
        <v>25</v>
      </c>
      <c r="J28" s="27">
        <v>10</v>
      </c>
      <c r="K28" s="27">
        <v>18</v>
      </c>
      <c r="L28" s="27"/>
      <c r="M28" s="46">
        <v>37</v>
      </c>
      <c r="N28" s="27"/>
      <c r="O28" s="28">
        <v>15</v>
      </c>
      <c r="P28" s="47"/>
      <c r="Q28" s="27"/>
      <c r="R28" s="46"/>
      <c r="S28" s="27"/>
      <c r="T28" s="27"/>
      <c r="U28" s="27"/>
      <c r="V28" s="27"/>
      <c r="W28" s="56"/>
      <c r="X28" s="55">
        <f t="shared" si="7"/>
        <v>18</v>
      </c>
      <c r="Y28" s="55">
        <f t="shared" si="8"/>
        <v>37</v>
      </c>
      <c r="Z28" s="55" t="str">
        <f t="shared" si="9"/>
        <v/>
      </c>
      <c r="AA28" s="55" t="str">
        <f t="shared" si="10"/>
        <v/>
      </c>
      <c r="AB28" s="55" t="str">
        <f t="shared" si="11"/>
        <v/>
      </c>
      <c r="AC28" s="55" t="str">
        <f t="shared" si="12"/>
        <v/>
      </c>
      <c r="AD28" s="25">
        <f t="shared" si="13"/>
        <v>37</v>
      </c>
      <c r="AE28" s="25">
        <f t="shared" si="14"/>
        <v>18</v>
      </c>
      <c r="AF28" s="25" t="str">
        <f t="shared" si="15"/>
        <v/>
      </c>
      <c r="AG28" s="25" t="str">
        <f t="shared" si="16"/>
        <v/>
      </c>
      <c r="AH28" s="4"/>
      <c r="AI28" s="37">
        <f t="shared" si="17"/>
        <v>27.5</v>
      </c>
    </row>
    <row r="29" spans="1:35" x14ac:dyDescent="0.25">
      <c r="A29" s="3"/>
      <c r="B29" s="26">
        <v>18</v>
      </c>
      <c r="C29" s="26">
        <f t="shared" si="0"/>
        <v>-5</v>
      </c>
      <c r="D29" s="26">
        <v>23</v>
      </c>
      <c r="E29" s="33" t="s">
        <v>64</v>
      </c>
      <c r="F29" s="97" t="s">
        <v>26</v>
      </c>
      <c r="G29" s="101">
        <f>H29+I29</f>
        <v>76</v>
      </c>
      <c r="H29" s="26">
        <f>SUM(AD29:AG29)+Q29</f>
        <v>31</v>
      </c>
      <c r="I29" s="56">
        <f>J29+L29+N29+O29+R29+U29+W29</f>
        <v>45</v>
      </c>
      <c r="J29" s="27">
        <v>10</v>
      </c>
      <c r="K29" s="27"/>
      <c r="L29" s="26"/>
      <c r="M29" s="47">
        <v>31</v>
      </c>
      <c r="N29" s="26">
        <v>15</v>
      </c>
      <c r="O29" s="31">
        <v>20</v>
      </c>
      <c r="P29" s="47"/>
      <c r="Q29" s="26"/>
      <c r="R29" s="47"/>
      <c r="S29" s="26"/>
      <c r="T29" s="26"/>
      <c r="U29" s="26"/>
      <c r="V29" s="26"/>
      <c r="W29" s="57"/>
      <c r="X29" s="55" t="str">
        <f t="shared" si="7"/>
        <v/>
      </c>
      <c r="Y29" s="55">
        <f t="shared" si="8"/>
        <v>31</v>
      </c>
      <c r="Z29" s="55" t="str">
        <f t="shared" si="9"/>
        <v/>
      </c>
      <c r="AA29" s="55" t="str">
        <f t="shared" si="10"/>
        <v/>
      </c>
      <c r="AB29" s="55" t="str">
        <f t="shared" si="11"/>
        <v/>
      </c>
      <c r="AC29" s="55" t="str">
        <f t="shared" si="12"/>
        <v/>
      </c>
      <c r="AD29" s="25">
        <f t="shared" si="13"/>
        <v>31</v>
      </c>
      <c r="AE29" s="25" t="str">
        <f t="shared" si="14"/>
        <v/>
      </c>
      <c r="AF29" s="25" t="str">
        <f t="shared" si="15"/>
        <v/>
      </c>
      <c r="AG29" s="25" t="str">
        <f t="shared" si="16"/>
        <v/>
      </c>
      <c r="AH29" s="4"/>
      <c r="AI29" s="37">
        <f t="shared" si="17"/>
        <v>31</v>
      </c>
    </row>
    <row r="30" spans="1:35" x14ac:dyDescent="0.25">
      <c r="A30" s="3"/>
      <c r="B30" s="26">
        <v>21</v>
      </c>
      <c r="C30" s="26">
        <f t="shared" si="0"/>
        <v>-3</v>
      </c>
      <c r="D30" s="26">
        <v>24</v>
      </c>
      <c r="E30" s="35" t="s">
        <v>61</v>
      </c>
      <c r="F30" s="98" t="s">
        <v>23</v>
      </c>
      <c r="G30" s="101">
        <f>H30+I30</f>
        <v>70</v>
      </c>
      <c r="H30" s="26">
        <f>SUM(AD30:AG30)+Q30</f>
        <v>25</v>
      </c>
      <c r="I30" s="56">
        <f>J30+L30+N30+O30+R30+U30+W30</f>
        <v>45</v>
      </c>
      <c r="J30" s="27">
        <v>10</v>
      </c>
      <c r="K30" s="26">
        <v>25</v>
      </c>
      <c r="L30" s="27">
        <v>15</v>
      </c>
      <c r="M30" s="46"/>
      <c r="N30" s="27"/>
      <c r="O30" s="28">
        <v>20</v>
      </c>
      <c r="P30" s="46"/>
      <c r="Q30" s="27"/>
      <c r="R30" s="46"/>
      <c r="S30" s="27"/>
      <c r="T30" s="27"/>
      <c r="U30" s="27"/>
      <c r="V30" s="27"/>
      <c r="W30" s="56"/>
      <c r="X30" s="55">
        <f t="shared" si="7"/>
        <v>25</v>
      </c>
      <c r="Y30" s="55" t="str">
        <f t="shared" si="8"/>
        <v/>
      </c>
      <c r="Z30" s="55" t="str">
        <f t="shared" si="9"/>
        <v/>
      </c>
      <c r="AA30" s="55" t="str">
        <f t="shared" si="10"/>
        <v/>
      </c>
      <c r="AB30" s="55" t="str">
        <f t="shared" si="11"/>
        <v/>
      </c>
      <c r="AC30" s="55" t="str">
        <f t="shared" si="12"/>
        <v/>
      </c>
      <c r="AD30" s="25">
        <f t="shared" si="13"/>
        <v>25</v>
      </c>
      <c r="AE30" s="25" t="str">
        <f t="shared" si="14"/>
        <v/>
      </c>
      <c r="AF30" s="25" t="str">
        <f t="shared" si="15"/>
        <v/>
      </c>
      <c r="AG30" s="25" t="str">
        <f t="shared" si="16"/>
        <v/>
      </c>
      <c r="AH30" s="4"/>
      <c r="AI30" s="37">
        <f t="shared" si="17"/>
        <v>25</v>
      </c>
    </row>
    <row r="31" spans="1:35" x14ac:dyDescent="0.25">
      <c r="A31" s="3"/>
      <c r="B31" s="26">
        <v>22</v>
      </c>
      <c r="C31" s="26">
        <f t="shared" si="0"/>
        <v>-3</v>
      </c>
      <c r="D31" s="26">
        <v>25</v>
      </c>
      <c r="E31" s="33" t="s">
        <v>51</v>
      </c>
      <c r="F31" s="97" t="s">
        <v>52</v>
      </c>
      <c r="G31" s="101">
        <f>H31+I31</f>
        <v>70</v>
      </c>
      <c r="H31" s="26">
        <f>SUM(AD31:AG31)+Q31</f>
        <v>0</v>
      </c>
      <c r="I31" s="56">
        <f>J31+L31+N31+O31+R31+U31+W31</f>
        <v>70</v>
      </c>
      <c r="J31" s="27">
        <v>10</v>
      </c>
      <c r="K31" s="27"/>
      <c r="L31" s="26">
        <v>15</v>
      </c>
      <c r="M31" s="47"/>
      <c r="N31" s="26">
        <v>20</v>
      </c>
      <c r="O31" s="31">
        <v>25</v>
      </c>
      <c r="P31" s="46"/>
      <c r="Q31" s="26"/>
      <c r="R31" s="47"/>
      <c r="S31" s="26"/>
      <c r="T31" s="26"/>
      <c r="U31" s="26"/>
      <c r="V31" s="26"/>
      <c r="W31" s="57"/>
      <c r="X31" s="55" t="str">
        <f t="shared" si="7"/>
        <v/>
      </c>
      <c r="Y31" s="55" t="str">
        <f t="shared" si="8"/>
        <v/>
      </c>
      <c r="Z31" s="55" t="str">
        <f t="shared" si="9"/>
        <v/>
      </c>
      <c r="AA31" s="55" t="str">
        <f t="shared" si="10"/>
        <v/>
      </c>
      <c r="AB31" s="55" t="str">
        <f t="shared" si="11"/>
        <v/>
      </c>
      <c r="AC31" s="55" t="str">
        <f t="shared" si="12"/>
        <v/>
      </c>
      <c r="AD31" s="25" t="str">
        <f t="shared" si="13"/>
        <v/>
      </c>
      <c r="AE31" s="25" t="str">
        <f t="shared" si="14"/>
        <v/>
      </c>
      <c r="AF31" s="25" t="str">
        <f t="shared" si="15"/>
        <v/>
      </c>
      <c r="AG31" s="25" t="str">
        <f t="shared" si="16"/>
        <v/>
      </c>
      <c r="AH31" s="4"/>
      <c r="AI31" s="37" t="e">
        <f t="shared" si="17"/>
        <v>#DIV/0!</v>
      </c>
    </row>
    <row r="32" spans="1:35" x14ac:dyDescent="0.25">
      <c r="A32" s="3"/>
      <c r="B32" s="26">
        <v>23</v>
      </c>
      <c r="C32" s="26">
        <f t="shared" si="0"/>
        <v>-3</v>
      </c>
      <c r="D32" s="26">
        <v>26</v>
      </c>
      <c r="E32" s="33" t="s">
        <v>74</v>
      </c>
      <c r="F32" s="97" t="s">
        <v>14</v>
      </c>
      <c r="G32" s="101">
        <f>H32+I32</f>
        <v>70</v>
      </c>
      <c r="H32" s="26">
        <f>SUM(AD32:AG32)+Q32</f>
        <v>0</v>
      </c>
      <c r="I32" s="56">
        <f>J32+L32+N32+O32+R32+U32+W32</f>
        <v>70</v>
      </c>
      <c r="J32" s="27">
        <v>10</v>
      </c>
      <c r="K32" s="27"/>
      <c r="L32" s="26">
        <v>15</v>
      </c>
      <c r="M32" s="47"/>
      <c r="N32" s="26">
        <v>20</v>
      </c>
      <c r="O32" s="31">
        <v>25</v>
      </c>
      <c r="P32" s="47"/>
      <c r="Q32" s="26"/>
      <c r="R32" s="47"/>
      <c r="S32" s="26"/>
      <c r="T32" s="26"/>
      <c r="U32" s="26"/>
      <c r="V32" s="26"/>
      <c r="W32" s="57"/>
      <c r="X32" s="55" t="str">
        <f t="shared" si="7"/>
        <v/>
      </c>
      <c r="Y32" s="55" t="str">
        <f t="shared" si="8"/>
        <v/>
      </c>
      <c r="Z32" s="55" t="str">
        <f t="shared" si="9"/>
        <v/>
      </c>
      <c r="AA32" s="55" t="str">
        <f t="shared" si="10"/>
        <v/>
      </c>
      <c r="AB32" s="55" t="str">
        <f t="shared" si="11"/>
        <v/>
      </c>
      <c r="AC32" s="55" t="str">
        <f t="shared" si="12"/>
        <v/>
      </c>
      <c r="AD32" s="25" t="str">
        <f t="shared" si="13"/>
        <v/>
      </c>
      <c r="AE32" s="25" t="str">
        <f t="shared" si="14"/>
        <v/>
      </c>
      <c r="AF32" s="25" t="str">
        <f t="shared" si="15"/>
        <v/>
      </c>
      <c r="AG32" s="25" t="str">
        <f t="shared" si="16"/>
        <v/>
      </c>
      <c r="AH32" s="4"/>
      <c r="AI32" s="37" t="e">
        <f t="shared" si="17"/>
        <v>#DIV/0!</v>
      </c>
    </row>
    <row r="33" spans="1:35" x14ac:dyDescent="0.25">
      <c r="A33" s="3"/>
      <c r="B33" s="26">
        <v>24</v>
      </c>
      <c r="C33" s="26">
        <f t="shared" si="0"/>
        <v>-3</v>
      </c>
      <c r="D33" s="26">
        <v>27</v>
      </c>
      <c r="E33" s="33" t="s">
        <v>80</v>
      </c>
      <c r="F33" s="97" t="s">
        <v>34</v>
      </c>
      <c r="G33" s="101">
        <f>H33+I33</f>
        <v>70</v>
      </c>
      <c r="H33" s="26">
        <f>SUM(AD33:AG33)+Q33</f>
        <v>0</v>
      </c>
      <c r="I33" s="56">
        <f>J33+L33+N33+O33+R33+U33+W33</f>
        <v>70</v>
      </c>
      <c r="J33" s="27">
        <v>10</v>
      </c>
      <c r="K33" s="27"/>
      <c r="L33" s="26">
        <v>15</v>
      </c>
      <c r="M33" s="47"/>
      <c r="N33" s="26">
        <v>20</v>
      </c>
      <c r="O33" s="26">
        <v>25</v>
      </c>
      <c r="P33" s="46"/>
      <c r="Q33" s="26"/>
      <c r="R33" s="47"/>
      <c r="S33" s="26"/>
      <c r="T33" s="26"/>
      <c r="U33" s="26"/>
      <c r="V33" s="26"/>
      <c r="W33" s="57"/>
      <c r="X33" s="55" t="str">
        <f t="shared" si="7"/>
        <v/>
      </c>
      <c r="Y33" s="55" t="str">
        <f t="shared" si="8"/>
        <v/>
      </c>
      <c r="Z33" s="55" t="str">
        <f t="shared" si="9"/>
        <v/>
      </c>
      <c r="AA33" s="55" t="str">
        <f t="shared" si="10"/>
        <v/>
      </c>
      <c r="AB33" s="55" t="str">
        <f t="shared" si="11"/>
        <v/>
      </c>
      <c r="AC33" s="55" t="str">
        <f t="shared" si="12"/>
        <v/>
      </c>
      <c r="AD33" s="25" t="str">
        <f t="shared" si="13"/>
        <v/>
      </c>
      <c r="AE33" s="25" t="str">
        <f t="shared" si="14"/>
        <v/>
      </c>
      <c r="AF33" s="25" t="str">
        <f t="shared" si="15"/>
        <v/>
      </c>
      <c r="AG33" s="25" t="str">
        <f t="shared" si="16"/>
        <v/>
      </c>
      <c r="AH33" s="4"/>
      <c r="AI33" s="37" t="e">
        <f t="shared" si="17"/>
        <v>#DIV/0!</v>
      </c>
    </row>
    <row r="34" spans="1:35" x14ac:dyDescent="0.25">
      <c r="A34" s="3"/>
      <c r="B34" s="26">
        <v>25</v>
      </c>
      <c r="C34" s="26">
        <f t="shared" si="0"/>
        <v>-3</v>
      </c>
      <c r="D34" s="26">
        <v>28</v>
      </c>
      <c r="E34" s="33" t="s">
        <v>85</v>
      </c>
      <c r="F34" s="97" t="s">
        <v>86</v>
      </c>
      <c r="G34" s="101">
        <f>H34+I34</f>
        <v>70</v>
      </c>
      <c r="H34" s="26">
        <f>SUM(AD34:AG34)+Q34</f>
        <v>0</v>
      </c>
      <c r="I34" s="56">
        <f>J34+L34+N34+O34+R34+U34+W34</f>
        <v>70</v>
      </c>
      <c r="J34" s="27">
        <v>10</v>
      </c>
      <c r="K34" s="27"/>
      <c r="L34" s="26">
        <v>15</v>
      </c>
      <c r="M34" s="47"/>
      <c r="N34" s="26">
        <v>20</v>
      </c>
      <c r="O34" s="31">
        <v>25</v>
      </c>
      <c r="P34" s="47"/>
      <c r="Q34" s="26"/>
      <c r="R34" s="47"/>
      <c r="S34" s="26"/>
      <c r="T34" s="26"/>
      <c r="U34" s="26"/>
      <c r="V34" s="26"/>
      <c r="W34" s="57"/>
      <c r="X34" s="55" t="str">
        <f t="shared" si="7"/>
        <v/>
      </c>
      <c r="Y34" s="55" t="str">
        <f t="shared" si="8"/>
        <v/>
      </c>
      <c r="Z34" s="55" t="str">
        <f t="shared" si="9"/>
        <v/>
      </c>
      <c r="AA34" s="55" t="str">
        <f t="shared" si="10"/>
        <v/>
      </c>
      <c r="AB34" s="55" t="str">
        <f t="shared" si="11"/>
        <v/>
      </c>
      <c r="AC34" s="55" t="str">
        <f t="shared" si="12"/>
        <v/>
      </c>
      <c r="AD34" s="25" t="str">
        <f t="shared" si="13"/>
        <v/>
      </c>
      <c r="AE34" s="25" t="str">
        <f t="shared" si="14"/>
        <v/>
      </c>
      <c r="AF34" s="25" t="str">
        <f t="shared" si="15"/>
        <v/>
      </c>
      <c r="AG34" s="25" t="str">
        <f t="shared" si="16"/>
        <v/>
      </c>
      <c r="AH34" s="4"/>
      <c r="AI34" s="37" t="e">
        <f t="shared" si="17"/>
        <v>#DIV/0!</v>
      </c>
    </row>
    <row r="35" spans="1:35" x14ac:dyDescent="0.25">
      <c r="A35" s="3"/>
      <c r="B35" s="26">
        <v>45</v>
      </c>
      <c r="C35" s="26">
        <f t="shared" si="0"/>
        <v>16</v>
      </c>
      <c r="D35" s="26">
        <v>29</v>
      </c>
      <c r="E35" s="35" t="s">
        <v>93</v>
      </c>
      <c r="F35" s="98" t="s">
        <v>115</v>
      </c>
      <c r="G35" s="101">
        <f>H35+I35</f>
        <v>69</v>
      </c>
      <c r="H35" s="26">
        <f>SUM(AD35:AG35)+Q35</f>
        <v>69</v>
      </c>
      <c r="I35" s="56">
        <f>J35+L35+N35+O35+R35+U35+W35</f>
        <v>0</v>
      </c>
      <c r="J35" s="32"/>
      <c r="K35" s="26">
        <v>32</v>
      </c>
      <c r="L35" s="27"/>
      <c r="M35" s="46"/>
      <c r="N35" s="26"/>
      <c r="O35" s="28"/>
      <c r="P35" s="47">
        <v>37</v>
      </c>
      <c r="Q35" s="27"/>
      <c r="R35" s="46"/>
      <c r="S35" s="27"/>
      <c r="T35" s="27"/>
      <c r="U35" s="27"/>
      <c r="V35" s="27"/>
      <c r="W35" s="56"/>
      <c r="X35" s="55">
        <f t="shared" si="7"/>
        <v>32</v>
      </c>
      <c r="Y35" s="55" t="str">
        <f t="shared" si="8"/>
        <v/>
      </c>
      <c r="Z35" s="55">
        <f t="shared" si="9"/>
        <v>37</v>
      </c>
      <c r="AA35" s="55" t="str">
        <f t="shared" si="10"/>
        <v/>
      </c>
      <c r="AB35" s="55" t="str">
        <f t="shared" si="11"/>
        <v/>
      </c>
      <c r="AC35" s="55" t="str">
        <f t="shared" si="12"/>
        <v/>
      </c>
      <c r="AD35" s="25">
        <f t="shared" si="13"/>
        <v>37</v>
      </c>
      <c r="AE35" s="25">
        <f t="shared" si="14"/>
        <v>32</v>
      </c>
      <c r="AF35" s="25" t="str">
        <f t="shared" si="15"/>
        <v/>
      </c>
      <c r="AG35" s="25" t="str">
        <f t="shared" si="16"/>
        <v/>
      </c>
      <c r="AH35" s="4"/>
      <c r="AI35" s="37">
        <f t="shared" si="17"/>
        <v>34.5</v>
      </c>
    </row>
    <row r="36" spans="1:35" x14ac:dyDescent="0.25">
      <c r="A36" s="3"/>
      <c r="B36" s="26">
        <v>53</v>
      </c>
      <c r="C36" s="26">
        <f t="shared" si="0"/>
        <v>23</v>
      </c>
      <c r="D36" s="26">
        <v>30</v>
      </c>
      <c r="E36" s="34" t="s">
        <v>228</v>
      </c>
      <c r="F36" s="99" t="s">
        <v>204</v>
      </c>
      <c r="G36" s="101">
        <f>H36+I36</f>
        <v>58</v>
      </c>
      <c r="H36" s="26">
        <f>SUM(AD36:AG36)+Q36</f>
        <v>33</v>
      </c>
      <c r="I36" s="56">
        <f>J36+L36+N36+O36+R36+U36+W36</f>
        <v>25</v>
      </c>
      <c r="J36" s="26"/>
      <c r="K36" s="26"/>
      <c r="L36" s="26"/>
      <c r="M36" s="47"/>
      <c r="N36" s="26">
        <v>10</v>
      </c>
      <c r="O36" s="31">
        <v>15</v>
      </c>
      <c r="P36" s="47">
        <v>33</v>
      </c>
      <c r="Q36" s="26"/>
      <c r="R36" s="47"/>
      <c r="S36" s="26"/>
      <c r="T36" s="26"/>
      <c r="U36" s="26"/>
      <c r="V36" s="26"/>
      <c r="W36" s="57"/>
      <c r="X36" s="55" t="str">
        <f t="shared" si="7"/>
        <v/>
      </c>
      <c r="Y36" s="55" t="str">
        <f t="shared" si="8"/>
        <v/>
      </c>
      <c r="Z36" s="55">
        <f t="shared" si="9"/>
        <v>33</v>
      </c>
      <c r="AA36" s="55" t="str">
        <f t="shared" si="10"/>
        <v/>
      </c>
      <c r="AB36" s="55" t="str">
        <f t="shared" si="11"/>
        <v/>
      </c>
      <c r="AC36" s="55" t="str">
        <f t="shared" si="12"/>
        <v/>
      </c>
      <c r="AD36" s="25">
        <f t="shared" si="13"/>
        <v>33</v>
      </c>
      <c r="AE36" s="25" t="str">
        <f t="shared" si="14"/>
        <v/>
      </c>
      <c r="AF36" s="25" t="str">
        <f t="shared" si="15"/>
        <v/>
      </c>
      <c r="AG36" s="25" t="str">
        <f t="shared" si="16"/>
        <v/>
      </c>
      <c r="AH36" s="4"/>
      <c r="AI36" s="37">
        <f t="shared" si="17"/>
        <v>33</v>
      </c>
    </row>
    <row r="37" spans="1:35" x14ac:dyDescent="0.25">
      <c r="A37" s="3"/>
      <c r="B37" s="26">
        <v>28</v>
      </c>
      <c r="C37" s="26">
        <f t="shared" si="0"/>
        <v>-3</v>
      </c>
      <c r="D37" s="26">
        <v>31</v>
      </c>
      <c r="E37" s="33" t="s">
        <v>128</v>
      </c>
      <c r="F37" s="97" t="s">
        <v>129</v>
      </c>
      <c r="G37" s="101">
        <f>H37+I37</f>
        <v>51</v>
      </c>
      <c r="H37" s="26">
        <f>SUM(AD37:AG37)+Q37</f>
        <v>51</v>
      </c>
      <c r="I37" s="56">
        <f>J37+L37+N37+O37+R37+U37+W37</f>
        <v>0</v>
      </c>
      <c r="J37" s="30"/>
      <c r="K37" s="27">
        <v>21</v>
      </c>
      <c r="L37" s="27"/>
      <c r="M37" s="46">
        <v>30</v>
      </c>
      <c r="N37" s="27"/>
      <c r="O37" s="28"/>
      <c r="P37" s="46"/>
      <c r="Q37" s="27"/>
      <c r="R37" s="46"/>
      <c r="S37" s="27"/>
      <c r="T37" s="27"/>
      <c r="U37" s="27"/>
      <c r="V37" s="27"/>
      <c r="W37" s="56"/>
      <c r="X37" s="55">
        <f t="shared" si="7"/>
        <v>21</v>
      </c>
      <c r="Y37" s="55">
        <f t="shared" si="8"/>
        <v>30</v>
      </c>
      <c r="Z37" s="55" t="str">
        <f t="shared" si="9"/>
        <v/>
      </c>
      <c r="AA37" s="55" t="str">
        <f t="shared" si="10"/>
        <v/>
      </c>
      <c r="AB37" s="55" t="str">
        <f t="shared" si="11"/>
        <v/>
      </c>
      <c r="AC37" s="55" t="str">
        <f t="shared" si="12"/>
        <v/>
      </c>
      <c r="AD37" s="25">
        <f t="shared" si="13"/>
        <v>30</v>
      </c>
      <c r="AE37" s="25">
        <f t="shared" si="14"/>
        <v>21</v>
      </c>
      <c r="AF37" s="25" t="str">
        <f t="shared" si="15"/>
        <v/>
      </c>
      <c r="AG37" s="25" t="str">
        <f t="shared" si="16"/>
        <v/>
      </c>
      <c r="AH37" s="4"/>
      <c r="AI37" s="37">
        <f t="shared" si="17"/>
        <v>25.5</v>
      </c>
    </row>
    <row r="38" spans="1:35" x14ac:dyDescent="0.25">
      <c r="A38" s="3"/>
      <c r="B38" s="26">
        <v>29</v>
      </c>
      <c r="C38" s="26">
        <f t="shared" si="0"/>
        <v>-3</v>
      </c>
      <c r="D38" s="26">
        <v>32</v>
      </c>
      <c r="E38" s="33" t="s">
        <v>121</v>
      </c>
      <c r="F38" s="97" t="s">
        <v>122</v>
      </c>
      <c r="G38" s="101">
        <f>H38+I38</f>
        <v>51</v>
      </c>
      <c r="H38" s="26">
        <f>SUM(AD38:AG38)+Q38</f>
        <v>26</v>
      </c>
      <c r="I38" s="56">
        <f>J38+L38+N38+O38+R38+U38+W38</f>
        <v>25</v>
      </c>
      <c r="J38" s="27"/>
      <c r="K38" s="26">
        <v>26</v>
      </c>
      <c r="L38" s="26">
        <v>10</v>
      </c>
      <c r="M38" s="47"/>
      <c r="N38" s="26"/>
      <c r="O38" s="26">
        <v>15</v>
      </c>
      <c r="P38" s="47"/>
      <c r="Q38" s="26"/>
      <c r="R38" s="47"/>
      <c r="S38" s="26"/>
      <c r="T38" s="26"/>
      <c r="U38" s="26"/>
      <c r="V38" s="26"/>
      <c r="W38" s="57"/>
      <c r="X38" s="55">
        <f t="shared" si="7"/>
        <v>26</v>
      </c>
      <c r="Y38" s="55" t="str">
        <f t="shared" si="8"/>
        <v/>
      </c>
      <c r="Z38" s="55" t="str">
        <f t="shared" si="9"/>
        <v/>
      </c>
      <c r="AA38" s="55" t="str">
        <f t="shared" si="10"/>
        <v/>
      </c>
      <c r="AB38" s="55" t="str">
        <f t="shared" si="11"/>
        <v/>
      </c>
      <c r="AC38" s="55" t="str">
        <f t="shared" si="12"/>
        <v/>
      </c>
      <c r="AD38" s="25">
        <f t="shared" si="13"/>
        <v>26</v>
      </c>
      <c r="AE38" s="25" t="str">
        <f t="shared" si="14"/>
        <v/>
      </c>
      <c r="AF38" s="25" t="str">
        <f t="shared" si="15"/>
        <v/>
      </c>
      <c r="AG38" s="25" t="str">
        <f t="shared" si="16"/>
        <v/>
      </c>
      <c r="AH38" s="4"/>
      <c r="AI38" s="37">
        <f t="shared" si="17"/>
        <v>26</v>
      </c>
    </row>
    <row r="39" spans="1:35" x14ac:dyDescent="0.25">
      <c r="A39" s="3"/>
      <c r="B39" s="26">
        <v>73</v>
      </c>
      <c r="C39" s="26">
        <f t="shared" si="0"/>
        <v>40</v>
      </c>
      <c r="D39" s="26">
        <v>33</v>
      </c>
      <c r="E39" s="35" t="s">
        <v>210</v>
      </c>
      <c r="F39" s="98" t="s">
        <v>221</v>
      </c>
      <c r="G39" s="101">
        <f>H39+I39</f>
        <v>50</v>
      </c>
      <c r="H39" s="26">
        <f>SUM(AD39:AG39)+Q39</f>
        <v>50</v>
      </c>
      <c r="I39" s="56">
        <f>J39+L39+N39+O39+R39+U39+W39</f>
        <v>0</v>
      </c>
      <c r="J39" s="25"/>
      <c r="K39" s="26"/>
      <c r="L39" s="26"/>
      <c r="M39" s="47"/>
      <c r="N39" s="26"/>
      <c r="O39" s="28"/>
      <c r="P39" s="47">
        <v>50</v>
      </c>
      <c r="Q39" s="26"/>
      <c r="R39" s="47"/>
      <c r="S39" s="26"/>
      <c r="T39" s="26"/>
      <c r="U39" s="26"/>
      <c r="V39" s="26"/>
      <c r="W39" s="57"/>
      <c r="X39" s="55" t="str">
        <f t="shared" si="7"/>
        <v/>
      </c>
      <c r="Y39" s="55" t="str">
        <f t="shared" si="8"/>
        <v/>
      </c>
      <c r="Z39" s="55">
        <f t="shared" si="9"/>
        <v>50</v>
      </c>
      <c r="AA39" s="55" t="str">
        <f t="shared" si="10"/>
        <v/>
      </c>
      <c r="AB39" s="55" t="str">
        <f t="shared" si="11"/>
        <v/>
      </c>
      <c r="AC39" s="55" t="str">
        <f t="shared" si="12"/>
        <v/>
      </c>
      <c r="AD39" s="25">
        <f t="shared" si="13"/>
        <v>50</v>
      </c>
      <c r="AE39" s="25" t="str">
        <f t="shared" si="14"/>
        <v/>
      </c>
      <c r="AF39" s="25" t="str">
        <f t="shared" si="15"/>
        <v/>
      </c>
      <c r="AG39" s="25" t="str">
        <f t="shared" si="16"/>
        <v/>
      </c>
      <c r="AH39" s="4"/>
      <c r="AI39" s="37">
        <f t="shared" si="17"/>
        <v>50</v>
      </c>
    </row>
    <row r="40" spans="1:35" x14ac:dyDescent="0.25">
      <c r="A40" s="3"/>
      <c r="B40" s="26">
        <v>31</v>
      </c>
      <c r="C40" s="26">
        <f t="shared" si="0"/>
        <v>-3</v>
      </c>
      <c r="D40" s="26">
        <v>34</v>
      </c>
      <c r="E40" s="35" t="s">
        <v>91</v>
      </c>
      <c r="F40" s="98" t="s">
        <v>92</v>
      </c>
      <c r="G40" s="101">
        <f>H40+I40</f>
        <v>48</v>
      </c>
      <c r="H40" s="26">
        <f>SUM(AD40:AG40)+Q40</f>
        <v>48</v>
      </c>
      <c r="I40" s="56">
        <f>J40+L40+N40+O40+R40+U40+W40</f>
        <v>0</v>
      </c>
      <c r="J40" s="32"/>
      <c r="K40" s="26">
        <v>48</v>
      </c>
      <c r="L40" s="26"/>
      <c r="M40" s="47"/>
      <c r="N40" s="26"/>
      <c r="O40" s="31"/>
      <c r="P40" s="47"/>
      <c r="Q40" s="26"/>
      <c r="R40" s="47"/>
      <c r="S40" s="26"/>
      <c r="T40" s="26"/>
      <c r="U40" s="26"/>
      <c r="V40" s="26"/>
      <c r="W40" s="57"/>
      <c r="X40" s="55">
        <f t="shared" si="7"/>
        <v>48</v>
      </c>
      <c r="Y40" s="55" t="str">
        <f t="shared" si="8"/>
        <v/>
      </c>
      <c r="Z40" s="55" t="str">
        <f t="shared" si="9"/>
        <v/>
      </c>
      <c r="AA40" s="55" t="str">
        <f t="shared" si="10"/>
        <v/>
      </c>
      <c r="AB40" s="55" t="str">
        <f t="shared" si="11"/>
        <v/>
      </c>
      <c r="AC40" s="55" t="str">
        <f t="shared" si="12"/>
        <v/>
      </c>
      <c r="AD40" s="25">
        <f t="shared" si="13"/>
        <v>48</v>
      </c>
      <c r="AE40" s="25" t="str">
        <f t="shared" si="14"/>
        <v/>
      </c>
      <c r="AF40" s="25" t="str">
        <f t="shared" si="15"/>
        <v/>
      </c>
      <c r="AG40" s="25" t="str">
        <f t="shared" si="16"/>
        <v/>
      </c>
      <c r="AH40" s="4"/>
      <c r="AI40" s="37">
        <f t="shared" si="17"/>
        <v>48</v>
      </c>
    </row>
    <row r="41" spans="1:35" x14ac:dyDescent="0.25">
      <c r="A41" s="3"/>
      <c r="B41" s="26">
        <v>32</v>
      </c>
      <c r="C41" s="26">
        <f t="shared" si="0"/>
        <v>-3</v>
      </c>
      <c r="D41" s="26">
        <v>35</v>
      </c>
      <c r="E41" s="33" t="s">
        <v>54</v>
      </c>
      <c r="F41" s="97" t="s">
        <v>21</v>
      </c>
      <c r="G41" s="101">
        <f>H41+I41</f>
        <v>45</v>
      </c>
      <c r="H41" s="26">
        <f>SUM(AD41:AG41)+Q41</f>
        <v>0</v>
      </c>
      <c r="I41" s="56">
        <f>J41+L41+N41+O41+R41+U41+W41</f>
        <v>45</v>
      </c>
      <c r="J41" s="27">
        <v>10</v>
      </c>
      <c r="K41" s="27"/>
      <c r="L41" s="26">
        <v>15</v>
      </c>
      <c r="M41" s="47"/>
      <c r="N41" s="26">
        <v>20</v>
      </c>
      <c r="O41" s="31"/>
      <c r="P41" s="47"/>
      <c r="Q41" s="26"/>
      <c r="R41" s="47"/>
      <c r="S41" s="26"/>
      <c r="T41" s="26"/>
      <c r="U41" s="26"/>
      <c r="V41" s="26"/>
      <c r="W41" s="57"/>
      <c r="X41" s="55" t="str">
        <f t="shared" si="7"/>
        <v/>
      </c>
      <c r="Y41" s="55" t="str">
        <f t="shared" si="8"/>
        <v/>
      </c>
      <c r="Z41" s="55" t="str">
        <f t="shared" si="9"/>
        <v/>
      </c>
      <c r="AA41" s="55" t="str">
        <f t="shared" si="10"/>
        <v/>
      </c>
      <c r="AB41" s="55" t="str">
        <f t="shared" si="11"/>
        <v/>
      </c>
      <c r="AC41" s="55" t="str">
        <f t="shared" si="12"/>
        <v/>
      </c>
      <c r="AD41" s="25" t="str">
        <f t="shared" si="13"/>
        <v/>
      </c>
      <c r="AE41" s="25" t="str">
        <f t="shared" si="14"/>
        <v/>
      </c>
      <c r="AF41" s="25" t="str">
        <f t="shared" si="15"/>
        <v/>
      </c>
      <c r="AG41" s="25" t="str">
        <f t="shared" si="16"/>
        <v/>
      </c>
      <c r="AH41" s="4"/>
      <c r="AI41" s="37" t="e">
        <f t="shared" si="17"/>
        <v>#DIV/0!</v>
      </c>
    </row>
    <row r="42" spans="1:35" x14ac:dyDescent="0.25">
      <c r="A42" s="3"/>
      <c r="B42" s="26">
        <v>33</v>
      </c>
      <c r="C42" s="26">
        <f t="shared" si="0"/>
        <v>-3</v>
      </c>
      <c r="D42" s="26">
        <v>36</v>
      </c>
      <c r="E42" s="33" t="s">
        <v>81</v>
      </c>
      <c r="F42" s="97" t="s">
        <v>25</v>
      </c>
      <c r="G42" s="101">
        <f>H42+I42</f>
        <v>45</v>
      </c>
      <c r="H42" s="26">
        <f>SUM(AD42:AG42)+Q42</f>
        <v>0</v>
      </c>
      <c r="I42" s="56">
        <f>J42+L42+N42+O42+R42+U42+W42</f>
        <v>45</v>
      </c>
      <c r="J42" s="27">
        <v>10</v>
      </c>
      <c r="K42" s="27"/>
      <c r="L42" s="26">
        <v>15</v>
      </c>
      <c r="M42" s="47"/>
      <c r="N42" s="26">
        <v>20</v>
      </c>
      <c r="O42" s="31"/>
      <c r="P42" s="47"/>
      <c r="Q42" s="26"/>
      <c r="R42" s="47"/>
      <c r="S42" s="26"/>
      <c r="T42" s="26"/>
      <c r="U42" s="26"/>
      <c r="V42" s="26"/>
      <c r="W42" s="57"/>
      <c r="X42" s="55" t="str">
        <f t="shared" si="7"/>
        <v/>
      </c>
      <c r="Y42" s="55" t="str">
        <f t="shared" si="8"/>
        <v/>
      </c>
      <c r="Z42" s="55" t="str">
        <f t="shared" si="9"/>
        <v/>
      </c>
      <c r="AA42" s="55" t="str">
        <f t="shared" si="10"/>
        <v/>
      </c>
      <c r="AB42" s="55" t="str">
        <f t="shared" si="11"/>
        <v/>
      </c>
      <c r="AC42" s="55" t="str">
        <f t="shared" si="12"/>
        <v/>
      </c>
      <c r="AD42" s="25" t="str">
        <f t="shared" si="13"/>
        <v/>
      </c>
      <c r="AE42" s="25" t="str">
        <f t="shared" si="14"/>
        <v/>
      </c>
      <c r="AF42" s="25" t="str">
        <f t="shared" si="15"/>
        <v/>
      </c>
      <c r="AG42" s="25" t="str">
        <f t="shared" si="16"/>
        <v/>
      </c>
      <c r="AH42" s="4"/>
      <c r="AI42" s="37" t="e">
        <f t="shared" si="17"/>
        <v>#DIV/0!</v>
      </c>
    </row>
    <row r="43" spans="1:35" x14ac:dyDescent="0.25">
      <c r="A43" s="3"/>
      <c r="B43" s="26">
        <v>34</v>
      </c>
      <c r="C43" s="26">
        <f t="shared" si="0"/>
        <v>-3</v>
      </c>
      <c r="D43" s="26">
        <v>37</v>
      </c>
      <c r="E43" s="33" t="s">
        <v>53</v>
      </c>
      <c r="F43" s="97" t="s">
        <v>20</v>
      </c>
      <c r="G43" s="101">
        <f>H43+I43</f>
        <v>45</v>
      </c>
      <c r="H43" s="26">
        <f>SUM(AD43:AG43)+Q43</f>
        <v>0</v>
      </c>
      <c r="I43" s="56">
        <f>J43+L43+N43+O43+R43+U43+W43</f>
        <v>45</v>
      </c>
      <c r="J43" s="27">
        <v>10</v>
      </c>
      <c r="K43" s="27"/>
      <c r="L43" s="26"/>
      <c r="M43" s="47"/>
      <c r="N43" s="26">
        <v>15</v>
      </c>
      <c r="O43" s="31">
        <v>20</v>
      </c>
      <c r="P43" s="47"/>
      <c r="Q43" s="26"/>
      <c r="R43" s="47"/>
      <c r="S43" s="26"/>
      <c r="T43" s="26"/>
      <c r="U43" s="26"/>
      <c r="V43" s="26"/>
      <c r="W43" s="57"/>
      <c r="X43" s="55" t="str">
        <f t="shared" si="7"/>
        <v/>
      </c>
      <c r="Y43" s="55" t="str">
        <f t="shared" si="8"/>
        <v/>
      </c>
      <c r="Z43" s="55" t="str">
        <f t="shared" si="9"/>
        <v/>
      </c>
      <c r="AA43" s="55" t="str">
        <f t="shared" si="10"/>
        <v/>
      </c>
      <c r="AB43" s="55" t="str">
        <f t="shared" si="11"/>
        <v/>
      </c>
      <c r="AC43" s="55" t="str">
        <f t="shared" si="12"/>
        <v/>
      </c>
      <c r="AD43" s="25" t="str">
        <f t="shared" si="13"/>
        <v/>
      </c>
      <c r="AE43" s="25" t="str">
        <f t="shared" si="14"/>
        <v/>
      </c>
      <c r="AF43" s="25" t="str">
        <f t="shared" si="15"/>
        <v/>
      </c>
      <c r="AG43" s="25" t="str">
        <f t="shared" si="16"/>
        <v/>
      </c>
      <c r="AH43" s="4"/>
      <c r="AI43" s="37" t="e">
        <f t="shared" si="17"/>
        <v>#DIV/0!</v>
      </c>
    </row>
    <row r="44" spans="1:35" x14ac:dyDescent="0.25">
      <c r="A44" s="3"/>
      <c r="B44" s="26">
        <v>35</v>
      </c>
      <c r="C44" s="26">
        <f t="shared" si="0"/>
        <v>-3</v>
      </c>
      <c r="D44" s="26">
        <v>38</v>
      </c>
      <c r="E44" s="34" t="s">
        <v>56</v>
      </c>
      <c r="F44" s="100" t="s">
        <v>183</v>
      </c>
      <c r="G44" s="101">
        <f>H44+I44</f>
        <v>45</v>
      </c>
      <c r="H44" s="26">
        <f>SUM(AD44:AG44)+Q44</f>
        <v>0</v>
      </c>
      <c r="I44" s="56">
        <f>J44+L44+N44+O44+R44+U44+W44</f>
        <v>45</v>
      </c>
      <c r="J44" s="25"/>
      <c r="K44" s="26"/>
      <c r="L44" s="26">
        <v>10</v>
      </c>
      <c r="M44" s="47"/>
      <c r="N44" s="26">
        <v>15</v>
      </c>
      <c r="O44" s="31">
        <v>20</v>
      </c>
      <c r="P44" s="47"/>
      <c r="Q44" s="26"/>
      <c r="R44" s="47"/>
      <c r="S44" s="26"/>
      <c r="T44" s="26"/>
      <c r="U44" s="26"/>
      <c r="V44" s="26"/>
      <c r="W44" s="57"/>
      <c r="X44" s="55" t="str">
        <f t="shared" si="7"/>
        <v/>
      </c>
      <c r="Y44" s="55" t="str">
        <f t="shared" si="8"/>
        <v/>
      </c>
      <c r="Z44" s="55" t="str">
        <f t="shared" si="9"/>
        <v/>
      </c>
      <c r="AA44" s="55" t="str">
        <f t="shared" si="10"/>
        <v/>
      </c>
      <c r="AB44" s="55" t="str">
        <f t="shared" si="11"/>
        <v/>
      </c>
      <c r="AC44" s="55" t="str">
        <f t="shared" si="12"/>
        <v/>
      </c>
      <c r="AD44" s="25" t="str">
        <f t="shared" si="13"/>
        <v/>
      </c>
      <c r="AE44" s="25" t="str">
        <f t="shared" si="14"/>
        <v/>
      </c>
      <c r="AF44" s="25" t="str">
        <f t="shared" si="15"/>
        <v/>
      </c>
      <c r="AG44" s="25" t="str">
        <f t="shared" si="16"/>
        <v/>
      </c>
      <c r="AH44" s="4"/>
      <c r="AI44" s="37" t="e">
        <f t="shared" si="17"/>
        <v>#DIV/0!</v>
      </c>
    </row>
    <row r="45" spans="1:35" x14ac:dyDescent="0.25">
      <c r="A45" s="3"/>
      <c r="B45" s="26">
        <v>74</v>
      </c>
      <c r="C45" s="26">
        <f t="shared" si="0"/>
        <v>35</v>
      </c>
      <c r="D45" s="26">
        <v>39</v>
      </c>
      <c r="E45" s="34" t="s">
        <v>77</v>
      </c>
      <c r="F45" s="100" t="s">
        <v>222</v>
      </c>
      <c r="G45" s="101">
        <f>H45+I45</f>
        <v>45</v>
      </c>
      <c r="H45" s="26">
        <f>SUM(AD45:AG45)+Q45</f>
        <v>45</v>
      </c>
      <c r="I45" s="56">
        <f>J45+L45+N45+O45+R45+U45+W45</f>
        <v>0</v>
      </c>
      <c r="J45" s="25"/>
      <c r="K45" s="26"/>
      <c r="L45" s="26"/>
      <c r="M45" s="47"/>
      <c r="N45" s="26"/>
      <c r="O45" s="28"/>
      <c r="P45" s="47">
        <v>45</v>
      </c>
      <c r="Q45" s="26"/>
      <c r="R45" s="47"/>
      <c r="S45" s="26"/>
      <c r="T45" s="26"/>
      <c r="U45" s="26"/>
      <c r="V45" s="26"/>
      <c r="W45" s="57"/>
      <c r="X45" s="55" t="str">
        <f t="shared" si="7"/>
        <v/>
      </c>
      <c r="Y45" s="55" t="str">
        <f t="shared" si="8"/>
        <v/>
      </c>
      <c r="Z45" s="55">
        <f t="shared" si="9"/>
        <v>45</v>
      </c>
      <c r="AA45" s="55" t="str">
        <f t="shared" si="10"/>
        <v/>
      </c>
      <c r="AB45" s="55" t="str">
        <f t="shared" si="11"/>
        <v/>
      </c>
      <c r="AC45" s="55" t="str">
        <f t="shared" si="12"/>
        <v/>
      </c>
      <c r="AD45" s="25">
        <f t="shared" si="13"/>
        <v>45</v>
      </c>
      <c r="AE45" s="25" t="str">
        <f t="shared" si="14"/>
        <v/>
      </c>
      <c r="AF45" s="25" t="str">
        <f t="shared" si="15"/>
        <v/>
      </c>
      <c r="AG45" s="25" t="str">
        <f t="shared" si="16"/>
        <v/>
      </c>
      <c r="AH45" s="4"/>
      <c r="AI45" s="37">
        <f t="shared" si="17"/>
        <v>45</v>
      </c>
    </row>
    <row r="46" spans="1:35" x14ac:dyDescent="0.25">
      <c r="A46" s="3"/>
      <c r="B46" s="26">
        <v>36</v>
      </c>
      <c r="C46" s="26">
        <f t="shared" si="0"/>
        <v>-4</v>
      </c>
      <c r="D46" s="26">
        <v>40</v>
      </c>
      <c r="E46" s="35" t="s">
        <v>101</v>
      </c>
      <c r="F46" s="98" t="s">
        <v>102</v>
      </c>
      <c r="G46" s="101">
        <f>H46+I46</f>
        <v>41</v>
      </c>
      <c r="H46" s="26">
        <f>SUM(AD46:AG46)+Q46</f>
        <v>41</v>
      </c>
      <c r="I46" s="56">
        <f>J46+L46+N46+O46+R46+U46+W46</f>
        <v>0</v>
      </c>
      <c r="J46" s="32"/>
      <c r="K46" s="26">
        <v>41</v>
      </c>
      <c r="L46" s="26"/>
      <c r="M46" s="47"/>
      <c r="N46" s="26"/>
      <c r="O46" s="31"/>
      <c r="P46" s="47"/>
      <c r="Q46" s="26"/>
      <c r="R46" s="47"/>
      <c r="S46" s="26"/>
      <c r="T46" s="26"/>
      <c r="U46" s="26"/>
      <c r="V46" s="26"/>
      <c r="W46" s="57"/>
      <c r="X46" s="55">
        <f t="shared" si="7"/>
        <v>41</v>
      </c>
      <c r="Y46" s="55" t="str">
        <f t="shared" si="8"/>
        <v/>
      </c>
      <c r="Z46" s="55" t="str">
        <f t="shared" si="9"/>
        <v/>
      </c>
      <c r="AA46" s="55" t="str">
        <f t="shared" si="10"/>
        <v/>
      </c>
      <c r="AB46" s="55" t="str">
        <f t="shared" si="11"/>
        <v/>
      </c>
      <c r="AC46" s="55" t="str">
        <f t="shared" si="12"/>
        <v/>
      </c>
      <c r="AD46" s="25">
        <f t="shared" si="13"/>
        <v>41</v>
      </c>
      <c r="AE46" s="25" t="str">
        <f t="shared" si="14"/>
        <v/>
      </c>
      <c r="AF46" s="25" t="str">
        <f t="shared" si="15"/>
        <v/>
      </c>
      <c r="AG46" s="25" t="str">
        <f t="shared" si="16"/>
        <v/>
      </c>
      <c r="AH46" s="4"/>
      <c r="AI46" s="37">
        <f t="shared" si="17"/>
        <v>41</v>
      </c>
    </row>
    <row r="47" spans="1:35" x14ac:dyDescent="0.25">
      <c r="A47" s="3"/>
      <c r="B47" s="26">
        <v>75</v>
      </c>
      <c r="C47" s="26">
        <f t="shared" si="0"/>
        <v>34</v>
      </c>
      <c r="D47" s="26">
        <v>41</v>
      </c>
      <c r="E47" s="35" t="s">
        <v>223</v>
      </c>
      <c r="F47" s="98" t="s">
        <v>224</v>
      </c>
      <c r="G47" s="101">
        <f>H47+I47</f>
        <v>41</v>
      </c>
      <c r="H47" s="26">
        <f>SUM(AD47:AG47)+Q47</f>
        <v>41</v>
      </c>
      <c r="I47" s="56">
        <f>J47+L47+N47+O47+R47+U47+W47</f>
        <v>0</v>
      </c>
      <c r="J47" s="25"/>
      <c r="K47" s="26"/>
      <c r="L47" s="26"/>
      <c r="M47" s="47"/>
      <c r="N47" s="26"/>
      <c r="O47" s="31"/>
      <c r="P47" s="47">
        <v>41</v>
      </c>
      <c r="Q47" s="26"/>
      <c r="R47" s="47"/>
      <c r="S47" s="26"/>
      <c r="T47" s="26"/>
      <c r="U47" s="26"/>
      <c r="V47" s="26"/>
      <c r="W47" s="57"/>
      <c r="X47" s="55" t="str">
        <f t="shared" si="7"/>
        <v/>
      </c>
      <c r="Y47" s="55" t="str">
        <f t="shared" si="8"/>
        <v/>
      </c>
      <c r="Z47" s="55">
        <f t="shared" si="9"/>
        <v>41</v>
      </c>
      <c r="AA47" s="55" t="str">
        <f t="shared" si="10"/>
        <v/>
      </c>
      <c r="AB47" s="55" t="str">
        <f t="shared" si="11"/>
        <v/>
      </c>
      <c r="AC47" s="55" t="str">
        <f t="shared" si="12"/>
        <v/>
      </c>
      <c r="AD47" s="25">
        <f t="shared" si="13"/>
        <v>41</v>
      </c>
      <c r="AE47" s="25" t="str">
        <f t="shared" si="14"/>
        <v/>
      </c>
      <c r="AF47" s="25" t="str">
        <f t="shared" si="15"/>
        <v/>
      </c>
      <c r="AG47" s="25" t="str">
        <f t="shared" si="16"/>
        <v/>
      </c>
      <c r="AH47" s="4"/>
      <c r="AI47" s="37">
        <f t="shared" si="17"/>
        <v>41</v>
      </c>
    </row>
    <row r="48" spans="1:35" x14ac:dyDescent="0.25">
      <c r="A48" s="3"/>
      <c r="B48" s="26">
        <v>37</v>
      </c>
      <c r="C48" s="26">
        <f t="shared" si="0"/>
        <v>-5</v>
      </c>
      <c r="D48" s="26">
        <v>42</v>
      </c>
      <c r="E48" s="34" t="s">
        <v>118</v>
      </c>
      <c r="F48" s="100" t="s">
        <v>119</v>
      </c>
      <c r="G48" s="101">
        <f>H48+I48</f>
        <v>39</v>
      </c>
      <c r="H48" s="26">
        <f>SUM(AD48:AG48)+Q48</f>
        <v>29</v>
      </c>
      <c r="I48" s="56">
        <f>J48+L48+N48+O48+R48+U48+W48</f>
        <v>10</v>
      </c>
      <c r="J48" s="25"/>
      <c r="K48" s="26">
        <v>29</v>
      </c>
      <c r="L48" s="27">
        <v>10</v>
      </c>
      <c r="M48" s="46"/>
      <c r="N48" s="27"/>
      <c r="O48" s="28"/>
      <c r="P48" s="46"/>
      <c r="Q48" s="27"/>
      <c r="R48" s="46"/>
      <c r="S48" s="27"/>
      <c r="T48" s="27"/>
      <c r="U48" s="27"/>
      <c r="V48" s="27"/>
      <c r="W48" s="56"/>
      <c r="X48" s="55">
        <f t="shared" si="7"/>
        <v>29</v>
      </c>
      <c r="Y48" s="55" t="str">
        <f t="shared" si="8"/>
        <v/>
      </c>
      <c r="Z48" s="55" t="str">
        <f t="shared" si="9"/>
        <v/>
      </c>
      <c r="AA48" s="55" t="str">
        <f t="shared" si="10"/>
        <v/>
      </c>
      <c r="AB48" s="55" t="str">
        <f t="shared" si="11"/>
        <v/>
      </c>
      <c r="AC48" s="55" t="str">
        <f t="shared" si="12"/>
        <v/>
      </c>
      <c r="AD48" s="25">
        <f t="shared" si="13"/>
        <v>29</v>
      </c>
      <c r="AE48" s="25" t="str">
        <f t="shared" si="14"/>
        <v/>
      </c>
      <c r="AF48" s="25" t="str">
        <f t="shared" si="15"/>
        <v/>
      </c>
      <c r="AG48" s="25" t="str">
        <f t="shared" si="16"/>
        <v/>
      </c>
      <c r="AH48" s="4"/>
      <c r="AI48" s="37">
        <f t="shared" si="17"/>
        <v>29</v>
      </c>
    </row>
    <row r="49" spans="1:35" x14ac:dyDescent="0.25">
      <c r="A49" s="3"/>
      <c r="B49" s="26">
        <v>38</v>
      </c>
      <c r="C49" s="26">
        <f t="shared" si="0"/>
        <v>-5</v>
      </c>
      <c r="D49" s="26">
        <v>43</v>
      </c>
      <c r="E49" s="34" t="s">
        <v>106</v>
      </c>
      <c r="F49" s="100" t="s">
        <v>107</v>
      </c>
      <c r="G49" s="101">
        <f>H49+I49</f>
        <v>38</v>
      </c>
      <c r="H49" s="26">
        <f>SUM(AD49:AG49)+Q49</f>
        <v>38</v>
      </c>
      <c r="I49" s="56">
        <f>J49+L49+N49+O49+R49+U49+W49</f>
        <v>0</v>
      </c>
      <c r="J49" s="25"/>
      <c r="K49" s="27">
        <v>38</v>
      </c>
      <c r="L49" s="27"/>
      <c r="M49" s="46"/>
      <c r="N49" s="27"/>
      <c r="O49" s="28"/>
      <c r="P49" s="46"/>
      <c r="Q49" s="27"/>
      <c r="R49" s="46"/>
      <c r="S49" s="27"/>
      <c r="T49" s="27"/>
      <c r="U49" s="27"/>
      <c r="V49" s="27"/>
      <c r="W49" s="56"/>
      <c r="X49" s="55">
        <f t="shared" si="7"/>
        <v>38</v>
      </c>
      <c r="Y49" s="55" t="str">
        <f t="shared" si="8"/>
        <v/>
      </c>
      <c r="Z49" s="55" t="str">
        <f t="shared" si="9"/>
        <v/>
      </c>
      <c r="AA49" s="55" t="str">
        <f t="shared" si="10"/>
        <v/>
      </c>
      <c r="AB49" s="55" t="str">
        <f t="shared" si="11"/>
        <v/>
      </c>
      <c r="AC49" s="55" t="str">
        <f t="shared" si="12"/>
        <v/>
      </c>
      <c r="AD49" s="25">
        <f t="shared" si="13"/>
        <v>38</v>
      </c>
      <c r="AE49" s="25" t="str">
        <f t="shared" si="14"/>
        <v/>
      </c>
      <c r="AF49" s="25" t="str">
        <f t="shared" si="15"/>
        <v/>
      </c>
      <c r="AG49" s="25" t="str">
        <f t="shared" si="16"/>
        <v/>
      </c>
      <c r="AH49" s="4"/>
      <c r="AI49" s="37">
        <f t="shared" si="17"/>
        <v>38</v>
      </c>
    </row>
    <row r="50" spans="1:35" x14ac:dyDescent="0.25">
      <c r="A50" s="3"/>
      <c r="B50" s="26">
        <v>39</v>
      </c>
      <c r="C50" s="26">
        <f t="shared" si="0"/>
        <v>-5</v>
      </c>
      <c r="D50" s="26">
        <v>44</v>
      </c>
      <c r="E50" s="35" t="s">
        <v>63</v>
      </c>
      <c r="F50" s="98" t="s">
        <v>15</v>
      </c>
      <c r="G50" s="101">
        <f>H50+I50</f>
        <v>37</v>
      </c>
      <c r="H50" s="26">
        <f>SUM(AD50:AG50)+Q50</f>
        <v>27</v>
      </c>
      <c r="I50" s="56">
        <f>J50+L50+N50+O50+R50+U50+W50</f>
        <v>10</v>
      </c>
      <c r="J50" s="27">
        <v>10</v>
      </c>
      <c r="K50" s="26">
        <v>27</v>
      </c>
      <c r="L50" s="27"/>
      <c r="M50" s="46"/>
      <c r="N50" s="27"/>
      <c r="O50" s="28"/>
      <c r="P50" s="46"/>
      <c r="Q50" s="27"/>
      <c r="R50" s="46"/>
      <c r="S50" s="27"/>
      <c r="T50" s="27"/>
      <c r="U50" s="27"/>
      <c r="V50" s="27"/>
      <c r="W50" s="56"/>
      <c r="X50" s="55">
        <f t="shared" si="7"/>
        <v>27</v>
      </c>
      <c r="Y50" s="55" t="str">
        <f t="shared" si="8"/>
        <v/>
      </c>
      <c r="Z50" s="55" t="str">
        <f t="shared" si="9"/>
        <v/>
      </c>
      <c r="AA50" s="55" t="str">
        <f t="shared" si="10"/>
        <v/>
      </c>
      <c r="AB50" s="55" t="str">
        <f t="shared" si="11"/>
        <v/>
      </c>
      <c r="AC50" s="55" t="str">
        <f t="shared" si="12"/>
        <v/>
      </c>
      <c r="AD50" s="25">
        <f t="shared" si="13"/>
        <v>27</v>
      </c>
      <c r="AE50" s="25" t="str">
        <f t="shared" si="14"/>
        <v/>
      </c>
      <c r="AF50" s="25" t="str">
        <f t="shared" si="15"/>
        <v/>
      </c>
      <c r="AG50" s="25" t="str">
        <f t="shared" si="16"/>
        <v/>
      </c>
      <c r="AH50" s="4"/>
      <c r="AI50" s="37">
        <f t="shared" si="17"/>
        <v>27</v>
      </c>
    </row>
    <row r="51" spans="1:35" x14ac:dyDescent="0.25">
      <c r="A51" s="3"/>
      <c r="B51" s="26">
        <v>40</v>
      </c>
      <c r="C51" s="26">
        <f t="shared" si="0"/>
        <v>-5</v>
      </c>
      <c r="D51" s="26">
        <v>45</v>
      </c>
      <c r="E51" s="35" t="s">
        <v>108</v>
      </c>
      <c r="F51" s="98" t="s">
        <v>109</v>
      </c>
      <c r="G51" s="101">
        <f>H51+I51</f>
        <v>37</v>
      </c>
      <c r="H51" s="26">
        <f>SUM(AD51:AG51)+Q51</f>
        <v>37</v>
      </c>
      <c r="I51" s="56">
        <f>J51+L51+N51+O51+R51+U51+W51</f>
        <v>0</v>
      </c>
      <c r="J51" s="25"/>
      <c r="K51" s="26">
        <v>37</v>
      </c>
      <c r="L51" s="27"/>
      <c r="M51" s="46"/>
      <c r="N51" s="27"/>
      <c r="O51" s="28"/>
      <c r="P51" s="46"/>
      <c r="Q51" s="27"/>
      <c r="R51" s="46"/>
      <c r="S51" s="27"/>
      <c r="T51" s="27"/>
      <c r="U51" s="27"/>
      <c r="V51" s="27"/>
      <c r="W51" s="56"/>
      <c r="X51" s="55">
        <f t="shared" si="7"/>
        <v>37</v>
      </c>
      <c r="Y51" s="55" t="str">
        <f t="shared" si="8"/>
        <v/>
      </c>
      <c r="Z51" s="55" t="str">
        <f t="shared" si="9"/>
        <v/>
      </c>
      <c r="AA51" s="55" t="str">
        <f t="shared" si="10"/>
        <v/>
      </c>
      <c r="AB51" s="55" t="str">
        <f t="shared" si="11"/>
        <v/>
      </c>
      <c r="AC51" s="55" t="str">
        <f t="shared" si="12"/>
        <v/>
      </c>
      <c r="AD51" s="25">
        <f t="shared" si="13"/>
        <v>37</v>
      </c>
      <c r="AE51" s="25" t="str">
        <f t="shared" si="14"/>
        <v/>
      </c>
      <c r="AF51" s="25" t="str">
        <f t="shared" si="15"/>
        <v/>
      </c>
      <c r="AG51" s="25" t="str">
        <f t="shared" si="16"/>
        <v/>
      </c>
      <c r="AH51" s="4"/>
      <c r="AI51" s="37">
        <f t="shared" si="17"/>
        <v>37</v>
      </c>
    </row>
    <row r="52" spans="1:35" x14ac:dyDescent="0.25">
      <c r="A52" s="3"/>
      <c r="B52" s="26">
        <v>41</v>
      </c>
      <c r="C52" s="26">
        <f t="shared" si="0"/>
        <v>-5</v>
      </c>
      <c r="D52" s="26">
        <v>46</v>
      </c>
      <c r="E52" s="34" t="s">
        <v>104</v>
      </c>
      <c r="F52" s="99" t="s">
        <v>111</v>
      </c>
      <c r="G52" s="101">
        <f>H52+I52</f>
        <v>35</v>
      </c>
      <c r="H52" s="26">
        <f>SUM(AD52:AG52)+Q52</f>
        <v>35</v>
      </c>
      <c r="I52" s="56">
        <f>J52+L52+N52+O52+R52+U52+W52</f>
        <v>0</v>
      </c>
      <c r="J52" s="25"/>
      <c r="K52" s="26">
        <v>35</v>
      </c>
      <c r="L52" s="27"/>
      <c r="M52" s="46"/>
      <c r="N52" s="27"/>
      <c r="O52" s="28"/>
      <c r="P52" s="47"/>
      <c r="Q52" s="27"/>
      <c r="R52" s="46"/>
      <c r="S52" s="27"/>
      <c r="T52" s="27"/>
      <c r="U52" s="27"/>
      <c r="V52" s="27"/>
      <c r="W52" s="56"/>
      <c r="X52" s="55">
        <f t="shared" si="7"/>
        <v>35</v>
      </c>
      <c r="Y52" s="55" t="str">
        <f t="shared" si="8"/>
        <v/>
      </c>
      <c r="Z52" s="55" t="str">
        <f t="shared" si="9"/>
        <v/>
      </c>
      <c r="AA52" s="55" t="str">
        <f t="shared" si="10"/>
        <v/>
      </c>
      <c r="AB52" s="55" t="str">
        <f t="shared" si="11"/>
        <v/>
      </c>
      <c r="AC52" s="55" t="str">
        <f t="shared" si="12"/>
        <v/>
      </c>
      <c r="AD52" s="25">
        <f t="shared" si="13"/>
        <v>35</v>
      </c>
      <c r="AE52" s="25" t="str">
        <f t="shared" si="14"/>
        <v/>
      </c>
      <c r="AF52" s="25" t="str">
        <f t="shared" si="15"/>
        <v/>
      </c>
      <c r="AG52" s="25" t="str">
        <f t="shared" si="16"/>
        <v/>
      </c>
      <c r="AH52" s="4"/>
      <c r="AI52" s="37">
        <f t="shared" si="17"/>
        <v>35</v>
      </c>
    </row>
    <row r="53" spans="1:35" x14ac:dyDescent="0.25">
      <c r="A53" s="3"/>
      <c r="B53" s="26">
        <v>42</v>
      </c>
      <c r="C53" s="26">
        <f t="shared" si="0"/>
        <v>-5</v>
      </c>
      <c r="D53" s="26">
        <v>47</v>
      </c>
      <c r="E53" s="33" t="s">
        <v>198</v>
      </c>
      <c r="F53" s="97" t="s">
        <v>26</v>
      </c>
      <c r="G53" s="101">
        <f>H53+I53</f>
        <v>35</v>
      </c>
      <c r="H53" s="26">
        <f>SUM(AD53:AG53)+Q53</f>
        <v>35</v>
      </c>
      <c r="I53" s="56">
        <f>J53+L53+N53+O53+R53+U53+W53</f>
        <v>0</v>
      </c>
      <c r="J53" s="27"/>
      <c r="K53" s="27"/>
      <c r="L53" s="27"/>
      <c r="M53" s="46">
        <v>35</v>
      </c>
      <c r="N53" s="27"/>
      <c r="O53" s="28"/>
      <c r="P53" s="46"/>
      <c r="Q53" s="27"/>
      <c r="R53" s="46"/>
      <c r="S53" s="27"/>
      <c r="T53" s="27"/>
      <c r="U53" s="27"/>
      <c r="V53" s="27"/>
      <c r="W53" s="56"/>
      <c r="X53" s="55" t="str">
        <f t="shared" si="7"/>
        <v/>
      </c>
      <c r="Y53" s="55">
        <f t="shared" si="8"/>
        <v>35</v>
      </c>
      <c r="Z53" s="55" t="str">
        <f t="shared" si="9"/>
        <v/>
      </c>
      <c r="AA53" s="55" t="str">
        <f t="shared" si="10"/>
        <v/>
      </c>
      <c r="AB53" s="55" t="str">
        <f t="shared" si="11"/>
        <v/>
      </c>
      <c r="AC53" s="55" t="str">
        <f t="shared" si="12"/>
        <v/>
      </c>
      <c r="AD53" s="25">
        <f t="shared" si="13"/>
        <v>35</v>
      </c>
      <c r="AE53" s="25" t="str">
        <f t="shared" si="14"/>
        <v/>
      </c>
      <c r="AF53" s="25" t="str">
        <f t="shared" si="15"/>
        <v/>
      </c>
      <c r="AG53" s="25" t="str">
        <f t="shared" si="16"/>
        <v/>
      </c>
      <c r="AH53" s="4"/>
      <c r="AI53" s="37">
        <f t="shared" si="17"/>
        <v>35</v>
      </c>
    </row>
    <row r="54" spans="1:35" x14ac:dyDescent="0.25">
      <c r="A54" s="3"/>
      <c r="B54" s="26">
        <v>43</v>
      </c>
      <c r="C54" s="26">
        <f t="shared" si="0"/>
        <v>-5</v>
      </c>
      <c r="D54" s="26">
        <v>48</v>
      </c>
      <c r="E54" s="35" t="s">
        <v>113</v>
      </c>
      <c r="F54" s="98" t="s">
        <v>114</v>
      </c>
      <c r="G54" s="101">
        <f>H54+I54</f>
        <v>33</v>
      </c>
      <c r="H54" s="26">
        <f>SUM(AD54:AG54)+Q54</f>
        <v>33</v>
      </c>
      <c r="I54" s="56">
        <f>J54+L54+N54+O54+R54+U54+W54</f>
        <v>0</v>
      </c>
      <c r="J54" s="32"/>
      <c r="K54" s="26">
        <v>33</v>
      </c>
      <c r="L54" s="27"/>
      <c r="M54" s="46"/>
      <c r="N54" s="27"/>
      <c r="O54" s="28"/>
      <c r="P54" s="46"/>
      <c r="Q54" s="27"/>
      <c r="R54" s="46"/>
      <c r="S54" s="27"/>
      <c r="T54" s="27"/>
      <c r="U54" s="27"/>
      <c r="V54" s="27"/>
      <c r="W54" s="56"/>
      <c r="X54" s="55">
        <f t="shared" si="7"/>
        <v>33</v>
      </c>
      <c r="Y54" s="55" t="str">
        <f t="shared" si="8"/>
        <v/>
      </c>
      <c r="Z54" s="55" t="str">
        <f t="shared" si="9"/>
        <v/>
      </c>
      <c r="AA54" s="55" t="str">
        <f t="shared" si="10"/>
        <v/>
      </c>
      <c r="AB54" s="55" t="str">
        <f t="shared" si="11"/>
        <v/>
      </c>
      <c r="AC54" s="55" t="str">
        <f t="shared" si="12"/>
        <v/>
      </c>
      <c r="AD54" s="25">
        <f t="shared" si="13"/>
        <v>33</v>
      </c>
      <c r="AE54" s="25" t="str">
        <f t="shared" si="14"/>
        <v/>
      </c>
      <c r="AF54" s="25" t="str">
        <f t="shared" si="15"/>
        <v/>
      </c>
      <c r="AG54" s="25" t="str">
        <f t="shared" si="16"/>
        <v/>
      </c>
      <c r="AH54" s="4"/>
      <c r="AI54" s="37">
        <f t="shared" si="17"/>
        <v>33</v>
      </c>
    </row>
    <row r="55" spans="1:35" x14ac:dyDescent="0.25">
      <c r="A55" s="3"/>
      <c r="B55" s="26">
        <v>44</v>
      </c>
      <c r="C55" s="26">
        <f t="shared" si="0"/>
        <v>-5</v>
      </c>
      <c r="D55" s="26">
        <v>49</v>
      </c>
      <c r="E55" s="34" t="s">
        <v>125</v>
      </c>
      <c r="F55" s="99" t="s">
        <v>126</v>
      </c>
      <c r="G55" s="101">
        <f>H55+I55</f>
        <v>33</v>
      </c>
      <c r="H55" s="26">
        <f>SUM(AD55:AG55)+Q55</f>
        <v>23</v>
      </c>
      <c r="I55" s="56">
        <f>J55+L55+N55+O55+R55+U55+W55</f>
        <v>10</v>
      </c>
      <c r="J55" s="25"/>
      <c r="K55" s="26">
        <v>23</v>
      </c>
      <c r="L55" s="26">
        <v>10</v>
      </c>
      <c r="M55" s="47"/>
      <c r="N55" s="26"/>
      <c r="O55" s="31"/>
      <c r="P55" s="47"/>
      <c r="Q55" s="26"/>
      <c r="R55" s="47"/>
      <c r="S55" s="26"/>
      <c r="T55" s="26"/>
      <c r="U55" s="26"/>
      <c r="V55" s="26"/>
      <c r="W55" s="57"/>
      <c r="X55" s="55">
        <f t="shared" si="7"/>
        <v>23</v>
      </c>
      <c r="Y55" s="55" t="str">
        <f t="shared" si="8"/>
        <v/>
      </c>
      <c r="Z55" s="55" t="str">
        <f t="shared" si="9"/>
        <v/>
      </c>
      <c r="AA55" s="55" t="str">
        <f t="shared" si="10"/>
        <v/>
      </c>
      <c r="AB55" s="55" t="str">
        <f t="shared" si="11"/>
        <v/>
      </c>
      <c r="AC55" s="55" t="str">
        <f t="shared" si="12"/>
        <v/>
      </c>
      <c r="AD55" s="25">
        <f t="shared" si="13"/>
        <v>23</v>
      </c>
      <c r="AE55" s="25" t="str">
        <f t="shared" si="14"/>
        <v/>
      </c>
      <c r="AF55" s="25" t="str">
        <f t="shared" si="15"/>
        <v/>
      </c>
      <c r="AG55" s="25" t="str">
        <f t="shared" si="16"/>
        <v/>
      </c>
      <c r="AH55" s="4"/>
      <c r="AI55" s="37">
        <f t="shared" si="17"/>
        <v>23</v>
      </c>
    </row>
    <row r="56" spans="1:35" x14ac:dyDescent="0.25">
      <c r="A56" s="3"/>
      <c r="B56" s="26">
        <v>46</v>
      </c>
      <c r="C56" s="26">
        <f t="shared" si="0"/>
        <v>-4</v>
      </c>
      <c r="D56" s="26">
        <v>50</v>
      </c>
      <c r="E56" s="33" t="s">
        <v>91</v>
      </c>
      <c r="F56" s="97" t="s">
        <v>199</v>
      </c>
      <c r="G56" s="101">
        <f>H56+I56</f>
        <v>32</v>
      </c>
      <c r="H56" s="26">
        <f>SUM(AD56:AG56)+Q56</f>
        <v>32</v>
      </c>
      <c r="I56" s="56">
        <f>J56+L56+N56+O56+R56+U56+W56</f>
        <v>0</v>
      </c>
      <c r="J56" s="30"/>
      <c r="K56" s="26"/>
      <c r="L56" s="27"/>
      <c r="M56" s="46">
        <v>32</v>
      </c>
      <c r="N56" s="26"/>
      <c r="O56" s="28"/>
      <c r="P56" s="46"/>
      <c r="Q56" s="27"/>
      <c r="R56" s="46"/>
      <c r="S56" s="27"/>
      <c r="T56" s="27"/>
      <c r="U56" s="27"/>
      <c r="V56" s="27"/>
      <c r="W56" s="56"/>
      <c r="X56" s="55" t="str">
        <f t="shared" si="7"/>
        <v/>
      </c>
      <c r="Y56" s="55">
        <f t="shared" si="8"/>
        <v>32</v>
      </c>
      <c r="Z56" s="55" t="str">
        <f t="shared" si="9"/>
        <v/>
      </c>
      <c r="AA56" s="55" t="str">
        <f t="shared" si="10"/>
        <v/>
      </c>
      <c r="AB56" s="55" t="str">
        <f t="shared" si="11"/>
        <v/>
      </c>
      <c r="AC56" s="55" t="str">
        <f t="shared" si="12"/>
        <v/>
      </c>
      <c r="AD56" s="25">
        <f t="shared" si="13"/>
        <v>32</v>
      </c>
      <c r="AE56" s="25" t="str">
        <f t="shared" si="14"/>
        <v/>
      </c>
      <c r="AF56" s="25" t="str">
        <f t="shared" si="15"/>
        <v/>
      </c>
      <c r="AG56" s="25" t="str">
        <f t="shared" si="16"/>
        <v/>
      </c>
      <c r="AH56" s="4"/>
      <c r="AI56" s="37">
        <f t="shared" si="17"/>
        <v>32</v>
      </c>
    </row>
    <row r="57" spans="1:35" x14ac:dyDescent="0.25">
      <c r="A57" s="3"/>
      <c r="B57" s="26">
        <v>47</v>
      </c>
      <c r="C57" s="26">
        <f t="shared" si="0"/>
        <v>-4</v>
      </c>
      <c r="D57" s="26">
        <v>51</v>
      </c>
      <c r="E57" s="34" t="s">
        <v>116</v>
      </c>
      <c r="F57" s="100" t="s">
        <v>117</v>
      </c>
      <c r="G57" s="101">
        <f>H57+I57</f>
        <v>31</v>
      </c>
      <c r="H57" s="26">
        <f>SUM(AD57:AG57)+Q57</f>
        <v>31</v>
      </c>
      <c r="I57" s="56">
        <f>J57+L57+N57+O57+R57+U57+W57</f>
        <v>0</v>
      </c>
      <c r="J57" s="25"/>
      <c r="K57" s="26">
        <v>31</v>
      </c>
      <c r="L57" s="26"/>
      <c r="M57" s="47"/>
      <c r="N57" s="26"/>
      <c r="O57" s="31"/>
      <c r="P57" s="46"/>
      <c r="Q57" s="26"/>
      <c r="R57" s="47"/>
      <c r="S57" s="26"/>
      <c r="T57" s="26"/>
      <c r="U57" s="26"/>
      <c r="V57" s="26"/>
      <c r="W57" s="57"/>
      <c r="X57" s="55">
        <f t="shared" si="7"/>
        <v>31</v>
      </c>
      <c r="Y57" s="55" t="str">
        <f t="shared" si="8"/>
        <v/>
      </c>
      <c r="Z57" s="55" t="str">
        <f t="shared" si="9"/>
        <v/>
      </c>
      <c r="AA57" s="55" t="str">
        <f t="shared" si="10"/>
        <v/>
      </c>
      <c r="AB57" s="55" t="str">
        <f t="shared" si="11"/>
        <v/>
      </c>
      <c r="AC57" s="55" t="str">
        <f t="shared" si="12"/>
        <v/>
      </c>
      <c r="AD57" s="25">
        <f t="shared" si="13"/>
        <v>31</v>
      </c>
      <c r="AE57" s="25" t="str">
        <f t="shared" si="14"/>
        <v/>
      </c>
      <c r="AF57" s="25" t="str">
        <f t="shared" si="15"/>
        <v/>
      </c>
      <c r="AG57" s="25" t="str">
        <f t="shared" si="16"/>
        <v/>
      </c>
      <c r="AH57" s="4"/>
      <c r="AI57" s="37">
        <f t="shared" si="17"/>
        <v>31</v>
      </c>
    </row>
    <row r="58" spans="1:35" x14ac:dyDescent="0.25">
      <c r="A58" s="3"/>
      <c r="B58" s="26">
        <v>76</v>
      </c>
      <c r="C58" s="26">
        <f t="shared" si="0"/>
        <v>24</v>
      </c>
      <c r="D58" s="26">
        <v>52</v>
      </c>
      <c r="E58" s="35" t="s">
        <v>226</v>
      </c>
      <c r="F58" s="98" t="s">
        <v>227</v>
      </c>
      <c r="G58" s="101">
        <f>H58+I58</f>
        <v>30</v>
      </c>
      <c r="H58" s="26">
        <f>SUM(AD58:AG58)+Q58</f>
        <v>30</v>
      </c>
      <c r="I58" s="56">
        <f>J58+L58+N58+O58+R58+U58+W58</f>
        <v>0</v>
      </c>
      <c r="J58" s="32"/>
      <c r="K58" s="26"/>
      <c r="L58" s="26"/>
      <c r="M58" s="47"/>
      <c r="N58" s="26"/>
      <c r="O58" s="31"/>
      <c r="P58" s="47">
        <v>30</v>
      </c>
      <c r="Q58" s="26"/>
      <c r="R58" s="47"/>
      <c r="S58" s="26"/>
      <c r="T58" s="26"/>
      <c r="U58" s="26"/>
      <c r="V58" s="26"/>
      <c r="W58" s="57"/>
      <c r="X58" s="55" t="str">
        <f t="shared" si="7"/>
        <v/>
      </c>
      <c r="Y58" s="55" t="str">
        <f t="shared" si="8"/>
        <v/>
      </c>
      <c r="Z58" s="55">
        <f t="shared" si="9"/>
        <v>30</v>
      </c>
      <c r="AA58" s="55" t="str">
        <f t="shared" si="10"/>
        <v/>
      </c>
      <c r="AB58" s="55" t="str">
        <f t="shared" si="11"/>
        <v/>
      </c>
      <c r="AC58" s="55" t="str">
        <f t="shared" si="12"/>
        <v/>
      </c>
      <c r="AD58" s="25">
        <f t="shared" si="13"/>
        <v>30</v>
      </c>
      <c r="AE58" s="25" t="str">
        <f t="shared" si="14"/>
        <v/>
      </c>
      <c r="AF58" s="25" t="str">
        <f t="shared" si="15"/>
        <v/>
      </c>
      <c r="AG58" s="25" t="str">
        <f t="shared" si="16"/>
        <v/>
      </c>
      <c r="AH58" s="4"/>
      <c r="AI58" s="37">
        <f t="shared" si="17"/>
        <v>30</v>
      </c>
    </row>
    <row r="59" spans="1:35" x14ac:dyDescent="0.25">
      <c r="A59" s="3"/>
      <c r="B59" s="26">
        <v>48</v>
      </c>
      <c r="C59" s="26">
        <f t="shared" si="0"/>
        <v>-5</v>
      </c>
      <c r="D59" s="26">
        <v>53</v>
      </c>
      <c r="E59" s="35" t="s">
        <v>25</v>
      </c>
      <c r="F59" s="98" t="s">
        <v>102</v>
      </c>
      <c r="G59" s="101">
        <f>H59+I59</f>
        <v>28</v>
      </c>
      <c r="H59" s="26">
        <f>SUM(AD59:AG59)+Q59</f>
        <v>28</v>
      </c>
      <c r="I59" s="56">
        <f>J59+L59+N59+O59+R59+U59+W59</f>
        <v>0</v>
      </c>
      <c r="J59" s="32"/>
      <c r="K59" s="26">
        <v>28</v>
      </c>
      <c r="L59" s="27"/>
      <c r="M59" s="46"/>
      <c r="N59" s="27"/>
      <c r="O59" s="28"/>
      <c r="P59" s="46"/>
      <c r="Q59" s="27"/>
      <c r="R59" s="46"/>
      <c r="S59" s="27"/>
      <c r="T59" s="27"/>
      <c r="U59" s="27"/>
      <c r="V59" s="27"/>
      <c r="W59" s="56"/>
      <c r="X59" s="55">
        <f t="shared" si="7"/>
        <v>28</v>
      </c>
      <c r="Y59" s="55" t="str">
        <f t="shared" si="8"/>
        <v/>
      </c>
      <c r="Z59" s="55" t="str">
        <f t="shared" si="9"/>
        <v/>
      </c>
      <c r="AA59" s="55" t="str">
        <f t="shared" si="10"/>
        <v/>
      </c>
      <c r="AB59" s="55" t="str">
        <f t="shared" si="11"/>
        <v/>
      </c>
      <c r="AC59" s="55" t="str">
        <f t="shared" si="12"/>
        <v/>
      </c>
      <c r="AD59" s="25">
        <f t="shared" si="13"/>
        <v>28</v>
      </c>
      <c r="AE59" s="25" t="str">
        <f t="shared" si="14"/>
        <v/>
      </c>
      <c r="AF59" s="25" t="str">
        <f t="shared" si="15"/>
        <v/>
      </c>
      <c r="AG59" s="25" t="str">
        <f t="shared" si="16"/>
        <v/>
      </c>
      <c r="AH59" s="4"/>
      <c r="AI59" s="37">
        <f t="shared" si="17"/>
        <v>28</v>
      </c>
    </row>
    <row r="60" spans="1:35" x14ac:dyDescent="0.25">
      <c r="A60" s="3"/>
      <c r="B60" s="26">
        <v>49</v>
      </c>
      <c r="C60" s="26">
        <f t="shared" si="0"/>
        <v>-5</v>
      </c>
      <c r="D60" s="26">
        <v>54</v>
      </c>
      <c r="E60" s="33" t="s">
        <v>186</v>
      </c>
      <c r="F60" s="97" t="s">
        <v>187</v>
      </c>
      <c r="G60" s="101">
        <f>H60+I60</f>
        <v>25</v>
      </c>
      <c r="H60" s="26">
        <f>SUM(AD60:AG60)+Q60</f>
        <v>0</v>
      </c>
      <c r="I60" s="56">
        <f>J60+L60+N60+O60+R60+U60+W60</f>
        <v>25</v>
      </c>
      <c r="J60" s="27"/>
      <c r="K60" s="27"/>
      <c r="L60" s="27">
        <v>10</v>
      </c>
      <c r="M60" s="46"/>
      <c r="N60" s="27">
        <v>15</v>
      </c>
      <c r="O60" s="28"/>
      <c r="P60" s="46"/>
      <c r="Q60" s="27"/>
      <c r="R60" s="46"/>
      <c r="S60" s="27"/>
      <c r="T60" s="27"/>
      <c r="U60" s="27"/>
      <c r="V60" s="27"/>
      <c r="W60" s="56"/>
      <c r="X60" s="55" t="str">
        <f t="shared" si="7"/>
        <v/>
      </c>
      <c r="Y60" s="55" t="str">
        <f t="shared" si="8"/>
        <v/>
      </c>
      <c r="Z60" s="55" t="str">
        <f t="shared" si="9"/>
        <v/>
      </c>
      <c r="AA60" s="55" t="str">
        <f t="shared" si="10"/>
        <v/>
      </c>
      <c r="AB60" s="55" t="str">
        <f t="shared" si="11"/>
        <v/>
      </c>
      <c r="AC60" s="55" t="str">
        <f t="shared" si="12"/>
        <v/>
      </c>
      <c r="AD60" s="25" t="str">
        <f t="shared" si="13"/>
        <v/>
      </c>
      <c r="AE60" s="25" t="str">
        <f t="shared" si="14"/>
        <v/>
      </c>
      <c r="AF60" s="25" t="str">
        <f t="shared" si="15"/>
        <v/>
      </c>
      <c r="AG60" s="25" t="str">
        <f t="shared" si="16"/>
        <v/>
      </c>
      <c r="AH60" s="4"/>
      <c r="AI60" s="37" t="e">
        <f t="shared" si="17"/>
        <v>#DIV/0!</v>
      </c>
    </row>
    <row r="61" spans="1:35" x14ac:dyDescent="0.25">
      <c r="A61" s="3"/>
      <c r="B61" s="26">
        <v>50</v>
      </c>
      <c r="C61" s="26">
        <f t="shared" si="0"/>
        <v>-5</v>
      </c>
      <c r="D61" s="26">
        <v>55</v>
      </c>
      <c r="E61" s="33" t="s">
        <v>188</v>
      </c>
      <c r="F61" s="97" t="s">
        <v>189</v>
      </c>
      <c r="G61" s="101">
        <f>H61+I61</f>
        <v>25</v>
      </c>
      <c r="H61" s="26">
        <f>SUM(AD61:AG61)+Q61</f>
        <v>0</v>
      </c>
      <c r="I61" s="56">
        <f>J61+L61+N61+O61+R61+U61+W61</f>
        <v>25</v>
      </c>
      <c r="J61" s="30"/>
      <c r="K61" s="27"/>
      <c r="L61" s="27">
        <v>10</v>
      </c>
      <c r="M61" s="46"/>
      <c r="N61" s="27">
        <v>15</v>
      </c>
      <c r="O61" s="28"/>
      <c r="P61" s="46"/>
      <c r="Q61" s="27"/>
      <c r="R61" s="46"/>
      <c r="S61" s="27"/>
      <c r="T61" s="27"/>
      <c r="U61" s="27"/>
      <c r="V61" s="27"/>
      <c r="W61" s="56"/>
      <c r="X61" s="55" t="str">
        <f t="shared" si="7"/>
        <v/>
      </c>
      <c r="Y61" s="55" t="str">
        <f t="shared" si="8"/>
        <v/>
      </c>
      <c r="Z61" s="55" t="str">
        <f t="shared" si="9"/>
        <v/>
      </c>
      <c r="AA61" s="55" t="str">
        <f t="shared" si="10"/>
        <v/>
      </c>
      <c r="AB61" s="55" t="str">
        <f t="shared" si="11"/>
        <v/>
      </c>
      <c r="AC61" s="55" t="str">
        <f t="shared" si="12"/>
        <v/>
      </c>
      <c r="AD61" s="25" t="str">
        <f t="shared" si="13"/>
        <v/>
      </c>
      <c r="AE61" s="25" t="str">
        <f t="shared" si="14"/>
        <v/>
      </c>
      <c r="AF61" s="25" t="str">
        <f t="shared" si="15"/>
        <v/>
      </c>
      <c r="AG61" s="25" t="str">
        <f t="shared" si="16"/>
        <v/>
      </c>
      <c r="AH61" s="4"/>
      <c r="AI61" s="37" t="e">
        <f t="shared" si="17"/>
        <v>#DIV/0!</v>
      </c>
    </row>
    <row r="62" spans="1:35" x14ac:dyDescent="0.25">
      <c r="A62" s="3"/>
      <c r="B62" s="26">
        <v>51</v>
      </c>
      <c r="C62" s="26">
        <f t="shared" si="0"/>
        <v>-5</v>
      </c>
      <c r="D62" s="26">
        <v>56</v>
      </c>
      <c r="E62" s="34" t="s">
        <v>190</v>
      </c>
      <c r="F62" s="100" t="s">
        <v>191</v>
      </c>
      <c r="G62" s="101">
        <f>H62+I62</f>
        <v>25</v>
      </c>
      <c r="H62" s="26">
        <f>SUM(AD62:AG62)+Q62</f>
        <v>0</v>
      </c>
      <c r="I62" s="56">
        <f>J62+L62+N62+O62+R62+U62+W62</f>
        <v>25</v>
      </c>
      <c r="J62" s="25"/>
      <c r="K62" s="26"/>
      <c r="L62" s="26">
        <v>10</v>
      </c>
      <c r="M62" s="47"/>
      <c r="N62" s="26"/>
      <c r="O62" s="31">
        <v>15</v>
      </c>
      <c r="P62" s="47"/>
      <c r="Q62" s="26"/>
      <c r="R62" s="47"/>
      <c r="S62" s="26"/>
      <c r="T62" s="26"/>
      <c r="U62" s="26"/>
      <c r="V62" s="26"/>
      <c r="W62" s="57"/>
      <c r="X62" s="55" t="str">
        <f t="shared" si="7"/>
        <v/>
      </c>
      <c r="Y62" s="55" t="str">
        <f t="shared" si="8"/>
        <v/>
      </c>
      <c r="Z62" s="55" t="str">
        <f t="shared" si="9"/>
        <v/>
      </c>
      <c r="AA62" s="55" t="str">
        <f t="shared" si="10"/>
        <v/>
      </c>
      <c r="AB62" s="55" t="str">
        <f t="shared" si="11"/>
        <v/>
      </c>
      <c r="AC62" s="55" t="str">
        <f t="shared" si="12"/>
        <v/>
      </c>
      <c r="AD62" s="25" t="str">
        <f t="shared" si="13"/>
        <v/>
      </c>
      <c r="AE62" s="25" t="str">
        <f t="shared" si="14"/>
        <v/>
      </c>
      <c r="AF62" s="25" t="str">
        <f t="shared" si="15"/>
        <v/>
      </c>
      <c r="AG62" s="25" t="str">
        <f t="shared" si="16"/>
        <v/>
      </c>
      <c r="AH62" s="4"/>
      <c r="AI62" s="37" t="e">
        <f t="shared" si="17"/>
        <v>#DIV/0!</v>
      </c>
    </row>
    <row r="63" spans="1:35" x14ac:dyDescent="0.25">
      <c r="A63" s="3"/>
      <c r="B63" s="26">
        <v>52</v>
      </c>
      <c r="C63" s="26">
        <f t="shared" si="0"/>
        <v>-5</v>
      </c>
      <c r="D63" s="26">
        <v>57</v>
      </c>
      <c r="E63" s="33" t="s">
        <v>192</v>
      </c>
      <c r="F63" s="97" t="s">
        <v>193</v>
      </c>
      <c r="G63" s="101">
        <f>H63+I63</f>
        <v>25</v>
      </c>
      <c r="H63" s="26">
        <f>SUM(AD63:AG63)+Q63</f>
        <v>0</v>
      </c>
      <c r="I63" s="56">
        <f>J63+L63+N63+O63+R63+U63+W63</f>
        <v>25</v>
      </c>
      <c r="J63" s="60"/>
      <c r="K63" s="27"/>
      <c r="L63" s="27">
        <v>10</v>
      </c>
      <c r="M63" s="46"/>
      <c r="N63" s="27"/>
      <c r="O63" s="28">
        <v>15</v>
      </c>
      <c r="P63" s="46"/>
      <c r="Q63" s="27"/>
      <c r="R63" s="46"/>
      <c r="S63" s="27"/>
      <c r="T63" s="27"/>
      <c r="U63" s="27"/>
      <c r="V63" s="27"/>
      <c r="W63" s="56"/>
      <c r="X63" s="55" t="str">
        <f t="shared" si="7"/>
        <v/>
      </c>
      <c r="Y63" s="55" t="str">
        <f t="shared" si="8"/>
        <v/>
      </c>
      <c r="Z63" s="55" t="str">
        <f t="shared" si="9"/>
        <v/>
      </c>
      <c r="AA63" s="55" t="str">
        <f t="shared" si="10"/>
        <v/>
      </c>
      <c r="AB63" s="55" t="str">
        <f t="shared" si="11"/>
        <v/>
      </c>
      <c r="AC63" s="55" t="str">
        <f t="shared" si="12"/>
        <v/>
      </c>
      <c r="AD63" s="25" t="str">
        <f t="shared" si="13"/>
        <v/>
      </c>
      <c r="AE63" s="25" t="str">
        <f t="shared" si="14"/>
        <v/>
      </c>
      <c r="AF63" s="25" t="str">
        <f t="shared" si="15"/>
        <v/>
      </c>
      <c r="AG63" s="25" t="str">
        <f t="shared" si="16"/>
        <v/>
      </c>
      <c r="AH63" s="4"/>
      <c r="AI63" s="37" t="e">
        <f t="shared" si="17"/>
        <v>#DIV/0!</v>
      </c>
    </row>
    <row r="64" spans="1:35" x14ac:dyDescent="0.25">
      <c r="A64" s="3"/>
      <c r="B64" s="26">
        <v>54</v>
      </c>
      <c r="C64" s="26">
        <f t="shared" si="0"/>
        <v>-4</v>
      </c>
      <c r="D64" s="26">
        <v>58</v>
      </c>
      <c r="E64" s="34" t="s">
        <v>205</v>
      </c>
      <c r="F64" s="99" t="s">
        <v>206</v>
      </c>
      <c r="G64" s="101">
        <f>H64+I64</f>
        <v>25</v>
      </c>
      <c r="H64" s="26">
        <f>SUM(AD64:AG64)+Q64</f>
        <v>0</v>
      </c>
      <c r="I64" s="56">
        <f>J64+L64+N64+O64+R64+U64+W64</f>
        <v>25</v>
      </c>
      <c r="J64" s="25"/>
      <c r="K64" s="26"/>
      <c r="L64" s="26"/>
      <c r="M64" s="47"/>
      <c r="N64" s="26">
        <v>10</v>
      </c>
      <c r="O64" s="31">
        <v>15</v>
      </c>
      <c r="P64" s="47"/>
      <c r="Q64" s="26"/>
      <c r="R64" s="47"/>
      <c r="S64" s="26"/>
      <c r="T64" s="26"/>
      <c r="U64" s="26"/>
      <c r="V64" s="26"/>
      <c r="W64" s="57"/>
      <c r="X64" s="55" t="str">
        <f t="shared" si="7"/>
        <v/>
      </c>
      <c r="Y64" s="55" t="str">
        <f t="shared" si="8"/>
        <v/>
      </c>
      <c r="Z64" s="55" t="str">
        <f t="shared" si="9"/>
        <v/>
      </c>
      <c r="AA64" s="55" t="str">
        <f t="shared" si="10"/>
        <v/>
      </c>
      <c r="AB64" s="55" t="str">
        <f t="shared" si="11"/>
        <v/>
      </c>
      <c r="AC64" s="55" t="str">
        <f t="shared" si="12"/>
        <v/>
      </c>
      <c r="AD64" s="25" t="str">
        <f t="shared" si="13"/>
        <v/>
      </c>
      <c r="AE64" s="25" t="str">
        <f t="shared" si="14"/>
        <v/>
      </c>
      <c r="AF64" s="25" t="str">
        <f t="shared" si="15"/>
        <v/>
      </c>
      <c r="AG64" s="25" t="str">
        <f t="shared" si="16"/>
        <v/>
      </c>
      <c r="AH64" s="4"/>
      <c r="AI64" s="37" t="e">
        <f t="shared" si="17"/>
        <v>#DIV/0!</v>
      </c>
    </row>
    <row r="65" spans="1:35" x14ac:dyDescent="0.25">
      <c r="A65" s="3"/>
      <c r="B65" s="26">
        <v>55</v>
      </c>
      <c r="C65" s="26">
        <f t="shared" si="0"/>
        <v>-4</v>
      </c>
      <c r="D65" s="26">
        <v>59</v>
      </c>
      <c r="E65" s="34" t="s">
        <v>208</v>
      </c>
      <c r="F65" s="100" t="s">
        <v>209</v>
      </c>
      <c r="G65" s="101">
        <f>H65+I65</f>
        <v>25</v>
      </c>
      <c r="H65" s="26">
        <f>SUM(AD65:AG65)+Q65</f>
        <v>0</v>
      </c>
      <c r="I65" s="56">
        <f>J65+L65+N65+O65+R65+U65+W65</f>
        <v>25</v>
      </c>
      <c r="J65" s="25"/>
      <c r="K65" s="26"/>
      <c r="L65" s="26"/>
      <c r="M65" s="47"/>
      <c r="N65" s="26">
        <v>10</v>
      </c>
      <c r="O65" s="31">
        <v>15</v>
      </c>
      <c r="P65" s="47"/>
      <c r="Q65" s="26"/>
      <c r="R65" s="47"/>
      <c r="S65" s="26"/>
      <c r="T65" s="26"/>
      <c r="U65" s="26"/>
      <c r="V65" s="26"/>
      <c r="W65" s="57"/>
      <c r="X65" s="55" t="str">
        <f t="shared" si="7"/>
        <v/>
      </c>
      <c r="Y65" s="55" t="str">
        <f t="shared" si="8"/>
        <v/>
      </c>
      <c r="Z65" s="55" t="str">
        <f t="shared" si="9"/>
        <v/>
      </c>
      <c r="AA65" s="55" t="str">
        <f t="shared" si="10"/>
        <v/>
      </c>
      <c r="AB65" s="55" t="str">
        <f t="shared" si="11"/>
        <v/>
      </c>
      <c r="AC65" s="55" t="str">
        <f t="shared" si="12"/>
        <v/>
      </c>
      <c r="AD65" s="25" t="str">
        <f t="shared" si="13"/>
        <v/>
      </c>
      <c r="AE65" s="25" t="str">
        <f t="shared" si="14"/>
        <v/>
      </c>
      <c r="AF65" s="25" t="str">
        <f t="shared" si="15"/>
        <v/>
      </c>
      <c r="AG65" s="25" t="str">
        <f t="shared" si="16"/>
        <v/>
      </c>
      <c r="AH65" s="4"/>
      <c r="AI65" s="37" t="e">
        <f t="shared" si="17"/>
        <v>#DIV/0!</v>
      </c>
    </row>
    <row r="66" spans="1:35" x14ac:dyDescent="0.25">
      <c r="A66" s="3"/>
      <c r="B66" s="26">
        <v>56</v>
      </c>
      <c r="C66" s="26">
        <f t="shared" si="0"/>
        <v>-4</v>
      </c>
      <c r="D66" s="26">
        <v>60</v>
      </c>
      <c r="E66" s="33" t="s">
        <v>210</v>
      </c>
      <c r="F66" s="97" t="s">
        <v>211</v>
      </c>
      <c r="G66" s="101">
        <f>H66+I66</f>
        <v>25</v>
      </c>
      <c r="H66" s="26">
        <f>SUM(AD66:AG66)+Q66</f>
        <v>0</v>
      </c>
      <c r="I66" s="56">
        <f>J66+L66+N66+O66+R66+U66+W66</f>
        <v>25</v>
      </c>
      <c r="J66" s="27"/>
      <c r="K66" s="26"/>
      <c r="L66" s="27"/>
      <c r="M66" s="46"/>
      <c r="N66" s="27">
        <v>10</v>
      </c>
      <c r="O66" s="28">
        <v>15</v>
      </c>
      <c r="P66" s="47"/>
      <c r="Q66" s="27"/>
      <c r="R66" s="46"/>
      <c r="S66" s="27"/>
      <c r="T66" s="27"/>
      <c r="U66" s="27"/>
      <c r="V66" s="27"/>
      <c r="W66" s="56"/>
      <c r="X66" s="55" t="str">
        <f t="shared" si="7"/>
        <v/>
      </c>
      <c r="Y66" s="55" t="str">
        <f t="shared" si="8"/>
        <v/>
      </c>
      <c r="Z66" s="55" t="str">
        <f t="shared" si="9"/>
        <v/>
      </c>
      <c r="AA66" s="55" t="str">
        <f t="shared" si="10"/>
        <v/>
      </c>
      <c r="AB66" s="55" t="str">
        <f t="shared" si="11"/>
        <v/>
      </c>
      <c r="AC66" s="55" t="str">
        <f t="shared" si="12"/>
        <v/>
      </c>
      <c r="AD66" s="25" t="str">
        <f t="shared" si="13"/>
        <v/>
      </c>
      <c r="AE66" s="25" t="str">
        <f t="shared" si="14"/>
        <v/>
      </c>
      <c r="AF66" s="25" t="str">
        <f t="shared" si="15"/>
        <v/>
      </c>
      <c r="AG66" s="25" t="str">
        <f t="shared" si="16"/>
        <v/>
      </c>
      <c r="AH66" s="4"/>
      <c r="AI66" s="37" t="e">
        <f t="shared" si="17"/>
        <v>#DIV/0!</v>
      </c>
    </row>
    <row r="67" spans="1:35" x14ac:dyDescent="0.25">
      <c r="A67" s="3"/>
      <c r="B67" s="26">
        <v>57</v>
      </c>
      <c r="C67" s="26">
        <f t="shared" si="0"/>
        <v>-4</v>
      </c>
      <c r="D67" s="26">
        <v>61</v>
      </c>
      <c r="E67" s="33" t="s">
        <v>212</v>
      </c>
      <c r="F67" s="98" t="s">
        <v>213</v>
      </c>
      <c r="G67" s="101">
        <f>H67+I67</f>
        <v>25</v>
      </c>
      <c r="H67" s="26">
        <f>SUM(AD67:AG67)+Q67</f>
        <v>0</v>
      </c>
      <c r="I67" s="56">
        <f>J67+L67+N67+O67+R67+U67+W67</f>
        <v>25</v>
      </c>
      <c r="J67" s="27"/>
      <c r="K67" s="27"/>
      <c r="L67" s="27"/>
      <c r="M67" s="46"/>
      <c r="N67" s="26">
        <v>10</v>
      </c>
      <c r="O67" s="28">
        <v>15</v>
      </c>
      <c r="P67" s="46"/>
      <c r="Q67" s="27"/>
      <c r="R67" s="46"/>
      <c r="S67" s="27"/>
      <c r="T67" s="27"/>
      <c r="U67" s="27"/>
      <c r="V67" s="27"/>
      <c r="W67" s="56"/>
      <c r="X67" s="55" t="str">
        <f t="shared" si="7"/>
        <v/>
      </c>
      <c r="Y67" s="55" t="str">
        <f t="shared" si="8"/>
        <v/>
      </c>
      <c r="Z67" s="55" t="str">
        <f t="shared" si="9"/>
        <v/>
      </c>
      <c r="AA67" s="55" t="str">
        <f t="shared" si="10"/>
        <v/>
      </c>
      <c r="AB67" s="55" t="str">
        <f t="shared" si="11"/>
        <v/>
      </c>
      <c r="AC67" s="55" t="str">
        <f t="shared" si="12"/>
        <v/>
      </c>
      <c r="AD67" s="25" t="str">
        <f t="shared" si="13"/>
        <v/>
      </c>
      <c r="AE67" s="25" t="str">
        <f t="shared" si="14"/>
        <v/>
      </c>
      <c r="AF67" s="25" t="str">
        <f t="shared" si="15"/>
        <v/>
      </c>
      <c r="AG67" s="25" t="str">
        <f t="shared" si="16"/>
        <v/>
      </c>
      <c r="AH67" s="4"/>
      <c r="AI67" s="37" t="e">
        <f t="shared" si="17"/>
        <v>#DIV/0!</v>
      </c>
    </row>
    <row r="68" spans="1:35" x14ac:dyDescent="0.25">
      <c r="A68" s="3"/>
      <c r="B68" s="26">
        <v>58</v>
      </c>
      <c r="C68" s="26">
        <f t="shared" si="0"/>
        <v>-4</v>
      </c>
      <c r="D68" s="26">
        <v>62</v>
      </c>
      <c r="E68" s="35" t="s">
        <v>132</v>
      </c>
      <c r="F68" s="98" t="s">
        <v>131</v>
      </c>
      <c r="G68" s="101">
        <f>H68+I68</f>
        <v>19</v>
      </c>
      <c r="H68" s="26">
        <f>SUM(AD68:AG68)+Q68</f>
        <v>19</v>
      </c>
      <c r="I68" s="56">
        <f>J68+L68+N68+O68+R68+U68+W68</f>
        <v>0</v>
      </c>
      <c r="J68" s="25"/>
      <c r="K68" s="27">
        <v>19</v>
      </c>
      <c r="L68" s="26"/>
      <c r="M68" s="47"/>
      <c r="N68" s="26"/>
      <c r="O68" s="31"/>
      <c r="P68" s="47"/>
      <c r="Q68" s="26"/>
      <c r="R68" s="47"/>
      <c r="S68" s="26"/>
      <c r="T68" s="26"/>
      <c r="U68" s="26"/>
      <c r="V68" s="26"/>
      <c r="W68" s="57"/>
      <c r="X68" s="55">
        <f t="shared" si="7"/>
        <v>19</v>
      </c>
      <c r="Y68" s="55" t="str">
        <f t="shared" si="8"/>
        <v/>
      </c>
      <c r="Z68" s="55" t="str">
        <f t="shared" si="9"/>
        <v/>
      </c>
      <c r="AA68" s="55" t="str">
        <f t="shared" si="10"/>
        <v/>
      </c>
      <c r="AB68" s="55" t="str">
        <f t="shared" si="11"/>
        <v/>
      </c>
      <c r="AC68" s="55" t="str">
        <f t="shared" si="12"/>
        <v/>
      </c>
      <c r="AD68" s="25">
        <f t="shared" si="13"/>
        <v>19</v>
      </c>
      <c r="AE68" s="25" t="str">
        <f t="shared" si="14"/>
        <v/>
      </c>
      <c r="AF68" s="25" t="str">
        <f t="shared" si="15"/>
        <v/>
      </c>
      <c r="AG68" s="25" t="str">
        <f t="shared" si="16"/>
        <v/>
      </c>
      <c r="AH68" s="4"/>
      <c r="AI68" s="37">
        <f t="shared" si="17"/>
        <v>19</v>
      </c>
    </row>
    <row r="69" spans="1:35" x14ac:dyDescent="0.25">
      <c r="A69" s="3"/>
      <c r="B69" s="26">
        <v>59</v>
      </c>
      <c r="C69" s="26">
        <f t="shared" si="0"/>
        <v>-4</v>
      </c>
      <c r="D69" s="26">
        <v>63</v>
      </c>
      <c r="E69" s="35" t="s">
        <v>136</v>
      </c>
      <c r="F69" s="98" t="s">
        <v>135</v>
      </c>
      <c r="G69" s="101">
        <f>H69+I69</f>
        <v>17</v>
      </c>
      <c r="H69" s="26">
        <f>SUM(AD69:AG69)+Q69</f>
        <v>17</v>
      </c>
      <c r="I69" s="56">
        <f>J69+L69+N69+O69+R69+U69+W69</f>
        <v>0</v>
      </c>
      <c r="J69" s="32"/>
      <c r="K69" s="26">
        <v>17</v>
      </c>
      <c r="L69" s="27"/>
      <c r="M69" s="46"/>
      <c r="N69" s="27"/>
      <c r="O69" s="28"/>
      <c r="P69" s="46"/>
      <c r="Q69" s="27"/>
      <c r="R69" s="46"/>
      <c r="S69" s="27"/>
      <c r="T69" s="27"/>
      <c r="U69" s="27"/>
      <c r="V69" s="27"/>
      <c r="W69" s="56"/>
      <c r="X69" s="55">
        <f t="shared" si="7"/>
        <v>17</v>
      </c>
      <c r="Y69" s="55" t="str">
        <f t="shared" si="8"/>
        <v/>
      </c>
      <c r="Z69" s="55" t="str">
        <f t="shared" si="9"/>
        <v/>
      </c>
      <c r="AA69" s="55" t="str">
        <f t="shared" si="10"/>
        <v/>
      </c>
      <c r="AB69" s="55" t="str">
        <f t="shared" si="11"/>
        <v/>
      </c>
      <c r="AC69" s="55" t="str">
        <f t="shared" si="12"/>
        <v/>
      </c>
      <c r="AD69" s="25">
        <f t="shared" si="13"/>
        <v>17</v>
      </c>
      <c r="AE69" s="25" t="str">
        <f t="shared" si="14"/>
        <v/>
      </c>
      <c r="AF69" s="25" t="str">
        <f t="shared" si="15"/>
        <v/>
      </c>
      <c r="AG69" s="25" t="str">
        <f t="shared" si="16"/>
        <v/>
      </c>
      <c r="AH69" s="4"/>
      <c r="AI69" s="37">
        <f t="shared" si="17"/>
        <v>17</v>
      </c>
    </row>
    <row r="70" spans="1:35" x14ac:dyDescent="0.25">
      <c r="A70" s="3"/>
      <c r="B70" s="26">
        <v>60</v>
      </c>
      <c r="C70" s="26">
        <f t="shared" ref="C70:C89" si="18">B70-D70</f>
        <v>-4</v>
      </c>
      <c r="D70" s="26">
        <v>64</v>
      </c>
      <c r="E70" s="35" t="s">
        <v>134</v>
      </c>
      <c r="F70" s="98" t="s">
        <v>135</v>
      </c>
      <c r="G70" s="101">
        <f>H70+I70</f>
        <v>16</v>
      </c>
      <c r="H70" s="26">
        <f>SUM(AD70:AG70)+Q70</f>
        <v>16</v>
      </c>
      <c r="I70" s="56">
        <f>J70+L70+N70+O70+R70+U70+W70</f>
        <v>0</v>
      </c>
      <c r="J70" s="25"/>
      <c r="K70" s="26">
        <v>16</v>
      </c>
      <c r="L70" s="26"/>
      <c r="M70" s="47"/>
      <c r="N70" s="26"/>
      <c r="O70" s="31"/>
      <c r="P70" s="47"/>
      <c r="Q70" s="26"/>
      <c r="R70" s="47"/>
      <c r="S70" s="26"/>
      <c r="T70" s="26"/>
      <c r="U70" s="26"/>
      <c r="V70" s="26"/>
      <c r="W70" s="57"/>
      <c r="X70" s="55">
        <f t="shared" si="7"/>
        <v>16</v>
      </c>
      <c r="Y70" s="55" t="str">
        <f t="shared" si="8"/>
        <v/>
      </c>
      <c r="Z70" s="55" t="str">
        <f t="shared" si="9"/>
        <v/>
      </c>
      <c r="AA70" s="55" t="str">
        <f t="shared" si="10"/>
        <v/>
      </c>
      <c r="AB70" s="55" t="str">
        <f t="shared" si="11"/>
        <v/>
      </c>
      <c r="AC70" s="55" t="str">
        <f t="shared" si="12"/>
        <v/>
      </c>
      <c r="AD70" s="25">
        <f t="shared" si="13"/>
        <v>16</v>
      </c>
      <c r="AE70" s="25" t="str">
        <f t="shared" si="14"/>
        <v/>
      </c>
      <c r="AF70" s="25" t="str">
        <f t="shared" si="15"/>
        <v/>
      </c>
      <c r="AG70" s="25" t="str">
        <f t="shared" si="16"/>
        <v/>
      </c>
      <c r="AH70" s="4"/>
      <c r="AI70" s="37">
        <f t="shared" si="17"/>
        <v>16</v>
      </c>
    </row>
    <row r="71" spans="1:35" x14ac:dyDescent="0.25">
      <c r="A71" s="3"/>
      <c r="B71" s="26">
        <v>61</v>
      </c>
      <c r="C71" s="26">
        <f t="shared" si="18"/>
        <v>-4</v>
      </c>
      <c r="D71" s="26">
        <v>65</v>
      </c>
      <c r="E71" s="33" t="s">
        <v>56</v>
      </c>
      <c r="F71" s="97" t="s">
        <v>27</v>
      </c>
      <c r="G71" s="101">
        <f>H71+I71</f>
        <v>10</v>
      </c>
      <c r="H71" s="26">
        <f>SUM(AD71:AG71)+Q71</f>
        <v>0</v>
      </c>
      <c r="I71" s="56">
        <f>J71+L71+N71+O71+R71+U71+W71</f>
        <v>10</v>
      </c>
      <c r="J71" s="27">
        <v>10</v>
      </c>
      <c r="K71" s="26"/>
      <c r="L71" s="26"/>
      <c r="M71" s="47"/>
      <c r="N71" s="26"/>
      <c r="O71" s="31"/>
      <c r="P71" s="47"/>
      <c r="Q71" s="26"/>
      <c r="R71" s="47"/>
      <c r="S71" s="26"/>
      <c r="T71" s="26"/>
      <c r="U71" s="26"/>
      <c r="V71" s="26"/>
      <c r="W71" s="57"/>
      <c r="X71" s="55" t="str">
        <f t="shared" si="7"/>
        <v/>
      </c>
      <c r="Y71" s="55" t="str">
        <f t="shared" si="8"/>
        <v/>
      </c>
      <c r="Z71" s="55" t="str">
        <f t="shared" si="9"/>
        <v/>
      </c>
      <c r="AA71" s="55" t="str">
        <f t="shared" si="10"/>
        <v/>
      </c>
      <c r="AB71" s="55" t="str">
        <f t="shared" si="11"/>
        <v/>
      </c>
      <c r="AC71" s="55" t="str">
        <f t="shared" si="12"/>
        <v/>
      </c>
      <c r="AD71" s="25" t="str">
        <f t="shared" si="13"/>
        <v/>
      </c>
      <c r="AE71" s="25" t="str">
        <f t="shared" si="14"/>
        <v/>
      </c>
      <c r="AF71" s="25" t="str">
        <f t="shared" si="15"/>
        <v/>
      </c>
      <c r="AG71" s="25" t="str">
        <f t="shared" si="16"/>
        <v/>
      </c>
      <c r="AH71" s="4"/>
      <c r="AI71" s="37" t="e">
        <f t="shared" si="17"/>
        <v>#DIV/0!</v>
      </c>
    </row>
    <row r="72" spans="1:35" x14ac:dyDescent="0.25">
      <c r="A72" s="3"/>
      <c r="B72" s="26">
        <v>62</v>
      </c>
      <c r="C72" s="26">
        <f t="shared" si="18"/>
        <v>-4</v>
      </c>
      <c r="D72" s="26">
        <v>66</v>
      </c>
      <c r="E72" s="33" t="s">
        <v>62</v>
      </c>
      <c r="F72" s="97" t="s">
        <v>10</v>
      </c>
      <c r="G72" s="101">
        <f>H72+I72</f>
        <v>10</v>
      </c>
      <c r="H72" s="26">
        <f>SUM(AD72:AG72)+Q72</f>
        <v>0</v>
      </c>
      <c r="I72" s="56">
        <f>J72+L72+N72+O72+R72+U72+W72</f>
        <v>10</v>
      </c>
      <c r="J72" s="27">
        <v>10</v>
      </c>
      <c r="K72" s="27"/>
      <c r="L72" s="26"/>
      <c r="M72" s="47"/>
      <c r="N72" s="26"/>
      <c r="O72" s="31"/>
      <c r="P72" s="47"/>
      <c r="Q72" s="26"/>
      <c r="R72" s="47"/>
      <c r="S72" s="26"/>
      <c r="T72" s="26"/>
      <c r="U72" s="26"/>
      <c r="V72" s="26"/>
      <c r="W72" s="57"/>
      <c r="X72" s="55" t="str">
        <f t="shared" ref="X72:X113" si="19">IF(K72="","",K72)</f>
        <v/>
      </c>
      <c r="Y72" s="55" t="str">
        <f t="shared" ref="Y72:Y113" si="20">IF(M72="","",M72)</f>
        <v/>
      </c>
      <c r="Z72" s="55" t="str">
        <f t="shared" ref="Z72:Z113" si="21">IF(P72="","",P72)</f>
        <v/>
      </c>
      <c r="AA72" s="55" t="str">
        <f t="shared" ref="AA72:AA113" si="22">IF(S72="","",S72)</f>
        <v/>
      </c>
      <c r="AB72" s="55" t="str">
        <f t="shared" ref="AB72:AB113" si="23">IF(T72="","",T72)</f>
        <v/>
      </c>
      <c r="AC72" s="55" t="str">
        <f t="shared" ref="AC72:AC113" si="24">IF(V72="","",V72)</f>
        <v/>
      </c>
      <c r="AD72" s="25" t="str">
        <f t="shared" ref="AD72:AD113" si="25">IF(COUNT(X72:AC72)&gt;=1,(LARGE(X72:AC72,1)),"")</f>
        <v/>
      </c>
      <c r="AE72" s="25" t="str">
        <f t="shared" ref="AE72:AE113" si="26">IF(COUNT(X72:AC72)&gt;=2,(LARGE(X72:AC72,2)),"")</f>
        <v/>
      </c>
      <c r="AF72" s="25" t="str">
        <f t="shared" ref="AF72:AF113" si="27">IF(COUNT(X72:AC72)&gt;=3,(LARGE(X72:AC72,3)),"")</f>
        <v/>
      </c>
      <c r="AG72" s="25" t="str">
        <f t="shared" ref="AG72:AG113" si="28">IF(COUNT(X72:AC72)&gt;=4,(LARGE(X72:AC72,4)),"")</f>
        <v/>
      </c>
      <c r="AH72" s="4"/>
      <c r="AI72" s="37" t="e">
        <f t="shared" ref="AI72:AI113" si="29">AVERAGE(AD72:AG72)</f>
        <v>#DIV/0!</v>
      </c>
    </row>
    <row r="73" spans="1:35" x14ac:dyDescent="0.25">
      <c r="A73" s="3"/>
      <c r="B73" s="26">
        <v>63</v>
      </c>
      <c r="C73" s="26">
        <f t="shared" si="18"/>
        <v>-4</v>
      </c>
      <c r="D73" s="26">
        <v>67</v>
      </c>
      <c r="E73" s="33" t="s">
        <v>65</v>
      </c>
      <c r="F73" s="97" t="s">
        <v>66</v>
      </c>
      <c r="G73" s="101">
        <f>H73+I73</f>
        <v>10</v>
      </c>
      <c r="H73" s="26">
        <f>SUM(AD73:AG73)+Q73</f>
        <v>0</v>
      </c>
      <c r="I73" s="56">
        <f>J73+L73+N73+O73+R73+U73+W73</f>
        <v>10</v>
      </c>
      <c r="J73" s="27">
        <v>10</v>
      </c>
      <c r="K73" s="26"/>
      <c r="L73" s="26"/>
      <c r="M73" s="47"/>
      <c r="N73" s="26"/>
      <c r="O73" s="31"/>
      <c r="P73" s="46"/>
      <c r="Q73" s="26"/>
      <c r="R73" s="47"/>
      <c r="S73" s="26"/>
      <c r="T73" s="26"/>
      <c r="U73" s="26"/>
      <c r="V73" s="26"/>
      <c r="W73" s="57"/>
      <c r="X73" s="55" t="str">
        <f t="shared" si="19"/>
        <v/>
      </c>
      <c r="Y73" s="55" t="str">
        <f t="shared" si="20"/>
        <v/>
      </c>
      <c r="Z73" s="55" t="str">
        <f t="shared" si="21"/>
        <v/>
      </c>
      <c r="AA73" s="55" t="str">
        <f t="shared" si="22"/>
        <v/>
      </c>
      <c r="AB73" s="55" t="str">
        <f t="shared" si="23"/>
        <v/>
      </c>
      <c r="AC73" s="55" t="str">
        <f t="shared" si="24"/>
        <v/>
      </c>
      <c r="AD73" s="25" t="str">
        <f t="shared" si="25"/>
        <v/>
      </c>
      <c r="AE73" s="25" t="str">
        <f t="shared" si="26"/>
        <v/>
      </c>
      <c r="AF73" s="25" t="str">
        <f t="shared" si="27"/>
        <v/>
      </c>
      <c r="AG73" s="25" t="str">
        <f t="shared" si="28"/>
        <v/>
      </c>
      <c r="AH73" s="4"/>
      <c r="AI73" s="37" t="e">
        <f t="shared" si="29"/>
        <v>#DIV/0!</v>
      </c>
    </row>
    <row r="74" spans="1:35" x14ac:dyDescent="0.25">
      <c r="A74" s="3"/>
      <c r="B74" s="26">
        <v>64</v>
      </c>
      <c r="C74" s="26">
        <f t="shared" si="18"/>
        <v>-4</v>
      </c>
      <c r="D74" s="26">
        <v>68</v>
      </c>
      <c r="E74" s="34" t="s">
        <v>82</v>
      </c>
      <c r="F74" s="99" t="s">
        <v>22</v>
      </c>
      <c r="G74" s="101">
        <f>H74+I74</f>
        <v>10</v>
      </c>
      <c r="H74" s="26">
        <f>SUM(AD74:AG74)+Q74</f>
        <v>0</v>
      </c>
      <c r="I74" s="56">
        <f>J74+L74+N74+O74+R74+U74+W74</f>
        <v>10</v>
      </c>
      <c r="J74" s="27">
        <v>10</v>
      </c>
      <c r="K74" s="26"/>
      <c r="L74" s="26"/>
      <c r="M74" s="47"/>
      <c r="N74" s="26"/>
      <c r="O74" s="31"/>
      <c r="P74" s="47"/>
      <c r="Q74" s="26"/>
      <c r="R74" s="47"/>
      <c r="S74" s="26"/>
      <c r="T74" s="26"/>
      <c r="U74" s="26"/>
      <c r="V74" s="26"/>
      <c r="W74" s="57"/>
      <c r="X74" s="55" t="str">
        <f t="shared" si="19"/>
        <v/>
      </c>
      <c r="Y74" s="55" t="str">
        <f t="shared" si="20"/>
        <v/>
      </c>
      <c r="Z74" s="55" t="str">
        <f t="shared" si="21"/>
        <v/>
      </c>
      <c r="AA74" s="55" t="str">
        <f t="shared" si="22"/>
        <v/>
      </c>
      <c r="AB74" s="55" t="str">
        <f t="shared" si="23"/>
        <v/>
      </c>
      <c r="AC74" s="55" t="str">
        <f t="shared" si="24"/>
        <v/>
      </c>
      <c r="AD74" s="25" t="str">
        <f t="shared" si="25"/>
        <v/>
      </c>
      <c r="AE74" s="25" t="str">
        <f t="shared" si="26"/>
        <v/>
      </c>
      <c r="AF74" s="25" t="str">
        <f t="shared" si="27"/>
        <v/>
      </c>
      <c r="AG74" s="25" t="str">
        <f t="shared" si="28"/>
        <v/>
      </c>
      <c r="AH74" s="4"/>
      <c r="AI74" s="37" t="e">
        <f t="shared" si="29"/>
        <v>#DIV/0!</v>
      </c>
    </row>
    <row r="75" spans="1:35" x14ac:dyDescent="0.25">
      <c r="A75" s="3"/>
      <c r="B75" s="26">
        <v>65</v>
      </c>
      <c r="C75" s="26">
        <f t="shared" si="18"/>
        <v>-4</v>
      </c>
      <c r="D75" s="26">
        <v>69</v>
      </c>
      <c r="E75" s="33" t="s">
        <v>184</v>
      </c>
      <c r="F75" s="97" t="s">
        <v>185</v>
      </c>
      <c r="G75" s="101">
        <f>H75+I75</f>
        <v>10</v>
      </c>
      <c r="H75" s="26">
        <f>SUM(AD75:AG75)+Q75</f>
        <v>0</v>
      </c>
      <c r="I75" s="56">
        <f>J75+L75+N75+O75+R75+U75+W75</f>
        <v>10</v>
      </c>
      <c r="J75" s="60"/>
      <c r="K75" s="27"/>
      <c r="L75" s="27">
        <v>10</v>
      </c>
      <c r="M75" s="46"/>
      <c r="N75" s="27"/>
      <c r="O75" s="28"/>
      <c r="P75" s="46"/>
      <c r="Q75" s="26"/>
      <c r="R75" s="46"/>
      <c r="S75" s="27"/>
      <c r="T75" s="27"/>
      <c r="U75" s="27"/>
      <c r="V75" s="27"/>
      <c r="W75" s="56"/>
      <c r="X75" s="55" t="str">
        <f t="shared" si="19"/>
        <v/>
      </c>
      <c r="Y75" s="55" t="str">
        <f t="shared" si="20"/>
        <v/>
      </c>
      <c r="Z75" s="55" t="str">
        <f t="shared" si="21"/>
        <v/>
      </c>
      <c r="AA75" s="55" t="str">
        <f t="shared" si="22"/>
        <v/>
      </c>
      <c r="AB75" s="55" t="str">
        <f t="shared" si="23"/>
        <v/>
      </c>
      <c r="AC75" s="55" t="str">
        <f t="shared" si="24"/>
        <v/>
      </c>
      <c r="AD75" s="25" t="str">
        <f t="shared" si="25"/>
        <v/>
      </c>
      <c r="AE75" s="25" t="str">
        <f t="shared" si="26"/>
        <v/>
      </c>
      <c r="AF75" s="25" t="str">
        <f t="shared" si="27"/>
        <v/>
      </c>
      <c r="AG75" s="25" t="str">
        <f t="shared" si="28"/>
        <v/>
      </c>
      <c r="AH75" s="4"/>
      <c r="AI75" s="37" t="e">
        <f t="shared" si="29"/>
        <v>#DIV/0!</v>
      </c>
    </row>
    <row r="76" spans="1:35" x14ac:dyDescent="0.25">
      <c r="A76" s="3"/>
      <c r="B76" s="26">
        <v>66</v>
      </c>
      <c r="C76" s="26">
        <f t="shared" si="18"/>
        <v>-4</v>
      </c>
      <c r="D76" s="26">
        <v>70</v>
      </c>
      <c r="E76" s="33" t="s">
        <v>56</v>
      </c>
      <c r="F76" s="97" t="s">
        <v>203</v>
      </c>
      <c r="G76" s="101">
        <f>H76+I76</f>
        <v>10</v>
      </c>
      <c r="H76" s="26">
        <f>SUM(AD76:AG76)+Q76</f>
        <v>0</v>
      </c>
      <c r="I76" s="56">
        <f>J76+L76+N76+O76+R76+U76+W76</f>
        <v>10</v>
      </c>
      <c r="J76" s="60"/>
      <c r="K76" s="27"/>
      <c r="L76" s="27"/>
      <c r="M76" s="46"/>
      <c r="N76" s="27">
        <v>10</v>
      </c>
      <c r="O76" s="28"/>
      <c r="P76" s="46"/>
      <c r="Q76" s="27"/>
      <c r="R76" s="46"/>
      <c r="S76" s="27"/>
      <c r="T76" s="27"/>
      <c r="U76" s="27"/>
      <c r="V76" s="27"/>
      <c r="W76" s="56"/>
      <c r="X76" s="55" t="str">
        <f t="shared" si="19"/>
        <v/>
      </c>
      <c r="Y76" s="55" t="str">
        <f t="shared" si="20"/>
        <v/>
      </c>
      <c r="Z76" s="55" t="str">
        <f t="shared" si="21"/>
        <v/>
      </c>
      <c r="AA76" s="55" t="str">
        <f t="shared" si="22"/>
        <v/>
      </c>
      <c r="AB76" s="55" t="str">
        <f t="shared" si="23"/>
        <v/>
      </c>
      <c r="AC76" s="55" t="str">
        <f t="shared" si="24"/>
        <v/>
      </c>
      <c r="AD76" s="25" t="str">
        <f t="shared" si="25"/>
        <v/>
      </c>
      <c r="AE76" s="25" t="str">
        <f t="shared" si="26"/>
        <v/>
      </c>
      <c r="AF76" s="25" t="str">
        <f t="shared" si="27"/>
        <v/>
      </c>
      <c r="AG76" s="25" t="str">
        <f t="shared" si="28"/>
        <v/>
      </c>
      <c r="AH76" s="4"/>
      <c r="AI76" s="37" t="e">
        <f t="shared" si="29"/>
        <v>#DIV/0!</v>
      </c>
    </row>
    <row r="77" spans="1:35" x14ac:dyDescent="0.25">
      <c r="A77" s="3"/>
      <c r="B77" s="26">
        <v>67</v>
      </c>
      <c r="C77" s="26">
        <f t="shared" si="18"/>
        <v>-4</v>
      </c>
      <c r="D77" s="26">
        <v>71</v>
      </c>
      <c r="E77" s="33" t="s">
        <v>207</v>
      </c>
      <c r="F77" s="97" t="s">
        <v>214</v>
      </c>
      <c r="G77" s="101">
        <f>H77+I77</f>
        <v>10</v>
      </c>
      <c r="H77" s="26">
        <f>SUM(AD77:AG77)+Q77</f>
        <v>0</v>
      </c>
      <c r="I77" s="56">
        <f>J77+L77+N77+O77+R77+U77+W77</f>
        <v>10</v>
      </c>
      <c r="J77" s="60"/>
      <c r="K77" s="27"/>
      <c r="L77" s="27"/>
      <c r="M77" s="46"/>
      <c r="N77" s="27">
        <v>10</v>
      </c>
      <c r="O77" s="28"/>
      <c r="P77" s="46"/>
      <c r="Q77" s="27"/>
      <c r="R77" s="46"/>
      <c r="S77" s="27"/>
      <c r="T77" s="27"/>
      <c r="U77" s="27"/>
      <c r="V77" s="27"/>
      <c r="W77" s="56"/>
      <c r="X77" s="55" t="str">
        <f t="shared" si="19"/>
        <v/>
      </c>
      <c r="Y77" s="55" t="str">
        <f t="shared" si="20"/>
        <v/>
      </c>
      <c r="Z77" s="55" t="str">
        <f t="shared" si="21"/>
        <v/>
      </c>
      <c r="AA77" s="55" t="str">
        <f t="shared" si="22"/>
        <v/>
      </c>
      <c r="AB77" s="55" t="str">
        <f t="shared" si="23"/>
        <v/>
      </c>
      <c r="AC77" s="55" t="str">
        <f t="shared" si="24"/>
        <v/>
      </c>
      <c r="AD77" s="25" t="str">
        <f t="shared" si="25"/>
        <v/>
      </c>
      <c r="AE77" s="25" t="str">
        <f t="shared" si="26"/>
        <v/>
      </c>
      <c r="AF77" s="25" t="str">
        <f t="shared" si="27"/>
        <v/>
      </c>
      <c r="AG77" s="25" t="str">
        <f t="shared" si="28"/>
        <v/>
      </c>
      <c r="AH77" s="4"/>
      <c r="AI77" s="37" t="e">
        <f t="shared" si="29"/>
        <v>#DIV/0!</v>
      </c>
    </row>
    <row r="78" spans="1:35" x14ac:dyDescent="0.25">
      <c r="A78" s="3"/>
      <c r="B78" s="26">
        <v>68</v>
      </c>
      <c r="C78" s="26">
        <f t="shared" si="18"/>
        <v>-4</v>
      </c>
      <c r="D78" s="26">
        <v>72</v>
      </c>
      <c r="E78" s="34" t="s">
        <v>215</v>
      </c>
      <c r="F78" s="99" t="s">
        <v>216</v>
      </c>
      <c r="G78" s="101">
        <f>H78+I78</f>
        <v>10</v>
      </c>
      <c r="H78" s="26">
        <f>SUM(AD78:AG78)+Q78</f>
        <v>0</v>
      </c>
      <c r="I78" s="56">
        <f>J78+L78+N78+O78+R78+U78+W78</f>
        <v>10</v>
      </c>
      <c r="J78" s="25"/>
      <c r="K78" s="26"/>
      <c r="L78" s="26"/>
      <c r="M78" s="47"/>
      <c r="N78" s="26"/>
      <c r="O78" s="28">
        <v>10</v>
      </c>
      <c r="P78" s="47"/>
      <c r="Q78" s="25"/>
      <c r="R78" s="47"/>
      <c r="S78" s="26"/>
      <c r="T78" s="26"/>
      <c r="U78" s="26"/>
      <c r="V78" s="26"/>
      <c r="W78" s="57"/>
      <c r="X78" s="55" t="str">
        <f t="shared" si="19"/>
        <v/>
      </c>
      <c r="Y78" s="55" t="str">
        <f t="shared" si="20"/>
        <v/>
      </c>
      <c r="Z78" s="55" t="str">
        <f t="shared" si="21"/>
        <v/>
      </c>
      <c r="AA78" s="55" t="str">
        <f t="shared" si="22"/>
        <v/>
      </c>
      <c r="AB78" s="55" t="str">
        <f t="shared" si="23"/>
        <v/>
      </c>
      <c r="AC78" s="55" t="str">
        <f t="shared" si="24"/>
        <v/>
      </c>
      <c r="AD78" s="25" t="str">
        <f t="shared" si="25"/>
        <v/>
      </c>
      <c r="AE78" s="25" t="str">
        <f t="shared" si="26"/>
        <v/>
      </c>
      <c r="AF78" s="25" t="str">
        <f t="shared" si="27"/>
        <v/>
      </c>
      <c r="AG78" s="25" t="str">
        <f t="shared" si="28"/>
        <v/>
      </c>
      <c r="AH78" s="4"/>
      <c r="AI78" s="37" t="e">
        <f t="shared" si="29"/>
        <v>#DIV/0!</v>
      </c>
    </row>
    <row r="79" spans="1:35" x14ac:dyDescent="0.25">
      <c r="A79" s="3"/>
      <c r="B79" s="26">
        <v>69</v>
      </c>
      <c r="C79" s="26">
        <f t="shared" si="18"/>
        <v>-4</v>
      </c>
      <c r="D79" s="26">
        <v>73</v>
      </c>
      <c r="E79" s="33" t="s">
        <v>217</v>
      </c>
      <c r="F79" s="97" t="s">
        <v>218</v>
      </c>
      <c r="G79" s="101">
        <f>H79+I79</f>
        <v>10</v>
      </c>
      <c r="H79" s="26">
        <f>SUM(AD79:AG79)+Q79</f>
        <v>0</v>
      </c>
      <c r="I79" s="56">
        <f>J79+L79+N79+O79+R79+U79+W79</f>
        <v>10</v>
      </c>
      <c r="J79" s="30"/>
      <c r="K79" s="27"/>
      <c r="L79" s="27"/>
      <c r="M79" s="46"/>
      <c r="N79" s="27"/>
      <c r="O79" s="28">
        <v>10</v>
      </c>
      <c r="P79" s="46"/>
      <c r="Q79" s="26"/>
      <c r="R79" s="46"/>
      <c r="S79" s="27"/>
      <c r="T79" s="27"/>
      <c r="U79" s="27"/>
      <c r="V79" s="27"/>
      <c r="W79" s="56"/>
      <c r="X79" s="55" t="str">
        <f t="shared" si="19"/>
        <v/>
      </c>
      <c r="Y79" s="55" t="str">
        <f t="shared" si="20"/>
        <v/>
      </c>
      <c r="Z79" s="55" t="str">
        <f t="shared" si="21"/>
        <v/>
      </c>
      <c r="AA79" s="55" t="str">
        <f t="shared" si="22"/>
        <v/>
      </c>
      <c r="AB79" s="55" t="str">
        <f t="shared" si="23"/>
        <v/>
      </c>
      <c r="AC79" s="55" t="str">
        <f t="shared" si="24"/>
        <v/>
      </c>
      <c r="AD79" s="25" t="str">
        <f t="shared" si="25"/>
        <v/>
      </c>
      <c r="AE79" s="25" t="str">
        <f t="shared" si="26"/>
        <v/>
      </c>
      <c r="AF79" s="25" t="str">
        <f t="shared" si="27"/>
        <v/>
      </c>
      <c r="AG79" s="25" t="str">
        <f t="shared" si="28"/>
        <v/>
      </c>
      <c r="AH79" s="4"/>
      <c r="AI79" s="37" t="e">
        <f t="shared" si="29"/>
        <v>#DIV/0!</v>
      </c>
    </row>
    <row r="80" spans="1:35" x14ac:dyDescent="0.25">
      <c r="A80" s="3"/>
      <c r="B80" s="26">
        <v>70</v>
      </c>
      <c r="C80" s="26">
        <f t="shared" si="18"/>
        <v>-4</v>
      </c>
      <c r="D80" s="26">
        <v>74</v>
      </c>
      <c r="E80" s="33" t="s">
        <v>104</v>
      </c>
      <c r="F80" s="97" t="s">
        <v>219</v>
      </c>
      <c r="G80" s="101">
        <f>H80+I80</f>
        <v>10</v>
      </c>
      <c r="H80" s="26">
        <f>SUM(AD80:AG80)+Q80</f>
        <v>0</v>
      </c>
      <c r="I80" s="56">
        <f>J80+L80+N80+O80+R80+U80+W80</f>
        <v>10</v>
      </c>
      <c r="J80" s="30"/>
      <c r="K80" s="26"/>
      <c r="L80" s="27"/>
      <c r="M80" s="46"/>
      <c r="N80" s="27"/>
      <c r="O80" s="28">
        <v>10</v>
      </c>
      <c r="P80" s="46"/>
      <c r="Q80" s="26"/>
      <c r="R80" s="46"/>
      <c r="S80" s="27"/>
      <c r="T80" s="27"/>
      <c r="U80" s="27"/>
      <c r="V80" s="27"/>
      <c r="W80" s="56"/>
      <c r="X80" s="55" t="str">
        <f t="shared" si="19"/>
        <v/>
      </c>
      <c r="Y80" s="55" t="str">
        <f t="shared" si="20"/>
        <v/>
      </c>
      <c r="Z80" s="55" t="str">
        <f t="shared" si="21"/>
        <v/>
      </c>
      <c r="AA80" s="55" t="str">
        <f t="shared" si="22"/>
        <v/>
      </c>
      <c r="AB80" s="55" t="str">
        <f t="shared" si="23"/>
        <v/>
      </c>
      <c r="AC80" s="55" t="str">
        <f t="shared" si="24"/>
        <v/>
      </c>
      <c r="AD80" s="25" t="str">
        <f t="shared" si="25"/>
        <v/>
      </c>
      <c r="AE80" s="25" t="str">
        <f t="shared" si="26"/>
        <v/>
      </c>
      <c r="AF80" s="25" t="str">
        <f t="shared" si="27"/>
        <v/>
      </c>
      <c r="AG80" s="25" t="str">
        <f t="shared" si="28"/>
        <v/>
      </c>
      <c r="AH80" s="4"/>
      <c r="AI80" s="37" t="e">
        <f t="shared" si="29"/>
        <v>#DIV/0!</v>
      </c>
    </row>
    <row r="81" spans="1:35" x14ac:dyDescent="0.25">
      <c r="A81" s="3"/>
      <c r="B81" s="26">
        <v>71</v>
      </c>
      <c r="C81" s="26">
        <f t="shared" si="18"/>
        <v>-4</v>
      </c>
      <c r="D81" s="26">
        <v>75</v>
      </c>
      <c r="E81" s="35" t="s">
        <v>220</v>
      </c>
      <c r="F81" s="98" t="s">
        <v>20</v>
      </c>
      <c r="G81" s="101">
        <f>H81+I81</f>
        <v>10</v>
      </c>
      <c r="H81" s="26">
        <f>SUM(AD81:AG81)+Q81</f>
        <v>0</v>
      </c>
      <c r="I81" s="56">
        <f>J81+L81+N81+O81+R81+U81+W81</f>
        <v>10</v>
      </c>
      <c r="J81" s="32"/>
      <c r="K81" s="26"/>
      <c r="L81" s="26"/>
      <c r="M81" s="47"/>
      <c r="N81" s="26"/>
      <c r="O81" s="28">
        <v>10</v>
      </c>
      <c r="P81" s="46"/>
      <c r="Q81" s="26"/>
      <c r="R81" s="47"/>
      <c r="S81" s="26"/>
      <c r="T81" s="26"/>
      <c r="U81" s="26"/>
      <c r="V81" s="26"/>
      <c r="W81" s="57"/>
      <c r="X81" s="55" t="str">
        <f t="shared" si="19"/>
        <v/>
      </c>
      <c r="Y81" s="55" t="str">
        <f t="shared" si="20"/>
        <v/>
      </c>
      <c r="Z81" s="55" t="str">
        <f t="shared" si="21"/>
        <v/>
      </c>
      <c r="AA81" s="55" t="str">
        <f t="shared" si="22"/>
        <v/>
      </c>
      <c r="AB81" s="55" t="str">
        <f t="shared" si="23"/>
        <v/>
      </c>
      <c r="AC81" s="55" t="str">
        <f t="shared" si="24"/>
        <v/>
      </c>
      <c r="AD81" s="25" t="str">
        <f t="shared" si="25"/>
        <v/>
      </c>
      <c r="AE81" s="25" t="str">
        <f t="shared" si="26"/>
        <v/>
      </c>
      <c r="AF81" s="25" t="str">
        <f t="shared" si="27"/>
        <v/>
      </c>
      <c r="AG81" s="25" t="str">
        <f t="shared" si="28"/>
        <v/>
      </c>
      <c r="AH81" s="4"/>
      <c r="AI81" s="37" t="e">
        <f t="shared" si="29"/>
        <v>#DIV/0!</v>
      </c>
    </row>
    <row r="82" spans="1:35" x14ac:dyDescent="0.25">
      <c r="A82" s="3"/>
      <c r="B82" s="26">
        <v>72</v>
      </c>
      <c r="C82" s="26">
        <f t="shared" si="18"/>
        <v>-4</v>
      </c>
      <c r="D82" s="26">
        <v>76</v>
      </c>
      <c r="E82" s="35" t="s">
        <v>198</v>
      </c>
      <c r="F82" s="98" t="s">
        <v>26</v>
      </c>
      <c r="G82" s="101">
        <f>H82+I82</f>
        <v>10</v>
      </c>
      <c r="H82" s="26">
        <f>SUM(AD82:AG82)+Q82</f>
        <v>0</v>
      </c>
      <c r="I82" s="56">
        <f>J82+L82+N82+O82+R82+U82+W82</f>
        <v>10</v>
      </c>
      <c r="J82" s="25"/>
      <c r="K82" s="26"/>
      <c r="L82" s="26"/>
      <c r="M82" s="47"/>
      <c r="N82" s="26"/>
      <c r="O82" s="28">
        <v>10</v>
      </c>
      <c r="P82" s="47"/>
      <c r="Q82" s="26"/>
      <c r="R82" s="47"/>
      <c r="S82" s="26"/>
      <c r="T82" s="26"/>
      <c r="U82" s="26"/>
      <c r="V82" s="26"/>
      <c r="W82" s="57"/>
      <c r="X82" s="55" t="str">
        <f t="shared" si="19"/>
        <v/>
      </c>
      <c r="Y82" s="55" t="str">
        <f t="shared" si="20"/>
        <v/>
      </c>
      <c r="Z82" s="55" t="str">
        <f t="shared" si="21"/>
        <v/>
      </c>
      <c r="AA82" s="55" t="str">
        <f t="shared" si="22"/>
        <v/>
      </c>
      <c r="AB82" s="55" t="str">
        <f t="shared" si="23"/>
        <v/>
      </c>
      <c r="AC82" s="55" t="str">
        <f t="shared" si="24"/>
        <v/>
      </c>
      <c r="AD82" s="25" t="str">
        <f t="shared" si="25"/>
        <v/>
      </c>
      <c r="AE82" s="25" t="str">
        <f t="shared" si="26"/>
        <v/>
      </c>
      <c r="AF82" s="25" t="str">
        <f t="shared" si="27"/>
        <v/>
      </c>
      <c r="AG82" s="25" t="str">
        <f t="shared" si="28"/>
        <v/>
      </c>
      <c r="AH82" s="4"/>
      <c r="AI82" s="37" t="e">
        <f t="shared" si="29"/>
        <v>#DIV/0!</v>
      </c>
    </row>
    <row r="83" spans="1:35" x14ac:dyDescent="0.25">
      <c r="A83" s="3"/>
      <c r="B83" s="26">
        <v>77</v>
      </c>
      <c r="C83" s="26">
        <f t="shared" si="18"/>
        <v>0</v>
      </c>
      <c r="D83" s="26">
        <v>77</v>
      </c>
      <c r="E83" s="33"/>
      <c r="F83" s="97"/>
      <c r="G83" s="101">
        <f t="shared" ref="G79:G101" si="30">H83+I83</f>
        <v>0</v>
      </c>
      <c r="H83" s="26">
        <f t="shared" ref="H79:H113" si="31">SUM(AD83:AG83)+Q83</f>
        <v>0</v>
      </c>
      <c r="I83" s="56">
        <f t="shared" ref="I79:I113" si="32">J83+L83+N83+O83+R83+U83+W83</f>
        <v>0</v>
      </c>
      <c r="J83" s="60"/>
      <c r="K83" s="27"/>
      <c r="L83" s="27"/>
      <c r="M83" s="46"/>
      <c r="N83" s="27"/>
      <c r="O83" s="28"/>
      <c r="P83" s="47"/>
      <c r="Q83" s="27"/>
      <c r="R83" s="46"/>
      <c r="S83" s="27"/>
      <c r="T83" s="27"/>
      <c r="U83" s="27"/>
      <c r="V83" s="27"/>
      <c r="W83" s="56"/>
      <c r="X83" s="55" t="str">
        <f t="shared" si="19"/>
        <v/>
      </c>
      <c r="Y83" s="55" t="str">
        <f t="shared" si="20"/>
        <v/>
      </c>
      <c r="Z83" s="55" t="str">
        <f t="shared" si="21"/>
        <v/>
      </c>
      <c r="AA83" s="55" t="str">
        <f t="shared" si="22"/>
        <v/>
      </c>
      <c r="AB83" s="55" t="str">
        <f t="shared" si="23"/>
        <v/>
      </c>
      <c r="AC83" s="55" t="str">
        <f t="shared" si="24"/>
        <v/>
      </c>
      <c r="AD83" s="25" t="str">
        <f t="shared" si="25"/>
        <v/>
      </c>
      <c r="AE83" s="25" t="str">
        <f t="shared" si="26"/>
        <v/>
      </c>
      <c r="AF83" s="25" t="str">
        <f t="shared" si="27"/>
        <v/>
      </c>
      <c r="AG83" s="25" t="str">
        <f t="shared" si="28"/>
        <v/>
      </c>
      <c r="AH83" s="4"/>
      <c r="AI83" s="37" t="e">
        <f t="shared" si="29"/>
        <v>#DIV/0!</v>
      </c>
    </row>
    <row r="84" spans="1:35" x14ac:dyDescent="0.25">
      <c r="A84" s="3"/>
      <c r="B84" s="26">
        <v>78</v>
      </c>
      <c r="C84" s="26">
        <f t="shared" si="18"/>
        <v>0</v>
      </c>
      <c r="D84" s="26">
        <v>78</v>
      </c>
      <c r="E84" s="35"/>
      <c r="F84" s="98"/>
      <c r="G84" s="101">
        <f t="shared" si="30"/>
        <v>0</v>
      </c>
      <c r="H84" s="26">
        <f t="shared" si="31"/>
        <v>0</v>
      </c>
      <c r="I84" s="56">
        <f t="shared" si="32"/>
        <v>0</v>
      </c>
      <c r="J84" s="32"/>
      <c r="K84" s="26"/>
      <c r="L84" s="26"/>
      <c r="M84" s="47"/>
      <c r="N84" s="26"/>
      <c r="O84" s="31"/>
      <c r="P84" s="47"/>
      <c r="Q84" s="26"/>
      <c r="R84" s="47"/>
      <c r="S84" s="26"/>
      <c r="T84" s="26"/>
      <c r="U84" s="26"/>
      <c r="V84" s="26"/>
      <c r="W84" s="57"/>
      <c r="X84" s="55" t="str">
        <f t="shared" si="19"/>
        <v/>
      </c>
      <c r="Y84" s="55" t="str">
        <f t="shared" si="20"/>
        <v/>
      </c>
      <c r="Z84" s="55" t="str">
        <f t="shared" si="21"/>
        <v/>
      </c>
      <c r="AA84" s="55" t="str">
        <f t="shared" si="22"/>
        <v/>
      </c>
      <c r="AB84" s="55" t="str">
        <f t="shared" si="23"/>
        <v/>
      </c>
      <c r="AC84" s="55" t="str">
        <f t="shared" si="24"/>
        <v/>
      </c>
      <c r="AD84" s="25" t="str">
        <f t="shared" si="25"/>
        <v/>
      </c>
      <c r="AE84" s="25" t="str">
        <f t="shared" si="26"/>
        <v/>
      </c>
      <c r="AF84" s="25" t="str">
        <f t="shared" si="27"/>
        <v/>
      </c>
      <c r="AG84" s="25" t="str">
        <f t="shared" si="28"/>
        <v/>
      </c>
      <c r="AH84" s="4"/>
      <c r="AI84" s="37" t="e">
        <f t="shared" si="29"/>
        <v>#DIV/0!</v>
      </c>
    </row>
    <row r="85" spans="1:35" x14ac:dyDescent="0.25">
      <c r="A85" s="3"/>
      <c r="B85" s="26">
        <v>79</v>
      </c>
      <c r="C85" s="26">
        <f t="shared" si="18"/>
        <v>0</v>
      </c>
      <c r="D85" s="26">
        <v>79</v>
      </c>
      <c r="E85" s="34"/>
      <c r="F85" s="100"/>
      <c r="G85" s="101">
        <f t="shared" si="30"/>
        <v>0</v>
      </c>
      <c r="H85" s="26">
        <f t="shared" si="31"/>
        <v>0</v>
      </c>
      <c r="I85" s="56">
        <f t="shared" si="32"/>
        <v>0</v>
      </c>
      <c r="J85" s="25"/>
      <c r="K85" s="26"/>
      <c r="L85" s="26"/>
      <c r="M85" s="47"/>
      <c r="N85" s="26"/>
      <c r="O85" s="31"/>
      <c r="P85" s="47"/>
      <c r="Q85" s="26"/>
      <c r="R85" s="47"/>
      <c r="S85" s="26"/>
      <c r="T85" s="26"/>
      <c r="U85" s="26"/>
      <c r="V85" s="26"/>
      <c r="W85" s="57"/>
      <c r="X85" s="55" t="str">
        <f t="shared" si="19"/>
        <v/>
      </c>
      <c r="Y85" s="55" t="str">
        <f t="shared" si="20"/>
        <v/>
      </c>
      <c r="Z85" s="55" t="str">
        <f t="shared" si="21"/>
        <v/>
      </c>
      <c r="AA85" s="55" t="str">
        <f t="shared" si="22"/>
        <v/>
      </c>
      <c r="AB85" s="55" t="str">
        <f t="shared" si="23"/>
        <v/>
      </c>
      <c r="AC85" s="55" t="str">
        <f t="shared" si="24"/>
        <v/>
      </c>
      <c r="AD85" s="25" t="str">
        <f t="shared" si="25"/>
        <v/>
      </c>
      <c r="AE85" s="25" t="str">
        <f t="shared" si="26"/>
        <v/>
      </c>
      <c r="AF85" s="25" t="str">
        <f t="shared" si="27"/>
        <v/>
      </c>
      <c r="AG85" s="25" t="str">
        <f t="shared" si="28"/>
        <v/>
      </c>
      <c r="AH85" s="4"/>
      <c r="AI85" s="37" t="e">
        <f t="shared" si="29"/>
        <v>#DIV/0!</v>
      </c>
    </row>
    <row r="86" spans="1:35" x14ac:dyDescent="0.25">
      <c r="A86" s="3"/>
      <c r="B86" s="26">
        <v>80</v>
      </c>
      <c r="C86" s="26">
        <f t="shared" si="18"/>
        <v>0</v>
      </c>
      <c r="D86" s="26">
        <v>80</v>
      </c>
      <c r="E86" s="35"/>
      <c r="F86" s="98"/>
      <c r="G86" s="101">
        <f t="shared" si="30"/>
        <v>0</v>
      </c>
      <c r="H86" s="26">
        <f t="shared" si="31"/>
        <v>0</v>
      </c>
      <c r="I86" s="56">
        <f t="shared" si="32"/>
        <v>0</v>
      </c>
      <c r="J86" s="25"/>
      <c r="K86" s="26"/>
      <c r="L86" s="26"/>
      <c r="M86" s="47"/>
      <c r="N86" s="26"/>
      <c r="O86" s="31"/>
      <c r="P86" s="47"/>
      <c r="Q86" s="26"/>
      <c r="R86" s="47"/>
      <c r="S86" s="26"/>
      <c r="T86" s="26"/>
      <c r="U86" s="26"/>
      <c r="V86" s="26"/>
      <c r="W86" s="57"/>
      <c r="X86" s="55" t="str">
        <f t="shared" si="19"/>
        <v/>
      </c>
      <c r="Y86" s="55" t="str">
        <f t="shared" si="20"/>
        <v/>
      </c>
      <c r="Z86" s="55" t="str">
        <f t="shared" si="21"/>
        <v/>
      </c>
      <c r="AA86" s="55" t="str">
        <f t="shared" si="22"/>
        <v/>
      </c>
      <c r="AB86" s="55" t="str">
        <f t="shared" si="23"/>
        <v/>
      </c>
      <c r="AC86" s="55" t="str">
        <f t="shared" si="24"/>
        <v/>
      </c>
      <c r="AD86" s="25" t="str">
        <f t="shared" si="25"/>
        <v/>
      </c>
      <c r="AE86" s="25" t="str">
        <f t="shared" si="26"/>
        <v/>
      </c>
      <c r="AF86" s="25" t="str">
        <f t="shared" si="27"/>
        <v/>
      </c>
      <c r="AG86" s="25" t="str">
        <f t="shared" si="28"/>
        <v/>
      </c>
      <c r="AH86" s="4"/>
      <c r="AI86" s="37" t="e">
        <f t="shared" si="29"/>
        <v>#DIV/0!</v>
      </c>
    </row>
    <row r="87" spans="1:35" x14ac:dyDescent="0.25">
      <c r="A87" s="3"/>
      <c r="B87" s="26">
        <v>81</v>
      </c>
      <c r="C87" s="26">
        <f t="shared" si="18"/>
        <v>0</v>
      </c>
      <c r="D87" s="26">
        <v>81</v>
      </c>
      <c r="E87" s="35"/>
      <c r="F87" s="98"/>
      <c r="G87" s="101">
        <f t="shared" si="30"/>
        <v>0</v>
      </c>
      <c r="H87" s="26">
        <f t="shared" si="31"/>
        <v>0</v>
      </c>
      <c r="I87" s="56">
        <f t="shared" si="32"/>
        <v>0</v>
      </c>
      <c r="J87" s="32"/>
      <c r="K87" s="26"/>
      <c r="L87" s="26"/>
      <c r="M87" s="47"/>
      <c r="N87" s="26"/>
      <c r="O87" s="31"/>
      <c r="P87" s="47"/>
      <c r="Q87" s="26"/>
      <c r="R87" s="47"/>
      <c r="S87" s="26"/>
      <c r="T87" s="26"/>
      <c r="U87" s="26"/>
      <c r="V87" s="26"/>
      <c r="W87" s="57"/>
      <c r="X87" s="55" t="str">
        <f t="shared" si="19"/>
        <v/>
      </c>
      <c r="Y87" s="55" t="str">
        <f t="shared" si="20"/>
        <v/>
      </c>
      <c r="Z87" s="55" t="str">
        <f t="shared" si="21"/>
        <v/>
      </c>
      <c r="AA87" s="55" t="str">
        <f t="shared" si="22"/>
        <v/>
      </c>
      <c r="AB87" s="55" t="str">
        <f t="shared" si="23"/>
        <v/>
      </c>
      <c r="AC87" s="55" t="str">
        <f t="shared" si="24"/>
        <v/>
      </c>
      <c r="AD87" s="25" t="str">
        <f t="shared" si="25"/>
        <v/>
      </c>
      <c r="AE87" s="25" t="str">
        <f t="shared" si="26"/>
        <v/>
      </c>
      <c r="AF87" s="25" t="str">
        <f t="shared" si="27"/>
        <v/>
      </c>
      <c r="AG87" s="25" t="str">
        <f t="shared" si="28"/>
        <v/>
      </c>
      <c r="AH87" s="4"/>
      <c r="AI87" s="37" t="e">
        <f t="shared" si="29"/>
        <v>#DIV/0!</v>
      </c>
    </row>
    <row r="88" spans="1:35" x14ac:dyDescent="0.25">
      <c r="A88" s="3"/>
      <c r="B88" s="26">
        <v>82</v>
      </c>
      <c r="C88" s="26">
        <f t="shared" si="18"/>
        <v>0</v>
      </c>
      <c r="D88" s="26">
        <v>82</v>
      </c>
      <c r="E88" s="34"/>
      <c r="F88" s="100"/>
      <c r="G88" s="101">
        <f t="shared" si="30"/>
        <v>0</v>
      </c>
      <c r="H88" s="26">
        <f t="shared" si="31"/>
        <v>0</v>
      </c>
      <c r="I88" s="56">
        <f t="shared" si="32"/>
        <v>0</v>
      </c>
      <c r="J88" s="25"/>
      <c r="K88" s="26"/>
      <c r="L88" s="26"/>
      <c r="M88" s="47"/>
      <c r="N88" s="26"/>
      <c r="O88" s="31"/>
      <c r="P88" s="47"/>
      <c r="Q88" s="26"/>
      <c r="R88" s="47"/>
      <c r="S88" s="26"/>
      <c r="T88" s="26"/>
      <c r="U88" s="26"/>
      <c r="V88" s="26"/>
      <c r="W88" s="57"/>
      <c r="X88" s="55" t="str">
        <f t="shared" si="19"/>
        <v/>
      </c>
      <c r="Y88" s="55" t="str">
        <f t="shared" si="20"/>
        <v/>
      </c>
      <c r="Z88" s="55" t="str">
        <f t="shared" si="21"/>
        <v/>
      </c>
      <c r="AA88" s="55" t="str">
        <f t="shared" si="22"/>
        <v/>
      </c>
      <c r="AB88" s="55" t="str">
        <f t="shared" si="23"/>
        <v/>
      </c>
      <c r="AC88" s="55" t="str">
        <f t="shared" si="24"/>
        <v/>
      </c>
      <c r="AD88" s="25" t="str">
        <f t="shared" si="25"/>
        <v/>
      </c>
      <c r="AE88" s="25" t="str">
        <f t="shared" si="26"/>
        <v/>
      </c>
      <c r="AF88" s="25" t="str">
        <f t="shared" si="27"/>
        <v/>
      </c>
      <c r="AG88" s="25" t="str">
        <f t="shared" si="28"/>
        <v/>
      </c>
      <c r="AH88" s="4"/>
      <c r="AI88" s="37" t="e">
        <f t="shared" si="29"/>
        <v>#DIV/0!</v>
      </c>
    </row>
    <row r="89" spans="1:35" x14ac:dyDescent="0.25">
      <c r="A89" s="3"/>
      <c r="B89" s="26">
        <v>83</v>
      </c>
      <c r="C89" s="26">
        <f t="shared" si="18"/>
        <v>0</v>
      </c>
      <c r="D89" s="26">
        <v>83</v>
      </c>
      <c r="E89" s="34"/>
      <c r="F89" s="100"/>
      <c r="G89" s="101">
        <f t="shared" si="30"/>
        <v>0</v>
      </c>
      <c r="H89" s="26">
        <f t="shared" si="31"/>
        <v>0</v>
      </c>
      <c r="I89" s="56">
        <f t="shared" si="32"/>
        <v>0</v>
      </c>
      <c r="J89" s="25"/>
      <c r="K89" s="26"/>
      <c r="L89" s="26"/>
      <c r="M89" s="47"/>
      <c r="N89" s="26"/>
      <c r="O89" s="31"/>
      <c r="P89" s="47"/>
      <c r="Q89" s="26"/>
      <c r="R89" s="47"/>
      <c r="S89" s="26"/>
      <c r="T89" s="26"/>
      <c r="U89" s="26"/>
      <c r="V89" s="26"/>
      <c r="W89" s="57"/>
      <c r="X89" s="55" t="str">
        <f t="shared" si="19"/>
        <v/>
      </c>
      <c r="Y89" s="55" t="str">
        <f t="shared" si="20"/>
        <v/>
      </c>
      <c r="Z89" s="55" t="str">
        <f t="shared" si="21"/>
        <v/>
      </c>
      <c r="AA89" s="55" t="str">
        <f t="shared" si="22"/>
        <v/>
      </c>
      <c r="AB89" s="55" t="str">
        <f t="shared" si="23"/>
        <v/>
      </c>
      <c r="AC89" s="55" t="str">
        <f t="shared" si="24"/>
        <v/>
      </c>
      <c r="AD89" s="25" t="str">
        <f t="shared" si="25"/>
        <v/>
      </c>
      <c r="AE89" s="25" t="str">
        <f t="shared" si="26"/>
        <v/>
      </c>
      <c r="AF89" s="25" t="str">
        <f t="shared" si="27"/>
        <v/>
      </c>
      <c r="AG89" s="25" t="str">
        <f t="shared" si="28"/>
        <v/>
      </c>
      <c r="AH89" s="4"/>
      <c r="AI89" s="37" t="e">
        <f t="shared" si="29"/>
        <v>#DIV/0!</v>
      </c>
    </row>
    <row r="90" spans="1:35" x14ac:dyDescent="0.25">
      <c r="B90" s="26">
        <v>84</v>
      </c>
      <c r="C90" s="26">
        <f t="shared" ref="C90:C94" si="33">B90-D90</f>
        <v>0</v>
      </c>
      <c r="D90" s="26">
        <v>84</v>
      </c>
      <c r="E90" s="34"/>
      <c r="F90" s="100"/>
      <c r="G90" s="101">
        <f t="shared" si="30"/>
        <v>0</v>
      </c>
      <c r="H90" s="26">
        <f t="shared" si="31"/>
        <v>0</v>
      </c>
      <c r="I90" s="56">
        <f t="shared" si="32"/>
        <v>0</v>
      </c>
      <c r="J90" s="25"/>
      <c r="K90" s="26"/>
      <c r="L90" s="26"/>
      <c r="M90" s="47"/>
      <c r="N90" s="26"/>
      <c r="O90" s="31"/>
      <c r="P90" s="47"/>
      <c r="Q90" s="26"/>
      <c r="R90" s="47"/>
      <c r="S90" s="26"/>
      <c r="T90" s="26"/>
      <c r="U90" s="26"/>
      <c r="V90" s="26"/>
      <c r="W90" s="57"/>
      <c r="X90" s="55" t="str">
        <f t="shared" si="19"/>
        <v/>
      </c>
      <c r="Y90" s="55" t="str">
        <f t="shared" si="20"/>
        <v/>
      </c>
      <c r="Z90" s="55" t="str">
        <f t="shared" si="21"/>
        <v/>
      </c>
      <c r="AA90" s="55" t="str">
        <f t="shared" si="22"/>
        <v/>
      </c>
      <c r="AB90" s="55" t="str">
        <f t="shared" si="23"/>
        <v/>
      </c>
      <c r="AC90" s="55" t="str">
        <f t="shared" si="24"/>
        <v/>
      </c>
      <c r="AD90" s="25" t="str">
        <f t="shared" si="25"/>
        <v/>
      </c>
      <c r="AE90" s="25" t="str">
        <f t="shared" si="26"/>
        <v/>
      </c>
      <c r="AF90" s="25" t="str">
        <f t="shared" si="27"/>
        <v/>
      </c>
      <c r="AG90" s="25" t="str">
        <f t="shared" si="28"/>
        <v/>
      </c>
      <c r="AH90" s="4"/>
      <c r="AI90" s="37" t="e">
        <f t="shared" si="29"/>
        <v>#DIV/0!</v>
      </c>
    </row>
    <row r="91" spans="1:35" x14ac:dyDescent="0.25">
      <c r="B91" s="26">
        <v>85</v>
      </c>
      <c r="C91" s="26">
        <f t="shared" si="33"/>
        <v>0</v>
      </c>
      <c r="D91" s="26">
        <v>85</v>
      </c>
      <c r="E91" s="34"/>
      <c r="F91" s="100"/>
      <c r="G91" s="101">
        <f t="shared" si="30"/>
        <v>0</v>
      </c>
      <c r="H91" s="26">
        <f t="shared" si="31"/>
        <v>0</v>
      </c>
      <c r="I91" s="56">
        <f t="shared" si="32"/>
        <v>0</v>
      </c>
      <c r="J91" s="25"/>
      <c r="K91" s="26"/>
      <c r="L91" s="26"/>
      <c r="M91" s="47"/>
      <c r="N91" s="26"/>
      <c r="O91" s="29"/>
      <c r="P91" s="47"/>
      <c r="Q91" s="26"/>
      <c r="R91" s="47"/>
      <c r="S91" s="26"/>
      <c r="T91" s="26"/>
      <c r="U91" s="26"/>
      <c r="V91" s="26"/>
      <c r="W91" s="57"/>
      <c r="X91" s="55" t="str">
        <f t="shared" si="19"/>
        <v/>
      </c>
      <c r="Y91" s="55" t="str">
        <f t="shared" si="20"/>
        <v/>
      </c>
      <c r="Z91" s="55" t="str">
        <f t="shared" si="21"/>
        <v/>
      </c>
      <c r="AA91" s="55" t="str">
        <f t="shared" si="22"/>
        <v/>
      </c>
      <c r="AB91" s="55" t="str">
        <f t="shared" si="23"/>
        <v/>
      </c>
      <c r="AC91" s="55" t="str">
        <f t="shared" si="24"/>
        <v/>
      </c>
      <c r="AD91" s="25" t="str">
        <f t="shared" si="25"/>
        <v/>
      </c>
      <c r="AE91" s="25" t="str">
        <f t="shared" si="26"/>
        <v/>
      </c>
      <c r="AF91" s="25" t="str">
        <f t="shared" si="27"/>
        <v/>
      </c>
      <c r="AG91" s="25" t="str">
        <f t="shared" si="28"/>
        <v/>
      </c>
      <c r="AH91" s="4"/>
      <c r="AI91" s="37" t="e">
        <f t="shared" si="29"/>
        <v>#DIV/0!</v>
      </c>
    </row>
    <row r="92" spans="1:35" x14ac:dyDescent="0.25">
      <c r="B92" s="26">
        <v>86</v>
      </c>
      <c r="C92" s="26">
        <f t="shared" si="33"/>
        <v>0</v>
      </c>
      <c r="D92" s="26">
        <v>86</v>
      </c>
      <c r="E92" s="35"/>
      <c r="F92" s="98"/>
      <c r="G92" s="101">
        <f t="shared" si="30"/>
        <v>0</v>
      </c>
      <c r="H92" s="26">
        <f t="shared" si="31"/>
        <v>0</v>
      </c>
      <c r="I92" s="56">
        <f t="shared" si="32"/>
        <v>0</v>
      </c>
      <c r="J92" s="25"/>
      <c r="K92" s="26"/>
      <c r="L92" s="26"/>
      <c r="M92" s="47"/>
      <c r="N92" s="26"/>
      <c r="O92" s="31"/>
      <c r="P92" s="47"/>
      <c r="Q92" s="26"/>
      <c r="R92" s="47"/>
      <c r="S92" s="26"/>
      <c r="T92" s="26"/>
      <c r="U92" s="26"/>
      <c r="V92" s="26"/>
      <c r="W92" s="57"/>
      <c r="X92" s="55" t="str">
        <f t="shared" si="19"/>
        <v/>
      </c>
      <c r="Y92" s="55" t="str">
        <f t="shared" si="20"/>
        <v/>
      </c>
      <c r="Z92" s="55" t="str">
        <f t="shared" si="21"/>
        <v/>
      </c>
      <c r="AA92" s="55" t="str">
        <f t="shared" si="22"/>
        <v/>
      </c>
      <c r="AB92" s="55" t="str">
        <f t="shared" si="23"/>
        <v/>
      </c>
      <c r="AC92" s="55" t="str">
        <f t="shared" si="24"/>
        <v/>
      </c>
      <c r="AD92" s="25" t="str">
        <f t="shared" si="25"/>
        <v/>
      </c>
      <c r="AE92" s="25" t="str">
        <f t="shared" si="26"/>
        <v/>
      </c>
      <c r="AF92" s="25" t="str">
        <f t="shared" si="27"/>
        <v/>
      </c>
      <c r="AG92" s="25" t="str">
        <f t="shared" si="28"/>
        <v/>
      </c>
      <c r="AH92" s="4"/>
      <c r="AI92" s="37" t="e">
        <f t="shared" si="29"/>
        <v>#DIV/0!</v>
      </c>
    </row>
    <row r="93" spans="1:35" x14ac:dyDescent="0.25">
      <c r="B93" s="26">
        <v>87</v>
      </c>
      <c r="C93" s="26">
        <f t="shared" si="33"/>
        <v>0</v>
      </c>
      <c r="D93" s="26">
        <v>87</v>
      </c>
      <c r="E93" s="33"/>
      <c r="F93" s="97"/>
      <c r="G93" s="101">
        <f t="shared" si="30"/>
        <v>0</v>
      </c>
      <c r="H93" s="26">
        <f t="shared" si="31"/>
        <v>0</v>
      </c>
      <c r="I93" s="56">
        <f t="shared" si="32"/>
        <v>0</v>
      </c>
      <c r="J93" s="60"/>
      <c r="K93" s="27"/>
      <c r="L93" s="27"/>
      <c r="M93" s="46"/>
      <c r="N93" s="27"/>
      <c r="O93" s="28"/>
      <c r="P93" s="46"/>
      <c r="Q93" s="26"/>
      <c r="R93" s="46"/>
      <c r="S93" s="27"/>
      <c r="T93" s="27"/>
      <c r="U93" s="27"/>
      <c r="V93" s="27"/>
      <c r="W93" s="56"/>
      <c r="X93" s="55" t="str">
        <f t="shared" si="19"/>
        <v/>
      </c>
      <c r="Y93" s="55" t="str">
        <f t="shared" si="20"/>
        <v/>
      </c>
      <c r="Z93" s="55" t="str">
        <f t="shared" si="21"/>
        <v/>
      </c>
      <c r="AA93" s="55" t="str">
        <f t="shared" si="22"/>
        <v/>
      </c>
      <c r="AB93" s="55" t="str">
        <f t="shared" si="23"/>
        <v/>
      </c>
      <c r="AC93" s="55" t="str">
        <f t="shared" si="24"/>
        <v/>
      </c>
      <c r="AD93" s="25" t="str">
        <f t="shared" si="25"/>
        <v/>
      </c>
      <c r="AE93" s="25" t="str">
        <f t="shared" si="26"/>
        <v/>
      </c>
      <c r="AF93" s="25" t="str">
        <f t="shared" si="27"/>
        <v/>
      </c>
      <c r="AG93" s="25" t="str">
        <f t="shared" si="28"/>
        <v/>
      </c>
      <c r="AH93" s="4"/>
      <c r="AI93" s="37" t="e">
        <f t="shared" si="29"/>
        <v>#DIV/0!</v>
      </c>
    </row>
    <row r="94" spans="1:35" x14ac:dyDescent="0.25">
      <c r="B94" s="26">
        <v>88</v>
      </c>
      <c r="C94" s="26">
        <f t="shared" si="33"/>
        <v>0</v>
      </c>
      <c r="D94" s="26">
        <v>88</v>
      </c>
      <c r="E94" s="34"/>
      <c r="F94" s="99"/>
      <c r="G94" s="101">
        <f t="shared" si="30"/>
        <v>0</v>
      </c>
      <c r="H94" s="26">
        <f t="shared" si="31"/>
        <v>0</v>
      </c>
      <c r="I94" s="56">
        <f t="shared" si="32"/>
        <v>0</v>
      </c>
      <c r="J94" s="25"/>
      <c r="K94" s="27"/>
      <c r="L94" s="26"/>
      <c r="M94" s="47"/>
      <c r="N94" s="26"/>
      <c r="O94" s="26"/>
      <c r="P94" s="46"/>
      <c r="Q94" s="26"/>
      <c r="R94" s="47"/>
      <c r="S94" s="26"/>
      <c r="T94" s="26"/>
      <c r="U94" s="26"/>
      <c r="V94" s="26"/>
      <c r="W94" s="57"/>
      <c r="X94" s="55" t="str">
        <f t="shared" si="19"/>
        <v/>
      </c>
      <c r="Y94" s="55" t="str">
        <f t="shared" si="20"/>
        <v/>
      </c>
      <c r="Z94" s="55" t="str">
        <f t="shared" si="21"/>
        <v/>
      </c>
      <c r="AA94" s="55" t="str">
        <f t="shared" si="22"/>
        <v/>
      </c>
      <c r="AB94" s="55" t="str">
        <f t="shared" si="23"/>
        <v/>
      </c>
      <c r="AC94" s="55" t="str">
        <f t="shared" si="24"/>
        <v/>
      </c>
      <c r="AD94" s="25" t="str">
        <f t="shared" si="25"/>
        <v/>
      </c>
      <c r="AE94" s="25" t="str">
        <f t="shared" si="26"/>
        <v/>
      </c>
      <c r="AF94" s="25" t="str">
        <f t="shared" si="27"/>
        <v/>
      </c>
      <c r="AG94" s="25" t="str">
        <f t="shared" si="28"/>
        <v/>
      </c>
      <c r="AH94" s="4"/>
      <c r="AI94" s="37" t="e">
        <f t="shared" si="29"/>
        <v>#DIV/0!</v>
      </c>
    </row>
    <row r="95" spans="1:35" x14ac:dyDescent="0.25">
      <c r="B95" s="26">
        <v>89</v>
      </c>
      <c r="C95" s="26">
        <f t="shared" ref="C95:C113" si="34">B95-D95</f>
        <v>0</v>
      </c>
      <c r="D95" s="26">
        <v>89</v>
      </c>
      <c r="E95" s="34"/>
      <c r="F95" s="100"/>
      <c r="G95" s="101">
        <f t="shared" si="30"/>
        <v>0</v>
      </c>
      <c r="H95" s="26">
        <f t="shared" si="31"/>
        <v>0</v>
      </c>
      <c r="I95" s="56">
        <f t="shared" si="32"/>
        <v>0</v>
      </c>
      <c r="J95" s="25"/>
      <c r="K95" s="26"/>
      <c r="L95" s="26"/>
      <c r="M95" s="47"/>
      <c r="N95" s="26"/>
      <c r="O95" s="31"/>
      <c r="P95" s="47"/>
      <c r="Q95" s="26"/>
      <c r="R95" s="47"/>
      <c r="S95" s="26"/>
      <c r="T95" s="26"/>
      <c r="U95" s="26"/>
      <c r="V95" s="26"/>
      <c r="W95" s="57"/>
      <c r="X95" s="55" t="str">
        <f t="shared" si="19"/>
        <v/>
      </c>
      <c r="Y95" s="55" t="str">
        <f t="shared" si="20"/>
        <v/>
      </c>
      <c r="Z95" s="55" t="str">
        <f t="shared" si="21"/>
        <v/>
      </c>
      <c r="AA95" s="55" t="str">
        <f t="shared" si="22"/>
        <v/>
      </c>
      <c r="AB95" s="55" t="str">
        <f t="shared" si="23"/>
        <v/>
      </c>
      <c r="AC95" s="55" t="str">
        <f t="shared" si="24"/>
        <v/>
      </c>
      <c r="AD95" s="25" t="str">
        <f t="shared" si="25"/>
        <v/>
      </c>
      <c r="AE95" s="25" t="str">
        <f t="shared" si="26"/>
        <v/>
      </c>
      <c r="AF95" s="25" t="str">
        <f t="shared" si="27"/>
        <v/>
      </c>
      <c r="AG95" s="25" t="str">
        <f t="shared" si="28"/>
        <v/>
      </c>
      <c r="AH95" s="4"/>
      <c r="AI95" s="37" t="e">
        <f t="shared" si="29"/>
        <v>#DIV/0!</v>
      </c>
    </row>
    <row r="96" spans="1:35" x14ac:dyDescent="0.25">
      <c r="B96" s="26">
        <v>90</v>
      </c>
      <c r="C96" s="26">
        <f t="shared" si="34"/>
        <v>0</v>
      </c>
      <c r="D96" s="26">
        <v>90</v>
      </c>
      <c r="E96" s="34"/>
      <c r="F96" s="99"/>
      <c r="G96" s="101">
        <f t="shared" si="30"/>
        <v>0</v>
      </c>
      <c r="H96" s="26">
        <f t="shared" si="31"/>
        <v>0</v>
      </c>
      <c r="I96" s="56">
        <f t="shared" si="32"/>
        <v>0</v>
      </c>
      <c r="J96" s="25"/>
      <c r="K96" s="26"/>
      <c r="L96" s="26"/>
      <c r="M96" s="47"/>
      <c r="N96" s="26"/>
      <c r="O96" s="31"/>
      <c r="P96" s="47"/>
      <c r="Q96" s="26"/>
      <c r="R96" s="47"/>
      <c r="S96" s="26"/>
      <c r="T96" s="26"/>
      <c r="U96" s="26"/>
      <c r="V96" s="26"/>
      <c r="W96" s="57"/>
      <c r="X96" s="55" t="str">
        <f t="shared" si="19"/>
        <v/>
      </c>
      <c r="Y96" s="55" t="str">
        <f t="shared" si="20"/>
        <v/>
      </c>
      <c r="Z96" s="55" t="str">
        <f t="shared" si="21"/>
        <v/>
      </c>
      <c r="AA96" s="55" t="str">
        <f t="shared" si="22"/>
        <v/>
      </c>
      <c r="AB96" s="55" t="str">
        <f t="shared" si="23"/>
        <v/>
      </c>
      <c r="AC96" s="55" t="str">
        <f t="shared" si="24"/>
        <v/>
      </c>
      <c r="AD96" s="25" t="str">
        <f t="shared" si="25"/>
        <v/>
      </c>
      <c r="AE96" s="25" t="str">
        <f t="shared" si="26"/>
        <v/>
      </c>
      <c r="AF96" s="25" t="str">
        <f t="shared" si="27"/>
        <v/>
      </c>
      <c r="AG96" s="25" t="str">
        <f t="shared" si="28"/>
        <v/>
      </c>
      <c r="AH96" s="4"/>
      <c r="AI96" s="37" t="e">
        <f t="shared" si="29"/>
        <v>#DIV/0!</v>
      </c>
    </row>
    <row r="97" spans="2:35" x14ac:dyDescent="0.25">
      <c r="B97" s="26">
        <v>91</v>
      </c>
      <c r="C97" s="26">
        <f t="shared" si="34"/>
        <v>0</v>
      </c>
      <c r="D97" s="26">
        <v>91</v>
      </c>
      <c r="E97" s="33"/>
      <c r="F97" s="97"/>
      <c r="G97" s="101">
        <f t="shared" si="30"/>
        <v>0</v>
      </c>
      <c r="H97" s="26">
        <f t="shared" si="31"/>
        <v>0</v>
      </c>
      <c r="I97" s="56">
        <f t="shared" si="32"/>
        <v>0</v>
      </c>
      <c r="J97" s="60"/>
      <c r="K97" s="27"/>
      <c r="L97" s="27"/>
      <c r="M97" s="46"/>
      <c r="N97" s="27"/>
      <c r="O97" s="28"/>
      <c r="P97" s="46"/>
      <c r="Q97" s="26"/>
      <c r="R97" s="46"/>
      <c r="S97" s="27"/>
      <c r="T97" s="27"/>
      <c r="U97" s="27"/>
      <c r="V97" s="27"/>
      <c r="W97" s="56"/>
      <c r="X97" s="55" t="str">
        <f t="shared" si="19"/>
        <v/>
      </c>
      <c r="Y97" s="55" t="str">
        <f t="shared" si="20"/>
        <v/>
      </c>
      <c r="Z97" s="55" t="str">
        <f t="shared" si="21"/>
        <v/>
      </c>
      <c r="AA97" s="55" t="str">
        <f t="shared" si="22"/>
        <v/>
      </c>
      <c r="AB97" s="55" t="str">
        <f t="shared" si="23"/>
        <v/>
      </c>
      <c r="AC97" s="55" t="str">
        <f t="shared" si="24"/>
        <v/>
      </c>
      <c r="AD97" s="25" t="str">
        <f t="shared" si="25"/>
        <v/>
      </c>
      <c r="AE97" s="25" t="str">
        <f t="shared" si="26"/>
        <v/>
      </c>
      <c r="AF97" s="25" t="str">
        <f t="shared" si="27"/>
        <v/>
      </c>
      <c r="AG97" s="25" t="str">
        <f t="shared" si="28"/>
        <v/>
      </c>
      <c r="AH97" s="4"/>
      <c r="AI97" s="37" t="e">
        <f t="shared" si="29"/>
        <v>#DIV/0!</v>
      </c>
    </row>
    <row r="98" spans="2:35" x14ac:dyDescent="0.25">
      <c r="B98" s="26">
        <v>92</v>
      </c>
      <c r="C98" s="26">
        <f t="shared" si="34"/>
        <v>0</v>
      </c>
      <c r="D98" s="26">
        <v>92</v>
      </c>
      <c r="E98" s="33"/>
      <c r="F98" s="97"/>
      <c r="G98" s="101">
        <f t="shared" si="30"/>
        <v>0</v>
      </c>
      <c r="H98" s="26">
        <f t="shared" si="31"/>
        <v>0</v>
      </c>
      <c r="I98" s="56">
        <f t="shared" si="32"/>
        <v>0</v>
      </c>
      <c r="J98" s="30"/>
      <c r="K98" s="27"/>
      <c r="L98" s="27"/>
      <c r="M98" s="46"/>
      <c r="N98" s="27"/>
      <c r="O98" s="28"/>
      <c r="P98" s="46"/>
      <c r="Q98" s="26"/>
      <c r="R98" s="46"/>
      <c r="S98" s="27"/>
      <c r="T98" s="27"/>
      <c r="U98" s="27"/>
      <c r="V98" s="27"/>
      <c r="W98" s="56"/>
      <c r="X98" s="55" t="str">
        <f t="shared" si="19"/>
        <v/>
      </c>
      <c r="Y98" s="55" t="str">
        <f t="shared" si="20"/>
        <v/>
      </c>
      <c r="Z98" s="55" t="str">
        <f t="shared" si="21"/>
        <v/>
      </c>
      <c r="AA98" s="55" t="str">
        <f t="shared" si="22"/>
        <v/>
      </c>
      <c r="AB98" s="55" t="str">
        <f t="shared" si="23"/>
        <v/>
      </c>
      <c r="AC98" s="55" t="str">
        <f t="shared" si="24"/>
        <v/>
      </c>
      <c r="AD98" s="25" t="str">
        <f t="shared" si="25"/>
        <v/>
      </c>
      <c r="AE98" s="25" t="str">
        <f t="shared" si="26"/>
        <v/>
      </c>
      <c r="AF98" s="25" t="str">
        <f t="shared" si="27"/>
        <v/>
      </c>
      <c r="AG98" s="25" t="str">
        <f t="shared" si="28"/>
        <v/>
      </c>
      <c r="AH98" s="4"/>
      <c r="AI98" s="37" t="e">
        <f t="shared" si="29"/>
        <v>#DIV/0!</v>
      </c>
    </row>
    <row r="99" spans="2:35" x14ac:dyDescent="0.25">
      <c r="B99" s="26">
        <v>93</v>
      </c>
      <c r="C99" s="26">
        <f t="shared" si="34"/>
        <v>0</v>
      </c>
      <c r="D99" s="26">
        <v>93</v>
      </c>
      <c r="E99" s="35"/>
      <c r="F99" s="98"/>
      <c r="G99" s="101">
        <f t="shared" si="30"/>
        <v>0</v>
      </c>
      <c r="H99" s="26">
        <f t="shared" si="31"/>
        <v>0</v>
      </c>
      <c r="I99" s="56">
        <f t="shared" si="32"/>
        <v>0</v>
      </c>
      <c r="J99" s="32"/>
      <c r="K99" s="26"/>
      <c r="L99" s="26"/>
      <c r="M99" s="47"/>
      <c r="N99" s="26"/>
      <c r="O99" s="31"/>
      <c r="P99" s="47"/>
      <c r="Q99" s="26"/>
      <c r="R99" s="47"/>
      <c r="S99" s="26"/>
      <c r="T99" s="26"/>
      <c r="U99" s="26"/>
      <c r="V99" s="26"/>
      <c r="W99" s="57"/>
      <c r="X99" s="55" t="str">
        <f t="shared" si="19"/>
        <v/>
      </c>
      <c r="Y99" s="55" t="str">
        <f t="shared" si="20"/>
        <v/>
      </c>
      <c r="Z99" s="55" t="str">
        <f t="shared" si="21"/>
        <v/>
      </c>
      <c r="AA99" s="55" t="str">
        <f t="shared" si="22"/>
        <v/>
      </c>
      <c r="AB99" s="55" t="str">
        <f t="shared" si="23"/>
        <v/>
      </c>
      <c r="AC99" s="55" t="str">
        <f t="shared" si="24"/>
        <v/>
      </c>
      <c r="AD99" s="25" t="str">
        <f t="shared" si="25"/>
        <v/>
      </c>
      <c r="AE99" s="25" t="str">
        <f t="shared" si="26"/>
        <v/>
      </c>
      <c r="AF99" s="25" t="str">
        <f t="shared" si="27"/>
        <v/>
      </c>
      <c r="AG99" s="25" t="str">
        <f t="shared" si="28"/>
        <v/>
      </c>
      <c r="AH99" s="4"/>
      <c r="AI99" s="37" t="e">
        <f t="shared" si="29"/>
        <v>#DIV/0!</v>
      </c>
    </row>
    <row r="100" spans="2:35" x14ac:dyDescent="0.25">
      <c r="B100" s="26">
        <v>94</v>
      </c>
      <c r="C100" s="26">
        <f t="shared" si="34"/>
        <v>0</v>
      </c>
      <c r="D100" s="26">
        <v>94</v>
      </c>
      <c r="E100" s="35"/>
      <c r="F100" s="98"/>
      <c r="G100" s="101">
        <f t="shared" si="30"/>
        <v>0</v>
      </c>
      <c r="H100" s="26">
        <f t="shared" si="31"/>
        <v>0</v>
      </c>
      <c r="I100" s="56">
        <f t="shared" si="32"/>
        <v>0</v>
      </c>
      <c r="J100" s="32"/>
      <c r="K100" s="27"/>
      <c r="L100" s="26"/>
      <c r="M100" s="47"/>
      <c r="N100" s="26"/>
      <c r="O100" s="31"/>
      <c r="P100" s="46"/>
      <c r="Q100" s="26"/>
      <c r="R100" s="47"/>
      <c r="S100" s="26"/>
      <c r="T100" s="26"/>
      <c r="U100" s="26"/>
      <c r="V100" s="26"/>
      <c r="W100" s="57"/>
      <c r="X100" s="55" t="str">
        <f t="shared" si="19"/>
        <v/>
      </c>
      <c r="Y100" s="55" t="str">
        <f t="shared" si="20"/>
        <v/>
      </c>
      <c r="Z100" s="55" t="str">
        <f t="shared" si="21"/>
        <v/>
      </c>
      <c r="AA100" s="55" t="str">
        <f t="shared" si="22"/>
        <v/>
      </c>
      <c r="AB100" s="55" t="str">
        <f t="shared" si="23"/>
        <v/>
      </c>
      <c r="AC100" s="55" t="str">
        <f t="shared" si="24"/>
        <v/>
      </c>
      <c r="AD100" s="25" t="str">
        <f t="shared" si="25"/>
        <v/>
      </c>
      <c r="AE100" s="25" t="str">
        <f t="shared" si="26"/>
        <v/>
      </c>
      <c r="AF100" s="25" t="str">
        <f t="shared" si="27"/>
        <v/>
      </c>
      <c r="AG100" s="25" t="str">
        <f t="shared" si="28"/>
        <v/>
      </c>
      <c r="AH100" s="4"/>
      <c r="AI100" s="37" t="e">
        <f t="shared" si="29"/>
        <v>#DIV/0!</v>
      </c>
    </row>
    <row r="101" spans="2:35" x14ac:dyDescent="0.25">
      <c r="B101" s="26">
        <v>95</v>
      </c>
      <c r="C101" s="26">
        <f t="shared" si="34"/>
        <v>0</v>
      </c>
      <c r="D101" s="26">
        <v>95</v>
      </c>
      <c r="E101" s="35"/>
      <c r="F101" s="98"/>
      <c r="G101" s="101">
        <f t="shared" si="30"/>
        <v>0</v>
      </c>
      <c r="H101" s="26">
        <f t="shared" si="31"/>
        <v>0</v>
      </c>
      <c r="I101" s="56">
        <f t="shared" si="32"/>
        <v>0</v>
      </c>
      <c r="J101" s="32"/>
      <c r="K101" s="26"/>
      <c r="L101" s="26"/>
      <c r="M101" s="47"/>
      <c r="N101" s="26"/>
      <c r="O101" s="31"/>
      <c r="P101" s="47"/>
      <c r="Q101" s="26"/>
      <c r="R101" s="47"/>
      <c r="S101" s="26"/>
      <c r="T101" s="26"/>
      <c r="U101" s="26"/>
      <c r="V101" s="26"/>
      <c r="W101" s="57"/>
      <c r="X101" s="55" t="str">
        <f t="shared" si="19"/>
        <v/>
      </c>
      <c r="Y101" s="55" t="str">
        <f t="shared" si="20"/>
        <v/>
      </c>
      <c r="Z101" s="55" t="str">
        <f t="shared" si="21"/>
        <v/>
      </c>
      <c r="AA101" s="55" t="str">
        <f t="shared" si="22"/>
        <v/>
      </c>
      <c r="AB101" s="55" t="str">
        <f t="shared" si="23"/>
        <v/>
      </c>
      <c r="AC101" s="55" t="str">
        <f t="shared" si="24"/>
        <v/>
      </c>
      <c r="AD101" s="25" t="str">
        <f t="shared" si="25"/>
        <v/>
      </c>
      <c r="AE101" s="25" t="str">
        <f t="shared" si="26"/>
        <v/>
      </c>
      <c r="AF101" s="25" t="str">
        <f t="shared" si="27"/>
        <v/>
      </c>
      <c r="AG101" s="25" t="str">
        <f t="shared" si="28"/>
        <v/>
      </c>
      <c r="AH101" s="4"/>
      <c r="AI101" s="37" t="e">
        <f t="shared" si="29"/>
        <v>#DIV/0!</v>
      </c>
    </row>
    <row r="102" spans="2:35" x14ac:dyDescent="0.25">
      <c r="B102" s="26">
        <v>96</v>
      </c>
      <c r="C102" s="26">
        <f t="shared" si="34"/>
        <v>0</v>
      </c>
      <c r="D102" s="26">
        <v>96</v>
      </c>
      <c r="E102" s="34"/>
      <c r="F102" s="100"/>
      <c r="G102" s="101">
        <f t="shared" ref="G102:G113" si="35">H102+I102</f>
        <v>0</v>
      </c>
      <c r="H102" s="26">
        <f t="shared" si="31"/>
        <v>0</v>
      </c>
      <c r="I102" s="56">
        <f t="shared" si="32"/>
        <v>0</v>
      </c>
      <c r="J102" s="25"/>
      <c r="K102" s="26"/>
      <c r="L102" s="26"/>
      <c r="M102" s="47"/>
      <c r="N102" s="26"/>
      <c r="O102" s="31"/>
      <c r="P102" s="47"/>
      <c r="Q102" s="26"/>
      <c r="R102" s="47"/>
      <c r="S102" s="26"/>
      <c r="T102" s="26"/>
      <c r="U102" s="26"/>
      <c r="V102" s="26"/>
      <c r="W102" s="57"/>
      <c r="X102" s="55" t="str">
        <f t="shared" si="19"/>
        <v/>
      </c>
      <c r="Y102" s="55" t="str">
        <f t="shared" si="20"/>
        <v/>
      </c>
      <c r="Z102" s="55" t="str">
        <f t="shared" si="21"/>
        <v/>
      </c>
      <c r="AA102" s="55" t="str">
        <f t="shared" si="22"/>
        <v/>
      </c>
      <c r="AB102" s="55" t="str">
        <f t="shared" si="23"/>
        <v/>
      </c>
      <c r="AC102" s="55" t="str">
        <f t="shared" si="24"/>
        <v/>
      </c>
      <c r="AD102" s="25" t="str">
        <f t="shared" si="25"/>
        <v/>
      </c>
      <c r="AE102" s="25" t="str">
        <f t="shared" si="26"/>
        <v/>
      </c>
      <c r="AF102" s="25" t="str">
        <f t="shared" si="27"/>
        <v/>
      </c>
      <c r="AG102" s="25" t="str">
        <f t="shared" si="28"/>
        <v/>
      </c>
      <c r="AH102" s="4"/>
      <c r="AI102" s="37" t="e">
        <f t="shared" si="29"/>
        <v>#DIV/0!</v>
      </c>
    </row>
    <row r="103" spans="2:35" x14ac:dyDescent="0.25">
      <c r="B103" s="26">
        <v>97</v>
      </c>
      <c r="C103" s="26">
        <f t="shared" si="34"/>
        <v>0</v>
      </c>
      <c r="D103" s="26">
        <v>97</v>
      </c>
      <c r="E103" s="34"/>
      <c r="F103" s="100"/>
      <c r="G103" s="101">
        <f t="shared" si="35"/>
        <v>0</v>
      </c>
      <c r="H103" s="26">
        <f t="shared" si="31"/>
        <v>0</v>
      </c>
      <c r="I103" s="56">
        <f t="shared" si="32"/>
        <v>0</v>
      </c>
      <c r="J103" s="25"/>
      <c r="K103" s="26"/>
      <c r="L103" s="26"/>
      <c r="M103" s="47"/>
      <c r="N103" s="26"/>
      <c r="O103" s="31"/>
      <c r="P103" s="47"/>
      <c r="Q103" s="26"/>
      <c r="R103" s="47"/>
      <c r="S103" s="26"/>
      <c r="T103" s="26"/>
      <c r="U103" s="26"/>
      <c r="V103" s="26"/>
      <c r="W103" s="57"/>
      <c r="X103" s="55" t="str">
        <f t="shared" si="19"/>
        <v/>
      </c>
      <c r="Y103" s="55" t="str">
        <f t="shared" si="20"/>
        <v/>
      </c>
      <c r="Z103" s="55" t="str">
        <f t="shared" si="21"/>
        <v/>
      </c>
      <c r="AA103" s="55" t="str">
        <f t="shared" si="22"/>
        <v/>
      </c>
      <c r="AB103" s="55" t="str">
        <f t="shared" si="23"/>
        <v/>
      </c>
      <c r="AC103" s="55" t="str">
        <f t="shared" si="24"/>
        <v/>
      </c>
      <c r="AD103" s="25" t="str">
        <f t="shared" si="25"/>
        <v/>
      </c>
      <c r="AE103" s="25" t="str">
        <f t="shared" si="26"/>
        <v/>
      </c>
      <c r="AF103" s="25" t="str">
        <f t="shared" si="27"/>
        <v/>
      </c>
      <c r="AG103" s="25" t="str">
        <f t="shared" si="28"/>
        <v/>
      </c>
      <c r="AH103" s="4"/>
      <c r="AI103" s="37" t="e">
        <f t="shared" si="29"/>
        <v>#DIV/0!</v>
      </c>
    </row>
    <row r="104" spans="2:35" x14ac:dyDescent="0.25">
      <c r="B104" s="26">
        <v>98</v>
      </c>
      <c r="C104" s="26">
        <f t="shared" si="34"/>
        <v>0</v>
      </c>
      <c r="D104" s="26">
        <v>98</v>
      </c>
      <c r="E104" s="34"/>
      <c r="F104" s="100"/>
      <c r="G104" s="101">
        <f t="shared" si="35"/>
        <v>0</v>
      </c>
      <c r="H104" s="26">
        <f t="shared" si="31"/>
        <v>0</v>
      </c>
      <c r="I104" s="56">
        <f t="shared" si="32"/>
        <v>0</v>
      </c>
      <c r="J104" s="25"/>
      <c r="K104" s="26"/>
      <c r="L104" s="26"/>
      <c r="M104" s="47"/>
      <c r="N104" s="26"/>
      <c r="O104" s="31"/>
      <c r="P104" s="47"/>
      <c r="Q104" s="26"/>
      <c r="R104" s="47"/>
      <c r="S104" s="26"/>
      <c r="T104" s="26"/>
      <c r="U104" s="26"/>
      <c r="V104" s="26"/>
      <c r="W104" s="57"/>
      <c r="X104" s="55" t="str">
        <f t="shared" si="19"/>
        <v/>
      </c>
      <c r="Y104" s="55" t="str">
        <f t="shared" si="20"/>
        <v/>
      </c>
      <c r="Z104" s="55" t="str">
        <f t="shared" si="21"/>
        <v/>
      </c>
      <c r="AA104" s="55" t="str">
        <f t="shared" si="22"/>
        <v/>
      </c>
      <c r="AB104" s="55" t="str">
        <f t="shared" si="23"/>
        <v/>
      </c>
      <c r="AC104" s="55" t="str">
        <f t="shared" si="24"/>
        <v/>
      </c>
      <c r="AD104" s="25" t="str">
        <f t="shared" si="25"/>
        <v/>
      </c>
      <c r="AE104" s="25" t="str">
        <f t="shared" si="26"/>
        <v/>
      </c>
      <c r="AF104" s="25" t="str">
        <f t="shared" si="27"/>
        <v/>
      </c>
      <c r="AG104" s="25" t="str">
        <f t="shared" si="28"/>
        <v/>
      </c>
      <c r="AH104" s="4"/>
      <c r="AI104" s="37" t="e">
        <f t="shared" si="29"/>
        <v>#DIV/0!</v>
      </c>
    </row>
    <row r="105" spans="2:35" x14ac:dyDescent="0.25">
      <c r="B105" s="26">
        <v>99</v>
      </c>
      <c r="C105" s="26">
        <f t="shared" si="34"/>
        <v>0</v>
      </c>
      <c r="D105" s="26">
        <v>99</v>
      </c>
      <c r="E105" s="35"/>
      <c r="F105" s="98"/>
      <c r="G105" s="101">
        <f t="shared" si="35"/>
        <v>0</v>
      </c>
      <c r="H105" s="26">
        <f t="shared" si="31"/>
        <v>0</v>
      </c>
      <c r="I105" s="56">
        <f t="shared" si="32"/>
        <v>0</v>
      </c>
      <c r="J105" s="32"/>
      <c r="K105" s="27"/>
      <c r="L105" s="26"/>
      <c r="M105" s="47"/>
      <c r="N105" s="26"/>
      <c r="O105" s="31"/>
      <c r="P105" s="47"/>
      <c r="Q105" s="26"/>
      <c r="R105" s="47"/>
      <c r="S105" s="26"/>
      <c r="T105" s="26"/>
      <c r="U105" s="26"/>
      <c r="V105" s="26"/>
      <c r="W105" s="57"/>
      <c r="X105" s="55" t="str">
        <f t="shared" si="19"/>
        <v/>
      </c>
      <c r="Y105" s="55" t="str">
        <f t="shared" si="20"/>
        <v/>
      </c>
      <c r="Z105" s="55" t="str">
        <f t="shared" si="21"/>
        <v/>
      </c>
      <c r="AA105" s="55" t="str">
        <f t="shared" si="22"/>
        <v/>
      </c>
      <c r="AB105" s="55" t="str">
        <f t="shared" si="23"/>
        <v/>
      </c>
      <c r="AC105" s="55" t="str">
        <f t="shared" si="24"/>
        <v/>
      </c>
      <c r="AD105" s="25" t="str">
        <f t="shared" si="25"/>
        <v/>
      </c>
      <c r="AE105" s="25" t="str">
        <f t="shared" si="26"/>
        <v/>
      </c>
      <c r="AF105" s="25" t="str">
        <f t="shared" si="27"/>
        <v/>
      </c>
      <c r="AG105" s="25" t="str">
        <f t="shared" si="28"/>
        <v/>
      </c>
      <c r="AH105" s="4"/>
      <c r="AI105" s="37" t="e">
        <f t="shared" si="29"/>
        <v>#DIV/0!</v>
      </c>
    </row>
    <row r="106" spans="2:35" x14ac:dyDescent="0.25">
      <c r="B106" s="26">
        <v>100</v>
      </c>
      <c r="C106" s="26">
        <f t="shared" si="34"/>
        <v>0</v>
      </c>
      <c r="D106" s="26">
        <v>100</v>
      </c>
      <c r="E106" s="35"/>
      <c r="F106" s="98"/>
      <c r="G106" s="101">
        <f t="shared" si="35"/>
        <v>0</v>
      </c>
      <c r="H106" s="26">
        <f t="shared" si="31"/>
        <v>0</v>
      </c>
      <c r="I106" s="56">
        <f t="shared" si="32"/>
        <v>0</v>
      </c>
      <c r="J106" s="32"/>
      <c r="K106" s="26"/>
      <c r="L106" s="26"/>
      <c r="M106" s="47"/>
      <c r="N106" s="26"/>
      <c r="O106" s="31"/>
      <c r="P106" s="47"/>
      <c r="Q106" s="26"/>
      <c r="R106" s="47"/>
      <c r="S106" s="26"/>
      <c r="T106" s="26"/>
      <c r="U106" s="26"/>
      <c r="V106" s="26"/>
      <c r="W106" s="57"/>
      <c r="X106" s="55" t="str">
        <f t="shared" si="19"/>
        <v/>
      </c>
      <c r="Y106" s="55" t="str">
        <f t="shared" si="20"/>
        <v/>
      </c>
      <c r="Z106" s="55" t="str">
        <f t="shared" si="21"/>
        <v/>
      </c>
      <c r="AA106" s="55" t="str">
        <f t="shared" si="22"/>
        <v/>
      </c>
      <c r="AB106" s="55" t="str">
        <f t="shared" si="23"/>
        <v/>
      </c>
      <c r="AC106" s="55" t="str">
        <f t="shared" si="24"/>
        <v/>
      </c>
      <c r="AD106" s="25" t="str">
        <f t="shared" si="25"/>
        <v/>
      </c>
      <c r="AE106" s="25" t="str">
        <f t="shared" si="26"/>
        <v/>
      </c>
      <c r="AF106" s="25" t="str">
        <f t="shared" si="27"/>
        <v/>
      </c>
      <c r="AG106" s="25" t="str">
        <f t="shared" si="28"/>
        <v/>
      </c>
      <c r="AH106" s="4"/>
      <c r="AI106" s="37" t="e">
        <f t="shared" si="29"/>
        <v>#DIV/0!</v>
      </c>
    </row>
    <row r="107" spans="2:35" x14ac:dyDescent="0.25">
      <c r="B107" s="26">
        <v>101</v>
      </c>
      <c r="C107" s="26">
        <f t="shared" si="34"/>
        <v>0</v>
      </c>
      <c r="D107" s="26">
        <v>101</v>
      </c>
      <c r="E107" s="34"/>
      <c r="F107" s="99"/>
      <c r="G107" s="101">
        <f t="shared" si="35"/>
        <v>0</v>
      </c>
      <c r="H107" s="26">
        <f t="shared" si="31"/>
        <v>0</v>
      </c>
      <c r="I107" s="56">
        <f t="shared" si="32"/>
        <v>0</v>
      </c>
      <c r="J107" s="25"/>
      <c r="K107" s="27"/>
      <c r="L107" s="26"/>
      <c r="M107" s="47"/>
      <c r="N107" s="26"/>
      <c r="O107" s="31"/>
      <c r="P107" s="46"/>
      <c r="Q107" s="26"/>
      <c r="R107" s="47"/>
      <c r="S107" s="26"/>
      <c r="T107" s="26"/>
      <c r="U107" s="26"/>
      <c r="V107" s="26"/>
      <c r="W107" s="57"/>
      <c r="X107" s="55" t="str">
        <f t="shared" si="19"/>
        <v/>
      </c>
      <c r="Y107" s="55" t="str">
        <f t="shared" si="20"/>
        <v/>
      </c>
      <c r="Z107" s="55" t="str">
        <f t="shared" si="21"/>
        <v/>
      </c>
      <c r="AA107" s="55" t="str">
        <f t="shared" si="22"/>
        <v/>
      </c>
      <c r="AB107" s="55" t="str">
        <f t="shared" si="23"/>
        <v/>
      </c>
      <c r="AC107" s="55" t="str">
        <f t="shared" si="24"/>
        <v/>
      </c>
      <c r="AD107" s="25" t="str">
        <f t="shared" si="25"/>
        <v/>
      </c>
      <c r="AE107" s="25" t="str">
        <f t="shared" si="26"/>
        <v/>
      </c>
      <c r="AF107" s="25" t="str">
        <f t="shared" si="27"/>
        <v/>
      </c>
      <c r="AG107" s="25" t="str">
        <f t="shared" si="28"/>
        <v/>
      </c>
      <c r="AH107" s="4"/>
      <c r="AI107" s="37" t="e">
        <f t="shared" si="29"/>
        <v>#DIV/0!</v>
      </c>
    </row>
    <row r="108" spans="2:35" x14ac:dyDescent="0.25">
      <c r="B108" s="26">
        <v>102</v>
      </c>
      <c r="C108" s="26">
        <f t="shared" si="34"/>
        <v>0</v>
      </c>
      <c r="D108" s="26">
        <v>102</v>
      </c>
      <c r="E108" s="34"/>
      <c r="F108" s="99"/>
      <c r="G108" s="101">
        <f t="shared" si="35"/>
        <v>0</v>
      </c>
      <c r="H108" s="26">
        <f t="shared" si="31"/>
        <v>0</v>
      </c>
      <c r="I108" s="56">
        <f t="shared" si="32"/>
        <v>0</v>
      </c>
      <c r="J108" s="25"/>
      <c r="K108" s="26"/>
      <c r="L108" s="26"/>
      <c r="M108" s="47"/>
      <c r="N108" s="26"/>
      <c r="O108" s="25"/>
      <c r="P108" s="47"/>
      <c r="Q108" s="25"/>
      <c r="R108" s="47"/>
      <c r="S108" s="26"/>
      <c r="T108" s="26"/>
      <c r="U108" s="26"/>
      <c r="V108" s="26"/>
      <c r="W108" s="57"/>
      <c r="X108" s="55" t="str">
        <f t="shared" si="19"/>
        <v/>
      </c>
      <c r="Y108" s="55" t="str">
        <f t="shared" si="20"/>
        <v/>
      </c>
      <c r="Z108" s="55" t="str">
        <f t="shared" si="21"/>
        <v/>
      </c>
      <c r="AA108" s="55" t="str">
        <f t="shared" si="22"/>
        <v/>
      </c>
      <c r="AB108" s="55" t="str">
        <f t="shared" si="23"/>
        <v/>
      </c>
      <c r="AC108" s="55" t="str">
        <f t="shared" si="24"/>
        <v/>
      </c>
      <c r="AD108" s="25" t="str">
        <f t="shared" si="25"/>
        <v/>
      </c>
      <c r="AE108" s="25" t="str">
        <f t="shared" si="26"/>
        <v/>
      </c>
      <c r="AF108" s="25" t="str">
        <f t="shared" si="27"/>
        <v/>
      </c>
      <c r="AG108" s="25" t="str">
        <f t="shared" si="28"/>
        <v/>
      </c>
      <c r="AH108" s="4"/>
      <c r="AI108" s="37" t="e">
        <f t="shared" si="29"/>
        <v>#DIV/0!</v>
      </c>
    </row>
    <row r="109" spans="2:35" x14ac:dyDescent="0.25">
      <c r="B109" s="26">
        <v>103</v>
      </c>
      <c r="C109" s="26">
        <f t="shared" si="34"/>
        <v>0</v>
      </c>
      <c r="D109" s="26">
        <v>103</v>
      </c>
      <c r="E109" s="35"/>
      <c r="F109" s="98"/>
      <c r="G109" s="101">
        <f t="shared" si="35"/>
        <v>0</v>
      </c>
      <c r="H109" s="26">
        <f t="shared" si="31"/>
        <v>0</v>
      </c>
      <c r="I109" s="56">
        <f t="shared" si="32"/>
        <v>0</v>
      </c>
      <c r="J109" s="25"/>
      <c r="K109" s="26"/>
      <c r="L109" s="26"/>
      <c r="M109" s="47"/>
      <c r="N109" s="26"/>
      <c r="O109" s="31"/>
      <c r="P109" s="47"/>
      <c r="Q109" s="26"/>
      <c r="R109" s="47"/>
      <c r="S109" s="26"/>
      <c r="T109" s="26"/>
      <c r="U109" s="26"/>
      <c r="V109" s="26"/>
      <c r="W109" s="57"/>
      <c r="X109" s="55" t="str">
        <f t="shared" si="19"/>
        <v/>
      </c>
      <c r="Y109" s="55" t="str">
        <f t="shared" si="20"/>
        <v/>
      </c>
      <c r="Z109" s="55" t="str">
        <f t="shared" si="21"/>
        <v/>
      </c>
      <c r="AA109" s="55" t="str">
        <f t="shared" si="22"/>
        <v/>
      </c>
      <c r="AB109" s="55" t="str">
        <f t="shared" si="23"/>
        <v/>
      </c>
      <c r="AC109" s="55" t="str">
        <f t="shared" si="24"/>
        <v/>
      </c>
      <c r="AD109" s="25" t="str">
        <f t="shared" si="25"/>
        <v/>
      </c>
      <c r="AE109" s="25" t="str">
        <f t="shared" si="26"/>
        <v/>
      </c>
      <c r="AF109" s="25" t="str">
        <f t="shared" si="27"/>
        <v/>
      </c>
      <c r="AG109" s="25" t="str">
        <f t="shared" si="28"/>
        <v/>
      </c>
      <c r="AH109" s="4"/>
      <c r="AI109" s="37" t="e">
        <f t="shared" si="29"/>
        <v>#DIV/0!</v>
      </c>
    </row>
    <row r="110" spans="2:35" x14ac:dyDescent="0.25">
      <c r="B110" s="26">
        <v>104</v>
      </c>
      <c r="C110" s="26">
        <f t="shared" si="34"/>
        <v>0</v>
      </c>
      <c r="D110" s="26">
        <v>104</v>
      </c>
      <c r="E110" s="35"/>
      <c r="F110" s="98"/>
      <c r="G110" s="101">
        <f t="shared" si="35"/>
        <v>0</v>
      </c>
      <c r="H110" s="26">
        <f t="shared" si="31"/>
        <v>0</v>
      </c>
      <c r="I110" s="56">
        <f t="shared" si="32"/>
        <v>0</v>
      </c>
      <c r="J110" s="32"/>
      <c r="K110" s="26"/>
      <c r="L110" s="26"/>
      <c r="M110" s="47"/>
      <c r="N110" s="26"/>
      <c r="O110" s="31"/>
      <c r="P110" s="47"/>
      <c r="Q110" s="26"/>
      <c r="R110" s="47"/>
      <c r="S110" s="26"/>
      <c r="T110" s="26"/>
      <c r="U110" s="26"/>
      <c r="V110" s="26"/>
      <c r="W110" s="57"/>
      <c r="X110" s="55" t="str">
        <f t="shared" si="19"/>
        <v/>
      </c>
      <c r="Y110" s="55" t="str">
        <f t="shared" si="20"/>
        <v/>
      </c>
      <c r="Z110" s="55" t="str">
        <f t="shared" si="21"/>
        <v/>
      </c>
      <c r="AA110" s="55" t="str">
        <f t="shared" si="22"/>
        <v/>
      </c>
      <c r="AB110" s="55" t="str">
        <f t="shared" si="23"/>
        <v/>
      </c>
      <c r="AC110" s="55" t="str">
        <f t="shared" si="24"/>
        <v/>
      </c>
      <c r="AD110" s="25" t="str">
        <f t="shared" si="25"/>
        <v/>
      </c>
      <c r="AE110" s="25" t="str">
        <f t="shared" si="26"/>
        <v/>
      </c>
      <c r="AF110" s="25" t="str">
        <f t="shared" si="27"/>
        <v/>
      </c>
      <c r="AG110" s="25" t="str">
        <f t="shared" si="28"/>
        <v/>
      </c>
      <c r="AH110" s="4"/>
      <c r="AI110" s="37" t="e">
        <f t="shared" si="29"/>
        <v>#DIV/0!</v>
      </c>
    </row>
    <row r="111" spans="2:35" x14ac:dyDescent="0.25">
      <c r="B111" s="26">
        <v>105</v>
      </c>
      <c r="C111" s="26">
        <f t="shared" si="34"/>
        <v>0</v>
      </c>
      <c r="D111" s="26">
        <v>105</v>
      </c>
      <c r="E111" s="35"/>
      <c r="F111" s="98"/>
      <c r="G111" s="101">
        <f t="shared" si="35"/>
        <v>0</v>
      </c>
      <c r="H111" s="26">
        <f t="shared" si="31"/>
        <v>0</v>
      </c>
      <c r="I111" s="56">
        <f t="shared" si="32"/>
        <v>0</v>
      </c>
      <c r="J111" s="32"/>
      <c r="K111" s="26"/>
      <c r="L111" s="26"/>
      <c r="M111" s="47"/>
      <c r="N111" s="26"/>
      <c r="O111" s="31"/>
      <c r="P111" s="47"/>
      <c r="Q111" s="26"/>
      <c r="R111" s="47"/>
      <c r="S111" s="26"/>
      <c r="T111" s="26"/>
      <c r="U111" s="26"/>
      <c r="V111" s="26"/>
      <c r="W111" s="57"/>
      <c r="X111" s="55" t="str">
        <f t="shared" si="19"/>
        <v/>
      </c>
      <c r="Y111" s="55" t="str">
        <f t="shared" si="20"/>
        <v/>
      </c>
      <c r="Z111" s="55" t="str">
        <f t="shared" si="21"/>
        <v/>
      </c>
      <c r="AA111" s="55" t="str">
        <f t="shared" si="22"/>
        <v/>
      </c>
      <c r="AB111" s="55" t="str">
        <f t="shared" si="23"/>
        <v/>
      </c>
      <c r="AC111" s="55" t="str">
        <f t="shared" si="24"/>
        <v/>
      </c>
      <c r="AD111" s="25" t="str">
        <f t="shared" si="25"/>
        <v/>
      </c>
      <c r="AE111" s="25" t="str">
        <f t="shared" si="26"/>
        <v/>
      </c>
      <c r="AF111" s="25" t="str">
        <f t="shared" si="27"/>
        <v/>
      </c>
      <c r="AG111" s="25" t="str">
        <f t="shared" si="28"/>
        <v/>
      </c>
      <c r="AH111" s="4"/>
      <c r="AI111" s="37" t="e">
        <f t="shared" si="29"/>
        <v>#DIV/0!</v>
      </c>
    </row>
    <row r="112" spans="2:35" x14ac:dyDescent="0.25">
      <c r="B112" s="26">
        <v>106</v>
      </c>
      <c r="C112" s="26">
        <f t="shared" si="34"/>
        <v>0</v>
      </c>
      <c r="D112" s="26">
        <v>106</v>
      </c>
      <c r="E112" s="35"/>
      <c r="F112" s="98"/>
      <c r="G112" s="101">
        <f t="shared" si="35"/>
        <v>0</v>
      </c>
      <c r="H112" s="26">
        <f t="shared" si="31"/>
        <v>0</v>
      </c>
      <c r="I112" s="56">
        <f t="shared" si="32"/>
        <v>0</v>
      </c>
      <c r="J112" s="32"/>
      <c r="K112" s="26"/>
      <c r="L112" s="26"/>
      <c r="M112" s="47"/>
      <c r="N112" s="26"/>
      <c r="O112" s="31"/>
      <c r="P112" s="47"/>
      <c r="Q112" s="26"/>
      <c r="R112" s="47"/>
      <c r="S112" s="26"/>
      <c r="T112" s="26"/>
      <c r="U112" s="26"/>
      <c r="V112" s="26"/>
      <c r="W112" s="57"/>
      <c r="X112" s="55" t="str">
        <f t="shared" si="19"/>
        <v/>
      </c>
      <c r="Y112" s="55" t="str">
        <f t="shared" si="20"/>
        <v/>
      </c>
      <c r="Z112" s="55" t="str">
        <f t="shared" si="21"/>
        <v/>
      </c>
      <c r="AA112" s="55" t="str">
        <f t="shared" si="22"/>
        <v/>
      </c>
      <c r="AB112" s="55" t="str">
        <f t="shared" si="23"/>
        <v/>
      </c>
      <c r="AC112" s="55" t="str">
        <f t="shared" si="24"/>
        <v/>
      </c>
      <c r="AD112" s="25" t="str">
        <f t="shared" si="25"/>
        <v/>
      </c>
      <c r="AE112" s="25" t="str">
        <f t="shared" si="26"/>
        <v/>
      </c>
      <c r="AF112" s="25" t="str">
        <f t="shared" si="27"/>
        <v/>
      </c>
      <c r="AG112" s="25" t="str">
        <f t="shared" si="28"/>
        <v/>
      </c>
      <c r="AH112" s="4"/>
      <c r="AI112" s="37" t="e">
        <f t="shared" si="29"/>
        <v>#DIV/0!</v>
      </c>
    </row>
    <row r="113" spans="2:35" x14ac:dyDescent="0.25">
      <c r="B113" s="26">
        <v>107</v>
      </c>
      <c r="C113" s="26">
        <f t="shared" si="34"/>
        <v>0</v>
      </c>
      <c r="D113" s="26">
        <v>107</v>
      </c>
      <c r="E113" s="34"/>
      <c r="F113" s="100"/>
      <c r="G113" s="101">
        <f t="shared" si="35"/>
        <v>0</v>
      </c>
      <c r="H113" s="26">
        <f t="shared" si="31"/>
        <v>0</v>
      </c>
      <c r="I113" s="56">
        <f t="shared" si="32"/>
        <v>0</v>
      </c>
      <c r="J113" s="25"/>
      <c r="K113" s="26"/>
      <c r="L113" s="26"/>
      <c r="M113" s="47"/>
      <c r="N113" s="26"/>
      <c r="O113" s="31"/>
      <c r="P113" s="47"/>
      <c r="Q113" s="26"/>
      <c r="R113" s="47"/>
      <c r="S113" s="26"/>
      <c r="T113" s="26"/>
      <c r="U113" s="26"/>
      <c r="V113" s="26"/>
      <c r="W113" s="57"/>
      <c r="X113" s="55" t="str">
        <f t="shared" si="19"/>
        <v/>
      </c>
      <c r="Y113" s="55" t="str">
        <f t="shared" si="20"/>
        <v/>
      </c>
      <c r="Z113" s="55" t="str">
        <f t="shared" si="21"/>
        <v/>
      </c>
      <c r="AA113" s="55" t="str">
        <f t="shared" si="22"/>
        <v/>
      </c>
      <c r="AB113" s="55" t="str">
        <f t="shared" si="23"/>
        <v/>
      </c>
      <c r="AC113" s="55" t="str">
        <f t="shared" si="24"/>
        <v/>
      </c>
      <c r="AD113" s="25" t="str">
        <f t="shared" si="25"/>
        <v/>
      </c>
      <c r="AE113" s="25" t="str">
        <f t="shared" si="26"/>
        <v/>
      </c>
      <c r="AF113" s="25" t="str">
        <f t="shared" si="27"/>
        <v/>
      </c>
      <c r="AG113" s="25" t="str">
        <f t="shared" si="28"/>
        <v/>
      </c>
      <c r="AH113" s="4"/>
      <c r="AI113" s="37" t="e">
        <f t="shared" si="29"/>
        <v>#DIV/0!</v>
      </c>
    </row>
  </sheetData>
  <sortState ref="D7:W82">
    <sortCondition descending="1" ref="G7:G82"/>
  </sortState>
  <phoneticPr fontId="4" type="noConversion"/>
  <conditionalFormatting sqref="C7:C113">
    <cfRule type="iconSet" priority="11">
      <iconSet iconSet="3Arrows">
        <cfvo type="percent" val="0"/>
        <cfvo type="num" val="0"/>
        <cfvo type="num" val="1"/>
      </iconSet>
    </cfRule>
  </conditionalFormatting>
  <hyperlinks>
    <hyperlink ref="J6" location="'XC-Tan 26.09'!A1" display="'XC-Tan 26.09'!A1"/>
    <hyperlink ref="K6" location="'WGP1 06.10'!A1" display="WGP#1 - 06.10.15"/>
    <hyperlink ref="M6" location="'WGP2 03.11'!A1" display="WGP#2 - 03.11.15"/>
    <hyperlink ref="L6" location="'XC-Temp 10.10'!A1" display="'XC-Temp 10.10'!A1"/>
    <hyperlink ref="N6:O6" location="'XC-Tan 26.09'!A1" display="'XC-Tan 26.09'!A1"/>
    <hyperlink ref="R6" location="'NYD 01.01'!A1" display="'NYD 01.01'!A1"/>
    <hyperlink ref="U6" location="'XC-Aln 05.03'!A1" display="'XC-Aln 05.03'!A1"/>
    <hyperlink ref="W6" location="'XC-Wrek 19.03'!A1" display="'XC-Wrek 19.03'!A1"/>
    <hyperlink ref="P6:Q6" location="'WGP1 06.10'!A1" display="WGP#1 - 06.10.15"/>
    <hyperlink ref="S6:T6" location="'WGP1 06.10'!A1" display="WGP#1 - 06.10.15"/>
    <hyperlink ref="V6" location="'WGP6 15.03'!A1" display="WGP#6 - 15.03.16"/>
    <hyperlink ref="N6" location="'XC-AH 21.11'!A1" display="'XC-AH 21.11'!A1"/>
    <hyperlink ref="O6" location="'XC-DB 28.11'!A1" display="'XC-DB 28.11'!A1"/>
    <hyperlink ref="P6" location="'WGP3 08.12 DB'!A1" display="WGP#3 - 08.12.15 (DB)"/>
    <hyperlink ref="Q6" location="'NYD 01.01'!A1" display="New Year Day"/>
    <hyperlink ref="S6" location="'WGP4 19.01'!A1" display="WGP#4 - 19.01.16"/>
    <hyperlink ref="T6" location="'WGP5 16.02'!A1" display="WGP#5 - 06.02.1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0"/>
  <sheetViews>
    <sheetView workbookViewId="0">
      <selection activeCell="F21" sqref="F21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2.8554687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10" bestFit="1" customWidth="1"/>
    <col min="8" max="8" width="10.85546875" style="109" bestFit="1" customWidth="1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181</v>
      </c>
      <c r="E3" s="63" t="s">
        <v>32</v>
      </c>
      <c r="F3" s="106" t="s">
        <v>46</v>
      </c>
      <c r="G3" s="106" t="s">
        <v>182</v>
      </c>
      <c r="H3" s="109" t="s">
        <v>38</v>
      </c>
    </row>
    <row r="4" spans="2:14" x14ac:dyDescent="0.25">
      <c r="B4" s="86"/>
      <c r="C4" s="86"/>
      <c r="D4" s="85"/>
      <c r="E4" s="106"/>
      <c r="F4" s="106"/>
      <c r="G4" s="106"/>
      <c r="H4" s="7"/>
      <c r="I4" s="54"/>
      <c r="J4" s="141"/>
      <c r="K4" s="141"/>
      <c r="L4" s="141"/>
      <c r="M4" s="141"/>
      <c r="N4" s="141"/>
    </row>
    <row r="5" spans="2:14" x14ac:dyDescent="0.25">
      <c r="B5" s="86"/>
      <c r="C5" s="86"/>
      <c r="D5" s="85"/>
      <c r="E5" s="106"/>
      <c r="F5" s="106"/>
      <c r="G5" s="106"/>
      <c r="H5" s="7"/>
      <c r="I5" s="54"/>
      <c r="J5" s="61"/>
      <c r="K5" s="61"/>
      <c r="L5" s="61"/>
      <c r="M5" s="61"/>
      <c r="N5" s="61"/>
    </row>
    <row r="6" spans="2:14" x14ac:dyDescent="0.25">
      <c r="B6" s="86"/>
      <c r="C6" s="86"/>
      <c r="D6" s="85"/>
      <c r="E6" s="106"/>
      <c r="F6" s="106"/>
      <c r="G6" s="106"/>
      <c r="I6" s="61"/>
      <c r="J6" s="9"/>
      <c r="K6" s="9"/>
      <c r="L6" s="61"/>
      <c r="M6" s="61"/>
      <c r="N6" s="61"/>
    </row>
    <row r="7" spans="2:14" x14ac:dyDescent="0.25">
      <c r="B7" s="86"/>
      <c r="C7" s="86"/>
      <c r="D7" s="85"/>
      <c r="E7" s="106"/>
      <c r="F7" s="106"/>
      <c r="G7" s="106"/>
      <c r="I7" s="11"/>
      <c r="L7" s="12"/>
      <c r="M7" s="12"/>
      <c r="N7" s="12"/>
    </row>
    <row r="8" spans="2:14" x14ac:dyDescent="0.25">
      <c r="B8" s="86"/>
      <c r="C8" s="86"/>
      <c r="D8" s="85"/>
      <c r="E8" s="106"/>
      <c r="F8" s="106"/>
      <c r="G8" s="106"/>
      <c r="I8" s="11"/>
      <c r="L8" s="12"/>
      <c r="M8" s="12"/>
      <c r="N8" s="12"/>
    </row>
    <row r="9" spans="2:14" x14ac:dyDescent="0.25">
      <c r="B9" s="86"/>
      <c r="C9" s="86"/>
      <c r="D9" s="85"/>
      <c r="E9" s="106"/>
      <c r="F9" s="106"/>
      <c r="G9" s="106"/>
      <c r="I9" s="11"/>
      <c r="L9" s="12"/>
      <c r="M9" s="12"/>
      <c r="N9" s="12"/>
    </row>
    <row r="10" spans="2:14" x14ac:dyDescent="0.25">
      <c r="B10" s="86"/>
      <c r="C10" s="86"/>
      <c r="D10" s="85"/>
      <c r="E10" s="106"/>
      <c r="F10" s="106"/>
      <c r="G10" s="106"/>
      <c r="I10" s="11"/>
      <c r="L10" s="12"/>
      <c r="M10" s="12"/>
      <c r="N10" s="12"/>
    </row>
    <row r="11" spans="2:14" x14ac:dyDescent="0.25">
      <c r="B11" s="86"/>
      <c r="C11" s="86"/>
      <c r="D11" s="85"/>
      <c r="E11" s="106"/>
      <c r="F11" s="106"/>
      <c r="G11" s="106"/>
      <c r="I11" s="11"/>
      <c r="L11" s="12"/>
      <c r="M11" s="12"/>
      <c r="N11" s="12"/>
    </row>
    <row r="12" spans="2:14" x14ac:dyDescent="0.25">
      <c r="B12" s="86"/>
      <c r="C12" s="86"/>
      <c r="D12" s="85"/>
      <c r="E12" s="106"/>
      <c r="F12" s="106"/>
      <c r="G12" s="106"/>
      <c r="I12" s="11"/>
      <c r="L12" s="12"/>
      <c r="M12" s="12"/>
      <c r="N12" s="12"/>
    </row>
    <row r="13" spans="2:14" x14ac:dyDescent="0.25">
      <c r="B13" s="86"/>
      <c r="C13" s="86"/>
      <c r="D13" s="85"/>
      <c r="E13" s="106"/>
      <c r="F13" s="106"/>
      <c r="G13" s="106"/>
      <c r="I13" s="11"/>
      <c r="L13" s="12"/>
      <c r="M13" s="12"/>
      <c r="N13" s="12"/>
    </row>
    <row r="14" spans="2:14" x14ac:dyDescent="0.25">
      <c r="B14" s="84"/>
      <c r="C14" s="84"/>
      <c r="D14" s="85"/>
      <c r="E14" s="106"/>
      <c r="F14" s="106"/>
      <c r="G14" s="106"/>
      <c r="I14" s="11"/>
      <c r="L14" s="12"/>
      <c r="M14" s="12"/>
      <c r="N14" s="12"/>
    </row>
    <row r="15" spans="2:14" x14ac:dyDescent="0.25">
      <c r="B15" s="84"/>
      <c r="C15" s="84"/>
      <c r="D15" s="85"/>
      <c r="E15" s="106"/>
      <c r="F15" s="106"/>
      <c r="G15" s="106"/>
      <c r="I15" s="11"/>
      <c r="L15" s="12"/>
      <c r="M15" s="12"/>
      <c r="N15" s="12"/>
    </row>
    <row r="16" spans="2:14" x14ac:dyDescent="0.25">
      <c r="B16" s="22"/>
      <c r="C16" s="22"/>
      <c r="D16" s="85"/>
      <c r="E16" s="106"/>
      <c r="F16" s="106"/>
      <c r="G16" s="106"/>
      <c r="I16" s="11"/>
      <c r="L16" s="12"/>
      <c r="M16" s="12"/>
      <c r="N16" s="12"/>
    </row>
    <row r="17" spans="2:14" x14ac:dyDescent="0.25">
      <c r="B17" s="22"/>
      <c r="C17" s="22"/>
      <c r="D17" s="85"/>
      <c r="E17" s="106"/>
      <c r="F17" s="106"/>
      <c r="G17" s="106"/>
      <c r="I17" s="11"/>
      <c r="L17" s="12"/>
      <c r="M17" s="12"/>
      <c r="N17" s="12"/>
    </row>
    <row r="18" spans="2:14" x14ac:dyDescent="0.25">
      <c r="B18" s="22"/>
      <c r="C18" s="22"/>
      <c r="D18" s="85"/>
      <c r="E18" s="106"/>
      <c r="F18" s="106"/>
      <c r="G18" s="106"/>
      <c r="I18" s="11"/>
      <c r="L18" s="12"/>
      <c r="M18" s="12"/>
      <c r="N18" s="12"/>
    </row>
    <row r="19" spans="2:14" x14ac:dyDescent="0.25">
      <c r="B19" s="22"/>
      <c r="C19" s="22"/>
      <c r="D19" s="85"/>
      <c r="E19" s="106"/>
      <c r="F19" s="106"/>
      <c r="G19" s="106"/>
      <c r="I19" s="11"/>
      <c r="L19" s="12"/>
      <c r="M19" s="12"/>
      <c r="N19" s="12"/>
    </row>
    <row r="20" spans="2:14" x14ac:dyDescent="0.25">
      <c r="B20" s="22"/>
      <c r="C20" s="22"/>
      <c r="D20" s="85"/>
      <c r="E20" s="106"/>
      <c r="F20" s="106"/>
      <c r="G20" s="106"/>
      <c r="I20" s="11"/>
      <c r="L20" s="12"/>
      <c r="M20" s="12"/>
      <c r="N20" s="12"/>
    </row>
    <row r="21" spans="2:14" x14ac:dyDescent="0.25">
      <c r="B21" s="22"/>
      <c r="C21" s="22"/>
      <c r="D21" s="85"/>
      <c r="E21" s="106"/>
      <c r="F21" s="106"/>
      <c r="G21" s="106"/>
      <c r="I21" s="11"/>
      <c r="L21" s="12"/>
      <c r="M21" s="12"/>
      <c r="N21" s="12"/>
    </row>
    <row r="22" spans="2:14" x14ac:dyDescent="0.25">
      <c r="B22" s="22"/>
      <c r="C22" s="22"/>
      <c r="D22" s="85"/>
      <c r="E22" s="106"/>
      <c r="F22" s="106"/>
      <c r="G22" s="106"/>
      <c r="I22" s="11"/>
      <c r="L22" s="12"/>
      <c r="M22" s="12"/>
      <c r="N22" s="12"/>
    </row>
    <row r="23" spans="2:14" x14ac:dyDescent="0.25">
      <c r="B23" s="22"/>
      <c r="C23" s="22"/>
      <c r="D23" s="85"/>
      <c r="E23" s="106"/>
      <c r="F23" s="106"/>
      <c r="G23" s="106"/>
      <c r="I23" s="11"/>
      <c r="L23" s="12"/>
      <c r="M23" s="12"/>
      <c r="N23" s="12"/>
    </row>
    <row r="24" spans="2:14" x14ac:dyDescent="0.25">
      <c r="B24" s="22"/>
      <c r="C24" s="22"/>
      <c r="D24" s="85"/>
      <c r="E24" s="106"/>
      <c r="F24" s="106"/>
      <c r="G24" s="106"/>
      <c r="I24" s="11"/>
      <c r="L24" s="12"/>
      <c r="M24" s="12"/>
      <c r="N24" s="12"/>
    </row>
    <row r="25" spans="2:14" x14ac:dyDescent="0.25">
      <c r="B25" s="22"/>
      <c r="C25" s="22"/>
      <c r="D25" s="85"/>
      <c r="E25" s="106"/>
      <c r="F25" s="106"/>
      <c r="G25" s="106"/>
      <c r="I25" s="11"/>
      <c r="L25" s="12"/>
      <c r="M25" s="12"/>
      <c r="N25" s="12"/>
    </row>
    <row r="26" spans="2:14" x14ac:dyDescent="0.25">
      <c r="B26" s="22"/>
      <c r="C26" s="22"/>
      <c r="D26" s="85"/>
      <c r="E26" s="106"/>
      <c r="F26" s="106"/>
      <c r="G26" s="106"/>
      <c r="I26" s="11"/>
      <c r="L26" s="12"/>
      <c r="M26" s="12"/>
      <c r="N26" s="12"/>
    </row>
    <row r="27" spans="2:14" x14ac:dyDescent="0.25">
      <c r="B27" s="22"/>
      <c r="C27" s="22"/>
      <c r="D27" s="85"/>
      <c r="E27" s="106"/>
      <c r="F27" s="106"/>
      <c r="G27" s="106"/>
      <c r="I27" s="11"/>
      <c r="L27" s="12"/>
      <c r="M27" s="12"/>
      <c r="N27" s="12"/>
    </row>
    <row r="28" spans="2:14" x14ac:dyDescent="0.25">
      <c r="B28" s="22"/>
      <c r="C28" s="22"/>
      <c r="D28" s="85"/>
      <c r="E28" s="106"/>
      <c r="F28" s="106"/>
      <c r="G28" s="106"/>
      <c r="I28" s="11"/>
      <c r="L28" s="12"/>
      <c r="M28" s="12"/>
      <c r="N28" s="12"/>
    </row>
    <row r="29" spans="2:14" x14ac:dyDescent="0.25">
      <c r="B29" s="22"/>
      <c r="C29" s="22"/>
      <c r="D29" s="85"/>
      <c r="E29" s="106"/>
      <c r="F29" s="106"/>
      <c r="G29" s="106"/>
      <c r="I29" s="11"/>
      <c r="L29" s="12"/>
      <c r="M29" s="12"/>
      <c r="N29" s="12"/>
    </row>
    <row r="30" spans="2:14" x14ac:dyDescent="0.25">
      <c r="B30" s="22"/>
      <c r="C30" s="22"/>
      <c r="D30" s="85"/>
      <c r="E30" s="106"/>
      <c r="F30" s="106"/>
      <c r="G30" s="106"/>
      <c r="I30" s="11"/>
      <c r="L30" s="12"/>
      <c r="M30" s="12"/>
      <c r="N30" s="12"/>
    </row>
    <row r="31" spans="2:14" x14ac:dyDescent="0.25">
      <c r="B31" s="22"/>
      <c r="D31" s="54"/>
      <c r="E31" s="107"/>
      <c r="F31" s="106"/>
      <c r="G31" s="106"/>
      <c r="I31" s="11"/>
      <c r="L31" s="12"/>
      <c r="M31" s="12"/>
      <c r="N31" s="12"/>
    </row>
    <row r="32" spans="2:14" x14ac:dyDescent="0.25">
      <c r="B32" s="22"/>
      <c r="C32" s="22"/>
      <c r="D32" s="54"/>
      <c r="E32" s="107"/>
      <c r="F32" s="106"/>
      <c r="G32" s="106"/>
      <c r="I32" s="11"/>
      <c r="L32" s="12"/>
      <c r="M32" s="12"/>
      <c r="N32" s="12"/>
    </row>
    <row r="33" spans="2:14" x14ac:dyDescent="0.25">
      <c r="B33" s="22"/>
      <c r="C33" s="22"/>
      <c r="D33" s="54"/>
      <c r="E33" s="107"/>
      <c r="F33" s="106"/>
      <c r="G33" s="106"/>
      <c r="I33" s="11"/>
      <c r="L33" s="12"/>
      <c r="M33" s="12"/>
      <c r="N33" s="12"/>
    </row>
    <row r="34" spans="2:14" x14ac:dyDescent="0.25">
      <c r="B34" s="19"/>
      <c r="C34" s="19"/>
      <c r="D34" s="54"/>
      <c r="E34" s="107"/>
      <c r="F34" s="106"/>
      <c r="G34" s="106"/>
      <c r="I34" s="11"/>
      <c r="L34" s="12"/>
      <c r="M34" s="12"/>
      <c r="N34" s="12"/>
    </row>
    <row r="35" spans="2:14" x14ac:dyDescent="0.25">
      <c r="B35" s="19"/>
      <c r="C35" s="19"/>
      <c r="D35" s="54"/>
      <c r="E35" s="107"/>
      <c r="F35" s="106"/>
      <c r="G35" s="106"/>
      <c r="I35" s="11"/>
      <c r="L35" s="12"/>
      <c r="M35" s="12"/>
      <c r="N35" s="12"/>
    </row>
    <row r="36" spans="2:14" x14ac:dyDescent="0.25">
      <c r="B36" s="19"/>
      <c r="C36" s="19"/>
      <c r="D36" s="54"/>
      <c r="E36" s="107"/>
      <c r="F36" s="106"/>
      <c r="G36" s="106"/>
      <c r="I36" s="11"/>
      <c r="L36" s="12"/>
      <c r="M36" s="12"/>
      <c r="N36" s="12"/>
    </row>
    <row r="37" spans="2:14" x14ac:dyDescent="0.25">
      <c r="B37" s="19"/>
      <c r="C37" s="19"/>
      <c r="D37" s="54"/>
      <c r="E37" s="107"/>
      <c r="F37" s="106"/>
      <c r="G37" s="106"/>
      <c r="I37" s="11"/>
      <c r="L37" s="12"/>
      <c r="M37" s="12"/>
      <c r="N37" s="12"/>
    </row>
    <row r="38" spans="2:14" x14ac:dyDescent="0.25">
      <c r="B38" s="19"/>
      <c r="C38" s="19"/>
      <c r="D38" s="54"/>
      <c r="E38" s="107"/>
      <c r="F38" s="106"/>
      <c r="G38" s="106"/>
      <c r="I38" s="11"/>
      <c r="L38" s="12"/>
      <c r="M38" s="12"/>
      <c r="N38" s="12"/>
    </row>
    <row r="39" spans="2:14" x14ac:dyDescent="0.25">
      <c r="B39" s="19"/>
      <c r="C39" s="19"/>
      <c r="D39" s="54"/>
      <c r="E39" s="107"/>
      <c r="F39" s="106"/>
      <c r="G39" s="106"/>
      <c r="I39" s="11"/>
      <c r="L39" s="12"/>
      <c r="M39" s="12"/>
      <c r="N39" s="12"/>
    </row>
    <row r="40" spans="2:14" x14ac:dyDescent="0.25">
      <c r="B40" s="19"/>
      <c r="C40" s="19"/>
      <c r="D40" s="54"/>
      <c r="E40" s="107"/>
      <c r="F40" s="106"/>
      <c r="G40" s="106"/>
      <c r="I40" s="11"/>
      <c r="L40" s="12"/>
      <c r="M40" s="12"/>
      <c r="N40" s="12"/>
    </row>
    <row r="41" spans="2:14" x14ac:dyDescent="0.25">
      <c r="B41" s="19"/>
      <c r="C41" s="19"/>
      <c r="D41" s="54"/>
      <c r="E41" s="107"/>
      <c r="F41" s="106"/>
      <c r="G41" s="106"/>
      <c r="I41" s="11"/>
      <c r="L41" s="12"/>
      <c r="M41" s="12"/>
      <c r="N41" s="12"/>
    </row>
    <row r="42" spans="2:14" x14ac:dyDescent="0.25">
      <c r="B42" s="19"/>
      <c r="C42" s="19"/>
      <c r="D42" s="54"/>
      <c r="E42" s="107"/>
      <c r="F42" s="106"/>
      <c r="G42" s="106"/>
      <c r="I42" s="11"/>
      <c r="L42" s="12"/>
      <c r="M42" s="12"/>
      <c r="N42" s="12"/>
    </row>
    <row r="43" spans="2:14" x14ac:dyDescent="0.25">
      <c r="B43" s="19"/>
      <c r="C43" s="19"/>
      <c r="D43" s="54"/>
      <c r="E43" s="54"/>
      <c r="F43" s="106"/>
      <c r="G43" s="106"/>
      <c r="I43" s="11"/>
      <c r="L43" s="12"/>
      <c r="M43" s="12"/>
      <c r="N43" s="12"/>
    </row>
    <row r="44" spans="2:14" x14ac:dyDescent="0.25">
      <c r="B44" s="19"/>
      <c r="C44" s="19"/>
      <c r="D44" s="54"/>
      <c r="E44" s="54"/>
      <c r="F44" s="106"/>
      <c r="G44" s="106"/>
    </row>
    <row r="45" spans="2:14" x14ac:dyDescent="0.25">
      <c r="D45" s="54"/>
      <c r="E45" s="54"/>
      <c r="F45" s="106"/>
      <c r="G45" s="106"/>
    </row>
    <row r="46" spans="2:14" x14ac:dyDescent="0.25">
      <c r="D46" s="54"/>
      <c r="E46" s="54"/>
      <c r="F46" s="106"/>
      <c r="G46" s="106"/>
    </row>
    <row r="47" spans="2:14" x14ac:dyDescent="0.25">
      <c r="D47" s="54"/>
      <c r="E47" s="54"/>
      <c r="F47" s="106"/>
      <c r="G47" s="106"/>
      <c r="I47" s="38"/>
      <c r="J47" s="38"/>
      <c r="K47" s="38"/>
      <c r="L47" s="38"/>
      <c r="M47" s="38"/>
    </row>
    <row r="48" spans="2:14" x14ac:dyDescent="0.25">
      <c r="D48" s="54"/>
      <c r="E48" s="54"/>
      <c r="F48" s="106"/>
      <c r="G48" s="106"/>
      <c r="I48" s="38"/>
      <c r="J48" s="38"/>
      <c r="K48" s="38"/>
      <c r="L48" s="38"/>
      <c r="M48" s="38"/>
    </row>
    <row r="49" spans="4:14" x14ac:dyDescent="0.25">
      <c r="D49" s="54"/>
      <c r="E49" s="54"/>
      <c r="F49" s="106"/>
      <c r="G49" s="106"/>
      <c r="I49" s="38"/>
      <c r="J49" s="38"/>
      <c r="K49" s="38"/>
      <c r="L49" s="38"/>
      <c r="M49" s="38"/>
    </row>
    <row r="50" spans="4:14" x14ac:dyDescent="0.25">
      <c r="D50" s="54"/>
      <c r="E50" s="54"/>
      <c r="F50" s="106"/>
      <c r="G50" s="106"/>
      <c r="I50" s="38"/>
      <c r="J50" s="38"/>
      <c r="K50" s="38"/>
      <c r="L50" s="39"/>
      <c r="M50" s="40"/>
    </row>
    <row r="51" spans="4:14" x14ac:dyDescent="0.25">
      <c r="D51" s="54"/>
      <c r="E51" s="54"/>
      <c r="F51" s="106"/>
      <c r="G51" s="106"/>
      <c r="I51" s="38"/>
      <c r="J51" s="38"/>
      <c r="K51" s="38"/>
      <c r="L51" s="39"/>
      <c r="M51" s="40"/>
    </row>
    <row r="52" spans="4:14" x14ac:dyDescent="0.25">
      <c r="D52" s="54"/>
      <c r="E52" s="54"/>
      <c r="F52" s="106"/>
      <c r="G52" s="106"/>
      <c r="I52" s="38"/>
      <c r="J52" s="38"/>
      <c r="K52" s="38"/>
      <c r="L52" s="39"/>
      <c r="M52" s="40"/>
    </row>
    <row r="53" spans="4:14" x14ac:dyDescent="0.25">
      <c r="D53" s="54"/>
      <c r="E53" s="54"/>
      <c r="F53" s="54"/>
      <c r="G53" s="106"/>
      <c r="I53" s="38"/>
      <c r="J53" s="38"/>
      <c r="K53" s="38"/>
      <c r="L53" s="39"/>
      <c r="M53" s="40"/>
    </row>
    <row r="54" spans="4:14" x14ac:dyDescent="0.25">
      <c r="D54" s="54"/>
      <c r="E54" s="54"/>
      <c r="F54" s="54"/>
      <c r="G54" s="106"/>
      <c r="I54" s="38"/>
      <c r="J54" s="38"/>
      <c r="K54" s="38"/>
      <c r="L54" s="38"/>
      <c r="M54" s="40"/>
    </row>
    <row r="55" spans="4:14" x14ac:dyDescent="0.25">
      <c r="D55" s="54"/>
      <c r="E55" s="54"/>
      <c r="F55" s="54"/>
      <c r="G55" s="106"/>
      <c r="I55" s="38"/>
      <c r="J55" s="38"/>
      <c r="K55" s="38"/>
      <c r="L55" s="38"/>
      <c r="M55" s="40"/>
    </row>
    <row r="56" spans="4:14" x14ac:dyDescent="0.25">
      <c r="D56" s="54"/>
      <c r="E56" s="54"/>
      <c r="F56" s="54"/>
      <c r="G56" s="106"/>
      <c r="I56" s="38"/>
      <c r="J56" s="38"/>
      <c r="K56" s="38"/>
      <c r="L56" s="38"/>
      <c r="M56" s="40"/>
    </row>
    <row r="57" spans="4:14" x14ac:dyDescent="0.25">
      <c r="D57" s="54"/>
      <c r="E57" s="54"/>
      <c r="F57" s="54"/>
      <c r="G57" s="106"/>
      <c r="I57" s="38"/>
      <c r="J57" s="38"/>
      <c r="K57" s="38"/>
      <c r="L57" s="39"/>
      <c r="M57" s="40"/>
    </row>
    <row r="58" spans="4:14" x14ac:dyDescent="0.25">
      <c r="D58" s="54"/>
      <c r="E58" s="54"/>
      <c r="F58" s="54"/>
      <c r="G58" s="106"/>
      <c r="I58" s="38"/>
      <c r="J58" s="38"/>
      <c r="K58" s="38"/>
      <c r="L58" s="39"/>
      <c r="M58" s="40"/>
    </row>
    <row r="59" spans="4:14" x14ac:dyDescent="0.25">
      <c r="G59" s="106"/>
      <c r="I59" s="38"/>
      <c r="J59" s="38"/>
      <c r="K59" s="38"/>
      <c r="L59" s="39"/>
      <c r="M59" s="40"/>
      <c r="N59" s="41"/>
    </row>
    <row r="60" spans="4:14" x14ac:dyDescent="0.25">
      <c r="G60" s="106"/>
      <c r="I60" s="38"/>
      <c r="J60" s="38"/>
      <c r="K60" s="38"/>
      <c r="L60" s="39"/>
      <c r="M60" s="40"/>
    </row>
    <row r="61" spans="4:14" x14ac:dyDescent="0.25">
      <c r="G61" s="106"/>
      <c r="I61" s="38"/>
      <c r="J61" s="38"/>
      <c r="K61" s="38"/>
      <c r="L61" s="38"/>
      <c r="M61" s="40"/>
    </row>
    <row r="62" spans="4:14" x14ac:dyDescent="0.25">
      <c r="G62" s="106"/>
      <c r="I62" s="38"/>
      <c r="J62" s="38"/>
      <c r="K62" s="38"/>
      <c r="L62" s="38"/>
      <c r="M62" s="40"/>
    </row>
    <row r="63" spans="4:14" x14ac:dyDescent="0.25">
      <c r="G63" s="106"/>
      <c r="I63" s="38"/>
      <c r="J63" s="38"/>
      <c r="K63" s="38"/>
      <c r="L63" s="39"/>
      <c r="M63" s="40"/>
    </row>
    <row r="64" spans="4:14" x14ac:dyDescent="0.25">
      <c r="I64" s="38"/>
      <c r="J64" s="38"/>
      <c r="K64" s="38"/>
      <c r="L64" s="39"/>
      <c r="M64" s="40"/>
    </row>
    <row r="65" spans="9:13" x14ac:dyDescent="0.25">
      <c r="I65" s="38"/>
      <c r="J65" s="38"/>
      <c r="K65" s="38"/>
      <c r="L65" s="39"/>
      <c r="M65" s="40"/>
    </row>
    <row r="66" spans="9:13" x14ac:dyDescent="0.25">
      <c r="I66" s="38"/>
      <c r="J66" s="38"/>
      <c r="K66" s="38"/>
      <c r="L66" s="38"/>
      <c r="M66" s="40"/>
    </row>
    <row r="67" spans="9:13" x14ac:dyDescent="0.25">
      <c r="I67" s="38"/>
      <c r="J67" s="38"/>
      <c r="K67" s="38"/>
      <c r="L67" s="38"/>
      <c r="M67" s="40"/>
    </row>
    <row r="68" spans="9:13" x14ac:dyDescent="0.25">
      <c r="I68" s="38"/>
      <c r="J68" s="38"/>
      <c r="K68" s="38"/>
      <c r="L68" s="39"/>
      <c r="M68" s="40"/>
    </row>
    <row r="69" spans="9:13" x14ac:dyDescent="0.25">
      <c r="I69" s="38"/>
      <c r="J69" s="38"/>
      <c r="K69" s="38"/>
      <c r="L69" s="39"/>
      <c r="M69" s="40"/>
    </row>
    <row r="70" spans="9:13" x14ac:dyDescent="0.25">
      <c r="I70" s="38"/>
      <c r="J70" s="38"/>
      <c r="K70" s="38"/>
      <c r="L70" s="38"/>
      <c r="M70" s="40"/>
    </row>
  </sheetData>
  <sortState ref="P6:AA31">
    <sortCondition descending="1" ref="AA6:AA3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2"/>
  <sheetViews>
    <sheetView workbookViewId="0">
      <selection activeCell="C3" sqref="C3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47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E7" s="10"/>
      <c r="F7" s="10"/>
      <c r="G7" s="10">
        <f>E7-F7</f>
        <v>0</v>
      </c>
      <c r="H7" s="54">
        <v>50</v>
      </c>
      <c r="I7" s="14"/>
      <c r="J7" s="16"/>
      <c r="K7" s="54">
        <v>1</v>
      </c>
      <c r="N7" s="10"/>
      <c r="O7" s="10"/>
      <c r="P7" s="10"/>
    </row>
    <row r="8" spans="2:16" x14ac:dyDescent="0.25">
      <c r="B8" s="54">
        <v>2</v>
      </c>
      <c r="E8" s="10"/>
      <c r="F8" s="10"/>
      <c r="G8" s="10">
        <f t="shared" ref="G8:G35" si="0">E8-F8</f>
        <v>0</v>
      </c>
      <c r="H8" s="54">
        <v>49</v>
      </c>
      <c r="I8" s="14"/>
      <c r="J8" s="16"/>
      <c r="K8" s="54">
        <v>2</v>
      </c>
      <c r="N8" s="10"/>
      <c r="O8" s="10"/>
      <c r="P8" s="10"/>
    </row>
    <row r="9" spans="2:16" x14ac:dyDescent="0.25">
      <c r="B9" s="54">
        <v>3</v>
      </c>
      <c r="E9" s="10"/>
      <c r="F9" s="10"/>
      <c r="G9" s="10">
        <f t="shared" si="0"/>
        <v>0</v>
      </c>
      <c r="H9" s="54">
        <v>48</v>
      </c>
      <c r="I9" s="14"/>
      <c r="J9" s="16"/>
      <c r="K9" s="54">
        <v>3</v>
      </c>
      <c r="N9" s="10"/>
      <c r="O9" s="10"/>
      <c r="P9" s="10"/>
    </row>
    <row r="10" spans="2:16" x14ac:dyDescent="0.25">
      <c r="B10" s="54">
        <v>4</v>
      </c>
      <c r="E10" s="10"/>
      <c r="F10" s="10"/>
      <c r="G10" s="10">
        <f t="shared" si="0"/>
        <v>0</v>
      </c>
      <c r="H10" s="54">
        <v>47</v>
      </c>
      <c r="I10" s="14"/>
      <c r="J10" s="16"/>
      <c r="K10" s="54">
        <v>4</v>
      </c>
      <c r="N10" s="10"/>
      <c r="O10" s="10"/>
      <c r="P10" s="10"/>
    </row>
    <row r="11" spans="2:16" x14ac:dyDescent="0.25">
      <c r="B11" s="54">
        <v>5</v>
      </c>
      <c r="E11" s="10"/>
      <c r="F11" s="10"/>
      <c r="G11" s="10">
        <f t="shared" si="0"/>
        <v>0</v>
      </c>
      <c r="H11" s="54">
        <v>46</v>
      </c>
      <c r="I11" s="14"/>
      <c r="J11" s="16"/>
      <c r="K11" s="54">
        <v>5</v>
      </c>
      <c r="N11" s="10"/>
      <c r="O11" s="10"/>
      <c r="P11" s="10"/>
    </row>
    <row r="12" spans="2:16" x14ac:dyDescent="0.25">
      <c r="B12" s="54">
        <v>6</v>
      </c>
      <c r="E12" s="10"/>
      <c r="F12" s="10"/>
      <c r="G12" s="10">
        <f t="shared" si="0"/>
        <v>0</v>
      </c>
      <c r="H12" s="54">
        <v>45</v>
      </c>
      <c r="I12" s="14"/>
      <c r="J12" s="16"/>
      <c r="K12" s="54">
        <v>6</v>
      </c>
      <c r="N12" s="10"/>
      <c r="O12" s="10"/>
      <c r="P12" s="10"/>
    </row>
    <row r="13" spans="2:16" x14ac:dyDescent="0.25">
      <c r="B13" s="54">
        <v>7</v>
      </c>
      <c r="E13" s="10"/>
      <c r="F13" s="10"/>
      <c r="G13" s="10">
        <f t="shared" si="0"/>
        <v>0</v>
      </c>
      <c r="H13" s="54">
        <v>44</v>
      </c>
      <c r="I13" s="14"/>
      <c r="J13" s="16"/>
      <c r="K13" s="54">
        <v>7</v>
      </c>
      <c r="N13" s="10"/>
      <c r="O13" s="10"/>
      <c r="P13" s="10"/>
    </row>
    <row r="14" spans="2:16" x14ac:dyDescent="0.25">
      <c r="B14" s="54">
        <v>8</v>
      </c>
      <c r="E14" s="10"/>
      <c r="F14" s="10"/>
      <c r="G14" s="10">
        <f t="shared" si="0"/>
        <v>0</v>
      </c>
      <c r="H14" s="54">
        <v>43</v>
      </c>
      <c r="I14" s="14"/>
      <c r="J14" s="16"/>
      <c r="K14" s="54">
        <v>8</v>
      </c>
      <c r="N14" s="10"/>
      <c r="O14" s="10"/>
      <c r="P14" s="10"/>
    </row>
    <row r="15" spans="2:16" x14ac:dyDescent="0.25">
      <c r="B15" s="54">
        <v>9</v>
      </c>
      <c r="E15" s="10"/>
      <c r="F15" s="10"/>
      <c r="G15" s="10">
        <f t="shared" si="0"/>
        <v>0</v>
      </c>
      <c r="H15" s="54">
        <v>42</v>
      </c>
      <c r="I15" s="14"/>
      <c r="J15" s="16"/>
      <c r="K15" s="54">
        <v>9</v>
      </c>
      <c r="N15" s="10"/>
      <c r="O15" s="10"/>
      <c r="P15" s="10"/>
    </row>
    <row r="16" spans="2:16" x14ac:dyDescent="0.25">
      <c r="B16" s="54">
        <v>10</v>
      </c>
      <c r="E16" s="10"/>
      <c r="F16" s="10"/>
      <c r="G16" s="10">
        <f t="shared" si="0"/>
        <v>0</v>
      </c>
      <c r="H16" s="54">
        <v>41</v>
      </c>
      <c r="I16" s="14"/>
      <c r="J16" s="16"/>
      <c r="K16" s="54">
        <v>10</v>
      </c>
      <c r="N16" s="10"/>
      <c r="O16" s="10"/>
      <c r="P16" s="10"/>
    </row>
    <row r="17" spans="2:16" x14ac:dyDescent="0.25">
      <c r="B17" s="54">
        <v>11</v>
      </c>
      <c r="E17" s="10"/>
      <c r="F17" s="10"/>
      <c r="G17" s="10">
        <f t="shared" si="0"/>
        <v>0</v>
      </c>
      <c r="H17" s="54">
        <v>40</v>
      </c>
      <c r="I17" s="14"/>
      <c r="J17" s="16"/>
      <c r="K17" s="54">
        <v>11</v>
      </c>
      <c r="N17" s="10"/>
      <c r="O17" s="10"/>
      <c r="P17" s="10"/>
    </row>
    <row r="18" spans="2:16" x14ac:dyDescent="0.25">
      <c r="B18" s="54">
        <v>12</v>
      </c>
      <c r="E18" s="10"/>
      <c r="F18" s="10"/>
      <c r="G18" s="10">
        <f t="shared" si="0"/>
        <v>0</v>
      </c>
      <c r="H18" s="54">
        <v>39</v>
      </c>
      <c r="I18" s="14"/>
      <c r="J18" s="16"/>
      <c r="K18" s="54">
        <v>12</v>
      </c>
      <c r="N18" s="10"/>
      <c r="O18" s="10"/>
      <c r="P18" s="10"/>
    </row>
    <row r="19" spans="2:16" x14ac:dyDescent="0.25">
      <c r="B19" s="54">
        <v>13</v>
      </c>
      <c r="E19" s="10"/>
      <c r="F19" s="10"/>
      <c r="G19" s="10">
        <f t="shared" si="0"/>
        <v>0</v>
      </c>
      <c r="H19" s="54">
        <v>38</v>
      </c>
      <c r="I19" s="14"/>
      <c r="J19" s="16"/>
      <c r="K19" s="54">
        <v>13</v>
      </c>
      <c r="N19" s="10"/>
      <c r="O19" s="10"/>
      <c r="P19" s="10"/>
    </row>
    <row r="20" spans="2:16" x14ac:dyDescent="0.25">
      <c r="B20" s="54">
        <v>14</v>
      </c>
      <c r="E20" s="10"/>
      <c r="F20" s="10"/>
      <c r="G20" s="10">
        <f t="shared" si="0"/>
        <v>0</v>
      </c>
      <c r="H20" s="54">
        <v>37</v>
      </c>
      <c r="I20" s="14"/>
      <c r="J20" s="16"/>
      <c r="K20" s="54">
        <v>14</v>
      </c>
      <c r="N20" s="10"/>
      <c r="O20" s="10"/>
      <c r="P20" s="10"/>
    </row>
    <row r="21" spans="2:16" x14ac:dyDescent="0.25">
      <c r="B21" s="54">
        <v>15</v>
      </c>
      <c r="E21" s="10"/>
      <c r="F21" s="10"/>
      <c r="G21" s="10">
        <f t="shared" si="0"/>
        <v>0</v>
      </c>
      <c r="H21" s="54">
        <v>36</v>
      </c>
      <c r="I21" s="14"/>
      <c r="J21" s="16"/>
      <c r="K21" s="54">
        <v>15</v>
      </c>
      <c r="N21" s="10"/>
      <c r="O21" s="10"/>
      <c r="P21" s="10"/>
    </row>
    <row r="22" spans="2:16" x14ac:dyDescent="0.25">
      <c r="B22" s="54">
        <v>16</v>
      </c>
      <c r="E22" s="10"/>
      <c r="F22" s="10"/>
      <c r="G22" s="10">
        <f t="shared" si="0"/>
        <v>0</v>
      </c>
      <c r="H22" s="54">
        <v>35</v>
      </c>
      <c r="I22" s="14"/>
      <c r="J22" s="16"/>
      <c r="K22" s="54">
        <v>16</v>
      </c>
      <c r="N22" s="10"/>
      <c r="O22" s="10"/>
      <c r="P22" s="10"/>
    </row>
    <row r="23" spans="2:16" x14ac:dyDescent="0.25">
      <c r="B23" s="54">
        <v>17</v>
      </c>
      <c r="E23" s="10"/>
      <c r="F23" s="10"/>
      <c r="G23" s="10">
        <f t="shared" si="0"/>
        <v>0</v>
      </c>
      <c r="H23" s="54">
        <v>34</v>
      </c>
      <c r="I23" s="14"/>
      <c r="J23" s="16"/>
      <c r="K23" s="54">
        <v>17</v>
      </c>
      <c r="N23" s="10"/>
      <c r="O23" s="10"/>
      <c r="P23" s="10"/>
    </row>
    <row r="24" spans="2:16" x14ac:dyDescent="0.25">
      <c r="B24" s="54">
        <v>18</v>
      </c>
      <c r="E24" s="10"/>
      <c r="F24" s="10"/>
      <c r="G24" s="10">
        <f t="shared" si="0"/>
        <v>0</v>
      </c>
      <c r="H24" s="54">
        <v>33</v>
      </c>
      <c r="I24" s="14"/>
      <c r="J24" s="16"/>
      <c r="K24" s="54">
        <v>18</v>
      </c>
      <c r="N24" s="10"/>
      <c r="O24" s="10"/>
      <c r="P24" s="10"/>
    </row>
    <row r="25" spans="2:16" x14ac:dyDescent="0.25">
      <c r="B25" s="54">
        <v>19</v>
      </c>
      <c r="E25" s="10"/>
      <c r="F25" s="10"/>
      <c r="G25" s="10">
        <f t="shared" si="0"/>
        <v>0</v>
      </c>
      <c r="H25" s="54">
        <v>32</v>
      </c>
      <c r="I25" s="14"/>
      <c r="J25" s="16"/>
      <c r="K25" s="54">
        <v>19</v>
      </c>
      <c r="N25" s="10"/>
      <c r="O25" s="10"/>
      <c r="P25" s="10"/>
    </row>
    <row r="26" spans="2:16" x14ac:dyDescent="0.25">
      <c r="B26" s="54">
        <v>20</v>
      </c>
      <c r="E26" s="10"/>
      <c r="F26" s="10"/>
      <c r="G26" s="10">
        <f t="shared" si="0"/>
        <v>0</v>
      </c>
      <c r="H26" s="54">
        <v>31</v>
      </c>
      <c r="I26" s="14"/>
      <c r="J26" s="16"/>
      <c r="K26" s="54">
        <v>20</v>
      </c>
      <c r="N26" s="10"/>
      <c r="O26" s="10"/>
      <c r="P26" s="10"/>
    </row>
    <row r="27" spans="2:16" x14ac:dyDescent="0.25">
      <c r="B27" s="54">
        <v>21</v>
      </c>
      <c r="E27" s="10"/>
      <c r="F27" s="10"/>
      <c r="G27" s="10">
        <f t="shared" si="0"/>
        <v>0</v>
      </c>
      <c r="H27" s="54">
        <v>30</v>
      </c>
      <c r="I27" s="14"/>
      <c r="J27" s="16"/>
      <c r="K27" s="54">
        <v>21</v>
      </c>
      <c r="N27" s="10"/>
      <c r="O27" s="10"/>
      <c r="P27" s="10"/>
    </row>
    <row r="28" spans="2:16" x14ac:dyDescent="0.25">
      <c r="B28" s="54">
        <v>22</v>
      </c>
      <c r="E28" s="10"/>
      <c r="F28" s="10"/>
      <c r="G28" s="10">
        <f t="shared" si="0"/>
        <v>0</v>
      </c>
      <c r="H28" s="54">
        <v>29</v>
      </c>
      <c r="I28" s="14"/>
      <c r="J28" s="16"/>
      <c r="K28" s="54">
        <v>22</v>
      </c>
      <c r="N28" s="10"/>
      <c r="O28" s="10"/>
      <c r="P28" s="10"/>
    </row>
    <row r="29" spans="2:16" x14ac:dyDescent="0.25">
      <c r="B29" s="54">
        <v>23</v>
      </c>
      <c r="E29" s="10"/>
      <c r="F29" s="10"/>
      <c r="G29" s="10">
        <f t="shared" si="0"/>
        <v>0</v>
      </c>
      <c r="H29" s="54">
        <v>28</v>
      </c>
      <c r="I29" s="14"/>
      <c r="J29" s="16"/>
      <c r="K29" s="54">
        <v>23</v>
      </c>
      <c r="N29" s="10"/>
      <c r="O29" s="10"/>
      <c r="P29" s="10"/>
    </row>
    <row r="30" spans="2:16" x14ac:dyDescent="0.25">
      <c r="B30" s="54">
        <v>24</v>
      </c>
      <c r="E30" s="10"/>
      <c r="F30" s="10"/>
      <c r="G30" s="10">
        <f t="shared" si="0"/>
        <v>0</v>
      </c>
      <c r="H30" s="54">
        <v>27</v>
      </c>
      <c r="I30" s="14"/>
      <c r="J30" s="16"/>
      <c r="K30" s="54">
        <v>24</v>
      </c>
      <c r="N30" s="10"/>
      <c r="O30" s="10"/>
      <c r="P30" s="10"/>
    </row>
    <row r="31" spans="2:16" x14ac:dyDescent="0.25">
      <c r="B31" s="54">
        <v>25</v>
      </c>
      <c r="E31" s="10"/>
      <c r="F31" s="10"/>
      <c r="G31" s="10">
        <f t="shared" si="0"/>
        <v>0</v>
      </c>
      <c r="H31" s="54">
        <v>26</v>
      </c>
      <c r="I31" s="14"/>
      <c r="J31" s="16"/>
      <c r="K31" s="54">
        <v>25</v>
      </c>
      <c r="N31" s="10"/>
      <c r="O31" s="10"/>
      <c r="P31" s="10"/>
    </row>
    <row r="32" spans="2:16" x14ac:dyDescent="0.25">
      <c r="B32" s="54">
        <v>26</v>
      </c>
      <c r="E32" s="10"/>
      <c r="F32" s="10"/>
      <c r="G32" s="10">
        <f t="shared" si="0"/>
        <v>0</v>
      </c>
      <c r="H32" s="54">
        <v>25</v>
      </c>
      <c r="I32" s="14"/>
      <c r="J32" s="16"/>
      <c r="K32" s="54">
        <v>26</v>
      </c>
      <c r="N32" s="10"/>
      <c r="O32" s="10"/>
      <c r="P32" s="10"/>
    </row>
    <row r="33" spans="2:16" x14ac:dyDescent="0.25">
      <c r="B33" s="54">
        <v>27</v>
      </c>
      <c r="E33" s="10"/>
      <c r="F33" s="10"/>
      <c r="G33" s="10">
        <f t="shared" si="0"/>
        <v>0</v>
      </c>
      <c r="H33" s="54">
        <v>24</v>
      </c>
      <c r="I33" s="14"/>
      <c r="J33" s="16"/>
      <c r="K33" s="54">
        <v>27</v>
      </c>
      <c r="N33" s="10"/>
      <c r="O33" s="10"/>
      <c r="P33" s="10"/>
    </row>
    <row r="34" spans="2:16" x14ac:dyDescent="0.25">
      <c r="B34" s="54">
        <v>28</v>
      </c>
      <c r="E34" s="10"/>
      <c r="F34" s="10"/>
      <c r="G34" s="10">
        <f t="shared" si="0"/>
        <v>0</v>
      </c>
      <c r="H34" s="54">
        <v>23</v>
      </c>
      <c r="I34" s="14"/>
      <c r="J34" s="16"/>
      <c r="K34" s="54">
        <v>28</v>
      </c>
      <c r="N34" s="10"/>
      <c r="O34" s="10"/>
      <c r="P34" s="10"/>
    </row>
    <row r="35" spans="2:16" x14ac:dyDescent="0.25">
      <c r="B35" s="54">
        <v>29</v>
      </c>
      <c r="E35" s="10"/>
      <c r="F35" s="10"/>
      <c r="G35" s="10">
        <f t="shared" si="0"/>
        <v>0</v>
      </c>
      <c r="H35" s="54">
        <v>22</v>
      </c>
      <c r="I35" s="14"/>
      <c r="J35" s="16"/>
      <c r="K35" s="54">
        <v>29</v>
      </c>
      <c r="N35" s="10"/>
      <c r="O35" s="10"/>
      <c r="P35" s="10"/>
    </row>
    <row r="36" spans="2:16" x14ac:dyDescent="0.25">
      <c r="H36" s="1"/>
      <c r="I36" s="1"/>
      <c r="J36" s="1"/>
    </row>
    <row r="37" spans="2:16" x14ac:dyDescent="0.25">
      <c r="H37" s="1"/>
      <c r="I37" s="1"/>
      <c r="J37" s="1"/>
    </row>
    <row r="38" spans="2:16" x14ac:dyDescent="0.25">
      <c r="H38" s="1"/>
      <c r="I38" s="1"/>
      <c r="J38" s="1"/>
    </row>
    <row r="39" spans="2:16" x14ac:dyDescent="0.25">
      <c r="H39" s="1"/>
      <c r="I39" s="1"/>
      <c r="J39" s="1"/>
    </row>
    <row r="40" spans="2:16" x14ac:dyDescent="0.25">
      <c r="H40" s="1"/>
      <c r="I40" s="1"/>
      <c r="J40" s="1"/>
      <c r="P40" s="41"/>
    </row>
    <row r="41" spans="2:16" x14ac:dyDescent="0.25">
      <c r="H41" s="1"/>
      <c r="I41" s="1"/>
      <c r="J41" s="67"/>
      <c r="K41" s="143"/>
      <c r="L41" s="143"/>
      <c r="M41" s="143"/>
      <c r="N41" s="67"/>
      <c r="O41" s="67"/>
    </row>
    <row r="42" spans="2:16" x14ac:dyDescent="0.25">
      <c r="H42" s="1"/>
      <c r="I42" s="1"/>
      <c r="J42" s="67"/>
      <c r="K42" s="67"/>
      <c r="L42" s="68"/>
      <c r="M42" s="67"/>
      <c r="N42" s="67"/>
      <c r="O42" s="67"/>
    </row>
    <row r="43" spans="2:16" x14ac:dyDescent="0.25">
      <c r="H43" s="1"/>
      <c r="I43" s="1"/>
      <c r="J43" s="69"/>
      <c r="K43" s="142"/>
      <c r="L43" s="142"/>
      <c r="M43" s="67"/>
      <c r="N43" s="70"/>
      <c r="O43" s="71"/>
    </row>
    <row r="44" spans="2:16" x14ac:dyDescent="0.25">
      <c r="H44" s="1"/>
      <c r="I44" s="1"/>
      <c r="J44" s="69"/>
      <c r="K44" s="142"/>
      <c r="L44" s="142"/>
      <c r="M44" s="142"/>
      <c r="N44" s="72"/>
      <c r="O44" s="71"/>
    </row>
    <row r="45" spans="2:16" x14ac:dyDescent="0.25">
      <c r="H45" s="1"/>
      <c r="I45" s="1"/>
      <c r="J45" s="69"/>
      <c r="K45" s="142"/>
      <c r="L45" s="142"/>
      <c r="M45" s="142"/>
      <c r="N45" s="72"/>
      <c r="O45" s="71"/>
    </row>
    <row r="46" spans="2:16" x14ac:dyDescent="0.25">
      <c r="H46" s="1"/>
      <c r="I46" s="1"/>
      <c r="J46" s="69"/>
      <c r="K46" s="142"/>
      <c r="L46" s="142"/>
      <c r="M46" s="73"/>
      <c r="N46" s="70"/>
      <c r="O46" s="71"/>
    </row>
    <row r="47" spans="2:16" x14ac:dyDescent="0.25">
      <c r="H47" s="1"/>
      <c r="I47" s="1"/>
      <c r="J47" s="69"/>
      <c r="K47" s="67"/>
      <c r="L47" s="68"/>
      <c r="M47" s="67"/>
      <c r="N47" s="89"/>
      <c r="O47" s="71"/>
    </row>
    <row r="48" spans="2:16" x14ac:dyDescent="0.25">
      <c r="H48" s="1"/>
      <c r="I48" s="1"/>
      <c r="J48" s="74"/>
      <c r="K48" s="67"/>
      <c r="L48" s="68"/>
      <c r="M48" s="67"/>
      <c r="N48" s="67"/>
      <c r="O48" s="67"/>
    </row>
    <row r="49" spans="8:15" x14ac:dyDescent="0.25">
      <c r="H49" s="1"/>
      <c r="I49" s="1"/>
      <c r="J49" s="69"/>
      <c r="K49" s="142"/>
      <c r="L49" s="142"/>
      <c r="M49" s="142"/>
      <c r="N49" s="70"/>
      <c r="O49" s="71"/>
    </row>
    <row r="50" spans="8:15" x14ac:dyDescent="0.25">
      <c r="H50" s="1"/>
      <c r="I50" s="1"/>
      <c r="J50" s="69"/>
      <c r="K50" s="142"/>
      <c r="L50" s="142"/>
      <c r="M50" s="67"/>
      <c r="N50" s="70"/>
      <c r="O50" s="71"/>
    </row>
    <row r="51" spans="8:15" x14ac:dyDescent="0.25">
      <c r="H51" s="1"/>
      <c r="I51" s="1"/>
      <c r="J51" s="69"/>
      <c r="K51" s="142"/>
      <c r="L51" s="142"/>
      <c r="M51" s="142"/>
      <c r="N51" s="70"/>
      <c r="O51" s="71"/>
    </row>
    <row r="52" spans="8:15" x14ac:dyDescent="0.25">
      <c r="H52" s="1"/>
      <c r="I52" s="1"/>
      <c r="J52" s="69"/>
      <c r="K52" s="142"/>
      <c r="L52" s="142"/>
      <c r="M52" s="67"/>
      <c r="N52" s="68"/>
      <c r="O52" s="71"/>
    </row>
    <row r="53" spans="8:15" x14ac:dyDescent="0.25">
      <c r="H53" s="1"/>
      <c r="I53" s="1"/>
      <c r="J53" s="69"/>
      <c r="K53" s="142"/>
      <c r="L53" s="142"/>
      <c r="M53" s="119"/>
      <c r="N53" s="70"/>
      <c r="O53" s="71"/>
    </row>
    <row r="54" spans="8:15" x14ac:dyDescent="0.25">
      <c r="H54" s="1"/>
      <c r="I54" s="1"/>
      <c r="J54" s="69"/>
      <c r="K54" s="67"/>
      <c r="L54" s="68"/>
      <c r="M54" s="67"/>
      <c r="N54" s="67"/>
      <c r="O54" s="67"/>
    </row>
    <row r="55" spans="8:15" x14ac:dyDescent="0.25">
      <c r="H55" s="1"/>
      <c r="I55" s="1"/>
      <c r="J55" s="69"/>
      <c r="K55" s="67"/>
      <c r="L55" s="68"/>
      <c r="M55" s="67"/>
      <c r="N55" s="67"/>
      <c r="O55" s="67"/>
    </row>
    <row r="56" spans="8:15" x14ac:dyDescent="0.25">
      <c r="H56" s="1"/>
      <c r="I56" s="1"/>
      <c r="J56" s="69"/>
      <c r="K56" s="142"/>
      <c r="L56" s="142"/>
      <c r="M56" s="67"/>
      <c r="N56" s="70"/>
      <c r="O56" s="71"/>
    </row>
    <row r="57" spans="8:15" x14ac:dyDescent="0.25">
      <c r="H57" s="1"/>
      <c r="I57" s="1"/>
      <c r="J57" s="69"/>
      <c r="K57" s="142"/>
      <c r="L57" s="142"/>
      <c r="M57" s="73"/>
      <c r="N57" s="72"/>
      <c r="O57" s="71"/>
    </row>
    <row r="58" spans="8:15" x14ac:dyDescent="0.25">
      <c r="H58" s="1"/>
      <c r="I58" s="1"/>
      <c r="J58" s="69"/>
      <c r="K58" s="142"/>
      <c r="L58" s="142"/>
      <c r="M58" s="67"/>
      <c r="N58" s="70"/>
      <c r="O58" s="71"/>
    </row>
    <row r="59" spans="8:15" x14ac:dyDescent="0.25">
      <c r="H59" s="1"/>
      <c r="I59" s="1"/>
      <c r="J59" s="75"/>
      <c r="K59" s="144"/>
      <c r="L59" s="144"/>
      <c r="M59" s="145"/>
      <c r="N59" s="72"/>
      <c r="O59" s="71"/>
    </row>
    <row r="60" spans="8:15" x14ac:dyDescent="0.25">
      <c r="H60" s="1"/>
      <c r="I60" s="1"/>
      <c r="J60" s="76"/>
      <c r="K60" s="120"/>
      <c r="L60" s="120"/>
      <c r="M60" s="145"/>
      <c r="N60" s="72"/>
      <c r="O60" s="71"/>
    </row>
    <row r="61" spans="8:15" x14ac:dyDescent="0.25">
      <c r="H61" s="1"/>
      <c r="I61" s="1"/>
      <c r="J61" s="69"/>
      <c r="K61" s="70"/>
      <c r="L61" s="68"/>
      <c r="M61" s="67"/>
      <c r="N61" s="67"/>
      <c r="O61" s="67"/>
    </row>
    <row r="62" spans="8:15" x14ac:dyDescent="0.25">
      <c r="H62" s="1"/>
      <c r="I62" s="1"/>
      <c r="J62" s="69"/>
      <c r="K62" s="77"/>
      <c r="L62" s="78"/>
      <c r="M62" s="79"/>
      <c r="N62" s="80"/>
      <c r="O62" s="71"/>
    </row>
    <row r="63" spans="8:15" x14ac:dyDescent="0.25">
      <c r="H63" s="1"/>
      <c r="I63" s="1"/>
      <c r="J63" s="69"/>
      <c r="K63" s="119"/>
      <c r="L63" s="119"/>
      <c r="M63" s="67"/>
      <c r="N63" s="70"/>
      <c r="O63" s="71"/>
    </row>
    <row r="64" spans="8:15" x14ac:dyDescent="0.25">
      <c r="H64" s="1"/>
      <c r="I64" s="1"/>
      <c r="J64" s="81"/>
      <c r="K64" s="77"/>
      <c r="L64" s="82"/>
      <c r="M64" s="82"/>
      <c r="N64" s="82"/>
      <c r="O64" s="83"/>
    </row>
    <row r="65" spans="8:15" x14ac:dyDescent="0.25">
      <c r="H65" s="1"/>
      <c r="I65" s="1"/>
      <c r="J65" s="38"/>
      <c r="K65" s="38"/>
      <c r="L65" s="38"/>
      <c r="M65" s="38"/>
      <c r="N65" s="39"/>
      <c r="O65" s="40"/>
    </row>
    <row r="66" spans="8:15" x14ac:dyDescent="0.25">
      <c r="H66" s="1"/>
      <c r="I66" s="1"/>
      <c r="J66" s="38"/>
      <c r="K66" s="38"/>
      <c r="L66" s="38"/>
      <c r="M66" s="38"/>
      <c r="N66" s="39"/>
      <c r="O66" s="40"/>
    </row>
    <row r="67" spans="8:15" x14ac:dyDescent="0.25">
      <c r="H67" s="1"/>
      <c r="I67" s="1"/>
      <c r="J67" s="38"/>
      <c r="K67" s="38"/>
      <c r="L67" s="38"/>
      <c r="M67" s="38"/>
      <c r="N67" s="38"/>
      <c r="O67" s="40"/>
    </row>
    <row r="68" spans="8:15" x14ac:dyDescent="0.25">
      <c r="H68" s="1"/>
      <c r="I68" s="1"/>
    </row>
    <row r="69" spans="8:15" x14ac:dyDescent="0.25">
      <c r="H69" s="1"/>
      <c r="I69" s="1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</sheetData>
  <sortState ref="K7:P26">
    <sortCondition ref="P7:P26"/>
  </sortState>
  <mergeCells count="18">
    <mergeCell ref="K56:L56"/>
    <mergeCell ref="K57:L57"/>
    <mergeCell ref="K58:L58"/>
    <mergeCell ref="K59:L59"/>
    <mergeCell ref="M59:M60"/>
    <mergeCell ref="K49:M49"/>
    <mergeCell ref="K50:L50"/>
    <mergeCell ref="K51:M51"/>
    <mergeCell ref="K52:L52"/>
    <mergeCell ref="K53:L53"/>
    <mergeCell ref="C2:G2"/>
    <mergeCell ref="C4:G4"/>
    <mergeCell ref="L4:P4"/>
    <mergeCell ref="K46:L46"/>
    <mergeCell ref="K43:L43"/>
    <mergeCell ref="K41:M41"/>
    <mergeCell ref="K44:M44"/>
    <mergeCell ref="K45:M45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2"/>
  <sheetViews>
    <sheetView workbookViewId="0">
      <selection activeCell="C3" sqref="C3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48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E7" s="10"/>
      <c r="F7" s="10"/>
      <c r="G7" s="10">
        <f>E7-F7</f>
        <v>0</v>
      </c>
      <c r="H7" s="54">
        <v>50</v>
      </c>
      <c r="I7" s="14"/>
      <c r="J7" s="16"/>
      <c r="K7" s="54">
        <v>1</v>
      </c>
      <c r="N7" s="10"/>
      <c r="O7" s="10"/>
      <c r="P7" s="10"/>
    </row>
    <row r="8" spans="2:16" x14ac:dyDescent="0.25">
      <c r="B8" s="54">
        <v>2</v>
      </c>
      <c r="E8" s="10"/>
      <c r="F8" s="10"/>
      <c r="G8" s="10">
        <f t="shared" ref="G8:G35" si="0">E8-F8</f>
        <v>0</v>
      </c>
      <c r="H8" s="54">
        <v>49</v>
      </c>
      <c r="I8" s="14"/>
      <c r="J8" s="16"/>
      <c r="K8" s="54">
        <v>2</v>
      </c>
      <c r="N8" s="10"/>
      <c r="O8" s="10"/>
      <c r="P8" s="10"/>
    </row>
    <row r="9" spans="2:16" x14ac:dyDescent="0.25">
      <c r="B9" s="54">
        <v>3</v>
      </c>
      <c r="E9" s="10"/>
      <c r="F9" s="10"/>
      <c r="G9" s="10">
        <f t="shared" si="0"/>
        <v>0</v>
      </c>
      <c r="H9" s="54">
        <v>48</v>
      </c>
      <c r="I9" s="14"/>
      <c r="J9" s="16"/>
      <c r="K9" s="54">
        <v>3</v>
      </c>
      <c r="N9" s="10"/>
      <c r="O9" s="10"/>
      <c r="P9" s="10"/>
    </row>
    <row r="10" spans="2:16" x14ac:dyDescent="0.25">
      <c r="B10" s="54">
        <v>4</v>
      </c>
      <c r="E10" s="10"/>
      <c r="F10" s="10"/>
      <c r="G10" s="10">
        <f t="shared" si="0"/>
        <v>0</v>
      </c>
      <c r="H10" s="54">
        <v>47</v>
      </c>
      <c r="I10" s="14"/>
      <c r="J10" s="16"/>
      <c r="K10" s="54">
        <v>4</v>
      </c>
      <c r="N10" s="10"/>
      <c r="O10" s="10"/>
      <c r="P10" s="10"/>
    </row>
    <row r="11" spans="2:16" x14ac:dyDescent="0.25">
      <c r="B11" s="54">
        <v>5</v>
      </c>
      <c r="E11" s="10"/>
      <c r="F11" s="10"/>
      <c r="G11" s="10">
        <f t="shared" si="0"/>
        <v>0</v>
      </c>
      <c r="H11" s="54">
        <v>46</v>
      </c>
      <c r="I11" s="14"/>
      <c r="J11" s="16"/>
      <c r="K11" s="54">
        <v>5</v>
      </c>
      <c r="N11" s="10"/>
      <c r="O11" s="10"/>
      <c r="P11" s="10"/>
    </row>
    <row r="12" spans="2:16" x14ac:dyDescent="0.25">
      <c r="B12" s="54">
        <v>6</v>
      </c>
      <c r="E12" s="10"/>
      <c r="F12" s="10"/>
      <c r="G12" s="10">
        <f t="shared" si="0"/>
        <v>0</v>
      </c>
      <c r="H12" s="54">
        <v>45</v>
      </c>
      <c r="I12" s="14"/>
      <c r="J12" s="16"/>
      <c r="K12" s="54">
        <v>6</v>
      </c>
      <c r="N12" s="10"/>
      <c r="O12" s="10"/>
      <c r="P12" s="10"/>
    </row>
    <row r="13" spans="2:16" x14ac:dyDescent="0.25">
      <c r="B13" s="54">
        <v>7</v>
      </c>
      <c r="E13" s="10"/>
      <c r="F13" s="10"/>
      <c r="G13" s="10">
        <f t="shared" si="0"/>
        <v>0</v>
      </c>
      <c r="H13" s="54">
        <v>44</v>
      </c>
      <c r="I13" s="14"/>
      <c r="J13" s="16"/>
      <c r="K13" s="54">
        <v>7</v>
      </c>
      <c r="N13" s="10"/>
      <c r="O13" s="10"/>
      <c r="P13" s="10"/>
    </row>
    <row r="14" spans="2:16" x14ac:dyDescent="0.25">
      <c r="B14" s="54">
        <v>8</v>
      </c>
      <c r="E14" s="10"/>
      <c r="F14" s="10"/>
      <c r="G14" s="10">
        <f t="shared" si="0"/>
        <v>0</v>
      </c>
      <c r="H14" s="54">
        <v>43</v>
      </c>
      <c r="I14" s="14"/>
      <c r="J14" s="16"/>
      <c r="K14" s="54">
        <v>8</v>
      </c>
      <c r="N14" s="10"/>
      <c r="O14" s="10"/>
      <c r="P14" s="10"/>
    </row>
    <row r="15" spans="2:16" x14ac:dyDescent="0.25">
      <c r="B15" s="54">
        <v>9</v>
      </c>
      <c r="E15" s="10"/>
      <c r="F15" s="10"/>
      <c r="G15" s="10">
        <f t="shared" si="0"/>
        <v>0</v>
      </c>
      <c r="H15" s="54">
        <v>42</v>
      </c>
      <c r="I15" s="14"/>
      <c r="J15" s="16"/>
      <c r="K15" s="54">
        <v>9</v>
      </c>
      <c r="N15" s="10"/>
      <c r="O15" s="10"/>
      <c r="P15" s="10"/>
    </row>
    <row r="16" spans="2:16" x14ac:dyDescent="0.25">
      <c r="B16" s="54">
        <v>10</v>
      </c>
      <c r="E16" s="10"/>
      <c r="F16" s="10"/>
      <c r="G16" s="10">
        <f t="shared" si="0"/>
        <v>0</v>
      </c>
      <c r="H16" s="54">
        <v>41</v>
      </c>
      <c r="I16" s="14"/>
      <c r="J16" s="16"/>
      <c r="K16" s="54">
        <v>10</v>
      </c>
      <c r="N16" s="10"/>
      <c r="O16" s="10"/>
      <c r="P16" s="10"/>
    </row>
    <row r="17" spans="2:16" x14ac:dyDescent="0.25">
      <c r="B17" s="54">
        <v>11</v>
      </c>
      <c r="E17" s="10"/>
      <c r="F17" s="10"/>
      <c r="G17" s="10">
        <f t="shared" si="0"/>
        <v>0</v>
      </c>
      <c r="H17" s="54">
        <v>40</v>
      </c>
      <c r="I17" s="14"/>
      <c r="J17" s="16"/>
      <c r="K17" s="54">
        <v>11</v>
      </c>
      <c r="N17" s="10"/>
      <c r="O17" s="10"/>
      <c r="P17" s="10"/>
    </row>
    <row r="18" spans="2:16" x14ac:dyDescent="0.25">
      <c r="B18" s="54">
        <v>12</v>
      </c>
      <c r="E18" s="10"/>
      <c r="F18" s="10"/>
      <c r="G18" s="10">
        <f t="shared" si="0"/>
        <v>0</v>
      </c>
      <c r="H18" s="54">
        <v>39</v>
      </c>
      <c r="I18" s="14"/>
      <c r="J18" s="16"/>
      <c r="K18" s="54">
        <v>12</v>
      </c>
      <c r="N18" s="10"/>
      <c r="O18" s="10"/>
      <c r="P18" s="10"/>
    </row>
    <row r="19" spans="2:16" x14ac:dyDescent="0.25">
      <c r="B19" s="54">
        <v>13</v>
      </c>
      <c r="E19" s="10"/>
      <c r="F19" s="10"/>
      <c r="G19" s="10">
        <f t="shared" si="0"/>
        <v>0</v>
      </c>
      <c r="H19" s="54">
        <v>38</v>
      </c>
      <c r="I19" s="14"/>
      <c r="J19" s="16"/>
      <c r="K19" s="54">
        <v>13</v>
      </c>
      <c r="N19" s="10"/>
      <c r="O19" s="10"/>
      <c r="P19" s="10"/>
    </row>
    <row r="20" spans="2:16" x14ac:dyDescent="0.25">
      <c r="B20" s="54">
        <v>14</v>
      </c>
      <c r="E20" s="10"/>
      <c r="F20" s="10"/>
      <c r="G20" s="10">
        <f t="shared" si="0"/>
        <v>0</v>
      </c>
      <c r="H20" s="54">
        <v>37</v>
      </c>
      <c r="I20" s="14"/>
      <c r="J20" s="16"/>
      <c r="K20" s="54">
        <v>14</v>
      </c>
      <c r="N20" s="10"/>
      <c r="O20" s="10"/>
      <c r="P20" s="10"/>
    </row>
    <row r="21" spans="2:16" x14ac:dyDescent="0.25">
      <c r="B21" s="54">
        <v>15</v>
      </c>
      <c r="E21" s="10"/>
      <c r="F21" s="10"/>
      <c r="G21" s="10">
        <f t="shared" si="0"/>
        <v>0</v>
      </c>
      <c r="H21" s="54">
        <v>36</v>
      </c>
      <c r="I21" s="14"/>
      <c r="J21" s="16"/>
      <c r="K21" s="54">
        <v>15</v>
      </c>
      <c r="N21" s="10"/>
      <c r="O21" s="10"/>
      <c r="P21" s="10"/>
    </row>
    <row r="22" spans="2:16" x14ac:dyDescent="0.25">
      <c r="B22" s="54">
        <v>16</v>
      </c>
      <c r="E22" s="10"/>
      <c r="F22" s="10"/>
      <c r="G22" s="10">
        <f t="shared" si="0"/>
        <v>0</v>
      </c>
      <c r="H22" s="54">
        <v>35</v>
      </c>
      <c r="I22" s="14"/>
      <c r="J22" s="16"/>
      <c r="K22" s="54">
        <v>16</v>
      </c>
      <c r="N22" s="10"/>
      <c r="O22" s="10"/>
      <c r="P22" s="10"/>
    </row>
    <row r="23" spans="2:16" x14ac:dyDescent="0.25">
      <c r="B23" s="54">
        <v>17</v>
      </c>
      <c r="E23" s="10"/>
      <c r="F23" s="10"/>
      <c r="G23" s="10">
        <f t="shared" si="0"/>
        <v>0</v>
      </c>
      <c r="H23" s="54">
        <v>34</v>
      </c>
      <c r="I23" s="14"/>
      <c r="J23" s="16"/>
      <c r="K23" s="54">
        <v>17</v>
      </c>
      <c r="N23" s="10"/>
      <c r="O23" s="10"/>
      <c r="P23" s="10"/>
    </row>
    <row r="24" spans="2:16" x14ac:dyDescent="0.25">
      <c r="B24" s="54">
        <v>18</v>
      </c>
      <c r="E24" s="10"/>
      <c r="F24" s="10"/>
      <c r="G24" s="10">
        <f t="shared" si="0"/>
        <v>0</v>
      </c>
      <c r="H24" s="54">
        <v>33</v>
      </c>
      <c r="I24" s="14"/>
      <c r="J24" s="16"/>
      <c r="K24" s="54">
        <v>18</v>
      </c>
      <c r="N24" s="10"/>
      <c r="O24" s="10"/>
      <c r="P24" s="10"/>
    </row>
    <row r="25" spans="2:16" x14ac:dyDescent="0.25">
      <c r="B25" s="54">
        <v>19</v>
      </c>
      <c r="E25" s="10"/>
      <c r="F25" s="10"/>
      <c r="G25" s="10">
        <f t="shared" si="0"/>
        <v>0</v>
      </c>
      <c r="H25" s="54">
        <v>32</v>
      </c>
      <c r="I25" s="14"/>
      <c r="J25" s="16"/>
      <c r="K25" s="54">
        <v>19</v>
      </c>
      <c r="N25" s="10"/>
      <c r="O25" s="10"/>
      <c r="P25" s="10"/>
    </row>
    <row r="26" spans="2:16" x14ac:dyDescent="0.25">
      <c r="B26" s="54">
        <v>20</v>
      </c>
      <c r="E26" s="10"/>
      <c r="F26" s="10"/>
      <c r="G26" s="10">
        <f t="shared" si="0"/>
        <v>0</v>
      </c>
      <c r="H26" s="54">
        <v>31</v>
      </c>
      <c r="I26" s="14"/>
      <c r="J26" s="16"/>
      <c r="K26" s="54">
        <v>20</v>
      </c>
      <c r="N26" s="10"/>
      <c r="O26" s="10"/>
      <c r="P26" s="10"/>
    </row>
    <row r="27" spans="2:16" x14ac:dyDescent="0.25">
      <c r="B27" s="54">
        <v>21</v>
      </c>
      <c r="E27" s="10"/>
      <c r="F27" s="10"/>
      <c r="G27" s="10">
        <f t="shared" si="0"/>
        <v>0</v>
      </c>
      <c r="H27" s="54">
        <v>30</v>
      </c>
      <c r="I27" s="14"/>
      <c r="J27" s="16"/>
      <c r="K27" s="54">
        <v>21</v>
      </c>
      <c r="N27" s="10"/>
      <c r="O27" s="10"/>
      <c r="P27" s="10"/>
    </row>
    <row r="28" spans="2:16" x14ac:dyDescent="0.25">
      <c r="B28" s="54">
        <v>22</v>
      </c>
      <c r="E28" s="10"/>
      <c r="F28" s="10"/>
      <c r="G28" s="10">
        <f t="shared" si="0"/>
        <v>0</v>
      </c>
      <c r="H28" s="54">
        <v>29</v>
      </c>
      <c r="I28" s="14"/>
      <c r="J28" s="16"/>
      <c r="K28" s="54">
        <v>22</v>
      </c>
      <c r="N28" s="10"/>
      <c r="O28" s="10"/>
      <c r="P28" s="10"/>
    </row>
    <row r="29" spans="2:16" x14ac:dyDescent="0.25">
      <c r="B29" s="54">
        <v>23</v>
      </c>
      <c r="E29" s="10"/>
      <c r="F29" s="10"/>
      <c r="G29" s="10">
        <f t="shared" si="0"/>
        <v>0</v>
      </c>
      <c r="H29" s="54">
        <v>28</v>
      </c>
      <c r="I29" s="14"/>
      <c r="J29" s="16"/>
      <c r="K29" s="54">
        <v>23</v>
      </c>
      <c r="N29" s="10"/>
      <c r="O29" s="10"/>
      <c r="P29" s="10"/>
    </row>
    <row r="30" spans="2:16" x14ac:dyDescent="0.25">
      <c r="B30" s="54">
        <v>24</v>
      </c>
      <c r="E30" s="10"/>
      <c r="F30" s="10"/>
      <c r="G30" s="10">
        <f t="shared" si="0"/>
        <v>0</v>
      </c>
      <c r="H30" s="54">
        <v>27</v>
      </c>
      <c r="I30" s="14"/>
      <c r="J30" s="16"/>
      <c r="K30" s="54">
        <v>24</v>
      </c>
      <c r="N30" s="10"/>
      <c r="O30" s="10"/>
      <c r="P30" s="10"/>
    </row>
    <row r="31" spans="2:16" x14ac:dyDescent="0.25">
      <c r="B31" s="54">
        <v>25</v>
      </c>
      <c r="E31" s="10"/>
      <c r="F31" s="10"/>
      <c r="G31" s="10">
        <f t="shared" si="0"/>
        <v>0</v>
      </c>
      <c r="H31" s="54">
        <v>26</v>
      </c>
      <c r="I31" s="14"/>
      <c r="J31" s="16"/>
      <c r="K31" s="54">
        <v>25</v>
      </c>
      <c r="N31" s="10"/>
      <c r="O31" s="10"/>
      <c r="P31" s="10"/>
    </row>
    <row r="32" spans="2:16" x14ac:dyDescent="0.25">
      <c r="B32" s="54">
        <v>26</v>
      </c>
      <c r="E32" s="10"/>
      <c r="F32" s="10"/>
      <c r="G32" s="10">
        <f t="shared" si="0"/>
        <v>0</v>
      </c>
      <c r="H32" s="54">
        <v>25</v>
      </c>
      <c r="I32" s="14"/>
      <c r="J32" s="16"/>
      <c r="K32" s="54">
        <v>26</v>
      </c>
      <c r="N32" s="10"/>
      <c r="O32" s="10"/>
      <c r="P32" s="10"/>
    </row>
    <row r="33" spans="2:16" x14ac:dyDescent="0.25">
      <c r="B33" s="54">
        <v>27</v>
      </c>
      <c r="E33" s="10"/>
      <c r="F33" s="10"/>
      <c r="G33" s="10">
        <f t="shared" si="0"/>
        <v>0</v>
      </c>
      <c r="H33" s="54">
        <v>24</v>
      </c>
      <c r="I33" s="14"/>
      <c r="J33" s="16"/>
      <c r="K33" s="54">
        <v>27</v>
      </c>
      <c r="N33" s="10"/>
      <c r="O33" s="10"/>
      <c r="P33" s="10"/>
    </row>
    <row r="34" spans="2:16" x14ac:dyDescent="0.25">
      <c r="B34" s="54">
        <v>28</v>
      </c>
      <c r="E34" s="10"/>
      <c r="F34" s="10"/>
      <c r="G34" s="10">
        <f t="shared" si="0"/>
        <v>0</v>
      </c>
      <c r="H34" s="54">
        <v>23</v>
      </c>
      <c r="I34" s="14"/>
      <c r="J34" s="16"/>
      <c r="K34" s="54">
        <v>28</v>
      </c>
      <c r="N34" s="10"/>
      <c r="O34" s="10"/>
      <c r="P34" s="10"/>
    </row>
    <row r="35" spans="2:16" x14ac:dyDescent="0.25">
      <c r="B35" s="54">
        <v>29</v>
      </c>
      <c r="E35" s="10"/>
      <c r="F35" s="10"/>
      <c r="G35" s="10">
        <f t="shared" si="0"/>
        <v>0</v>
      </c>
      <c r="H35" s="54">
        <v>22</v>
      </c>
      <c r="I35" s="14"/>
      <c r="J35" s="16"/>
      <c r="K35" s="54">
        <v>29</v>
      </c>
      <c r="N35" s="10"/>
      <c r="O35" s="10"/>
      <c r="P35" s="10"/>
    </row>
    <row r="36" spans="2:16" x14ac:dyDescent="0.25">
      <c r="H36" s="1"/>
      <c r="I36" s="1"/>
      <c r="J36" s="1"/>
    </row>
    <row r="37" spans="2:16" x14ac:dyDescent="0.25">
      <c r="H37" s="1"/>
      <c r="I37" s="1"/>
      <c r="J37" s="1"/>
    </row>
    <row r="38" spans="2:16" x14ac:dyDescent="0.25">
      <c r="H38" s="1"/>
      <c r="I38" s="1"/>
      <c r="J38" s="1"/>
    </row>
    <row r="39" spans="2:16" x14ac:dyDescent="0.25">
      <c r="H39" s="1"/>
      <c r="I39" s="1"/>
      <c r="J39" s="1"/>
    </row>
    <row r="40" spans="2:16" x14ac:dyDescent="0.25">
      <c r="H40" s="1"/>
      <c r="I40" s="1"/>
      <c r="J40" s="1"/>
      <c r="P40" s="41"/>
    </row>
    <row r="41" spans="2:16" x14ac:dyDescent="0.25">
      <c r="H41" s="1"/>
      <c r="I41" s="1"/>
      <c r="J41" s="67"/>
      <c r="K41" s="143"/>
      <c r="L41" s="143"/>
      <c r="M41" s="143"/>
      <c r="N41" s="67"/>
      <c r="O41" s="67"/>
    </row>
    <row r="42" spans="2:16" x14ac:dyDescent="0.25">
      <c r="H42" s="1"/>
      <c r="I42" s="1"/>
      <c r="J42" s="67"/>
      <c r="K42" s="67"/>
      <c r="L42" s="68"/>
      <c r="M42" s="67"/>
      <c r="N42" s="67"/>
      <c r="O42" s="67"/>
    </row>
    <row r="43" spans="2:16" x14ac:dyDescent="0.25">
      <c r="H43" s="1"/>
      <c r="I43" s="1"/>
      <c r="J43" s="69"/>
      <c r="K43" s="142"/>
      <c r="L43" s="142"/>
      <c r="M43" s="67"/>
      <c r="N43" s="70"/>
      <c r="O43" s="71"/>
    </row>
    <row r="44" spans="2:16" x14ac:dyDescent="0.25">
      <c r="H44" s="1"/>
      <c r="I44" s="1"/>
      <c r="J44" s="69"/>
      <c r="K44" s="142"/>
      <c r="L44" s="142"/>
      <c r="M44" s="142"/>
      <c r="N44" s="72"/>
      <c r="O44" s="71"/>
    </row>
    <row r="45" spans="2:16" x14ac:dyDescent="0.25">
      <c r="H45" s="1"/>
      <c r="I45" s="1"/>
      <c r="J45" s="69"/>
      <c r="K45" s="142"/>
      <c r="L45" s="142"/>
      <c r="M45" s="142"/>
      <c r="N45" s="72"/>
      <c r="O45" s="71"/>
    </row>
    <row r="46" spans="2:16" x14ac:dyDescent="0.25">
      <c r="H46" s="1"/>
      <c r="I46" s="1"/>
      <c r="J46" s="69"/>
      <c r="K46" s="142"/>
      <c r="L46" s="142"/>
      <c r="M46" s="73"/>
      <c r="N46" s="70"/>
      <c r="O46" s="71"/>
    </row>
    <row r="47" spans="2:16" x14ac:dyDescent="0.25">
      <c r="H47" s="1"/>
      <c r="I47" s="1"/>
      <c r="J47" s="69"/>
      <c r="K47" s="67"/>
      <c r="L47" s="68"/>
      <c r="M47" s="67"/>
      <c r="N47" s="89"/>
      <c r="O47" s="71"/>
    </row>
    <row r="48" spans="2:16" x14ac:dyDescent="0.25">
      <c r="H48" s="1"/>
      <c r="I48" s="1"/>
      <c r="J48" s="74"/>
      <c r="K48" s="67"/>
      <c r="L48" s="68"/>
      <c r="M48" s="67"/>
      <c r="N48" s="67"/>
      <c r="O48" s="67"/>
    </row>
    <row r="49" spans="8:15" x14ac:dyDescent="0.25">
      <c r="H49" s="1"/>
      <c r="I49" s="1"/>
      <c r="J49" s="69"/>
      <c r="K49" s="142"/>
      <c r="L49" s="142"/>
      <c r="M49" s="142"/>
      <c r="N49" s="70"/>
      <c r="O49" s="71"/>
    </row>
    <row r="50" spans="8:15" x14ac:dyDescent="0.25">
      <c r="H50" s="1"/>
      <c r="I50" s="1"/>
      <c r="J50" s="69"/>
      <c r="K50" s="142"/>
      <c r="L50" s="142"/>
      <c r="M50" s="67"/>
      <c r="N50" s="70"/>
      <c r="O50" s="71"/>
    </row>
    <row r="51" spans="8:15" x14ac:dyDescent="0.25">
      <c r="H51" s="1"/>
      <c r="I51" s="1"/>
      <c r="J51" s="69"/>
      <c r="K51" s="142"/>
      <c r="L51" s="142"/>
      <c r="M51" s="142"/>
      <c r="N51" s="70"/>
      <c r="O51" s="71"/>
    </row>
    <row r="52" spans="8:15" x14ac:dyDescent="0.25">
      <c r="H52" s="1"/>
      <c r="I52" s="1"/>
      <c r="J52" s="69"/>
      <c r="K52" s="142"/>
      <c r="L52" s="142"/>
      <c r="M52" s="67"/>
      <c r="N52" s="68"/>
      <c r="O52" s="71"/>
    </row>
    <row r="53" spans="8:15" x14ac:dyDescent="0.25">
      <c r="H53" s="1"/>
      <c r="I53" s="1"/>
      <c r="J53" s="69"/>
      <c r="K53" s="142"/>
      <c r="L53" s="142"/>
      <c r="M53" s="119"/>
      <c r="N53" s="70"/>
      <c r="O53" s="71"/>
    </row>
    <row r="54" spans="8:15" x14ac:dyDescent="0.25">
      <c r="H54" s="1"/>
      <c r="I54" s="1"/>
      <c r="J54" s="69"/>
      <c r="K54" s="67"/>
      <c r="L54" s="68"/>
      <c r="M54" s="67"/>
      <c r="N54" s="67"/>
      <c r="O54" s="67"/>
    </row>
    <row r="55" spans="8:15" x14ac:dyDescent="0.25">
      <c r="H55" s="1"/>
      <c r="I55" s="1"/>
      <c r="J55" s="69"/>
      <c r="K55" s="67"/>
      <c r="L55" s="68"/>
      <c r="M55" s="67"/>
      <c r="N55" s="67"/>
      <c r="O55" s="67"/>
    </row>
    <row r="56" spans="8:15" x14ac:dyDescent="0.25">
      <c r="H56" s="1"/>
      <c r="I56" s="1"/>
      <c r="J56" s="69"/>
      <c r="K56" s="142"/>
      <c r="L56" s="142"/>
      <c r="M56" s="67"/>
      <c r="N56" s="70"/>
      <c r="O56" s="71"/>
    </row>
    <row r="57" spans="8:15" x14ac:dyDescent="0.25">
      <c r="H57" s="1"/>
      <c r="I57" s="1"/>
      <c r="J57" s="69"/>
      <c r="K57" s="142"/>
      <c r="L57" s="142"/>
      <c r="M57" s="73"/>
      <c r="N57" s="72"/>
      <c r="O57" s="71"/>
    </row>
    <row r="58" spans="8:15" x14ac:dyDescent="0.25">
      <c r="H58" s="1"/>
      <c r="I58" s="1"/>
      <c r="J58" s="69"/>
      <c r="K58" s="142"/>
      <c r="L58" s="142"/>
      <c r="M58" s="67"/>
      <c r="N58" s="70"/>
      <c r="O58" s="71"/>
    </row>
    <row r="59" spans="8:15" x14ac:dyDescent="0.25">
      <c r="H59" s="1"/>
      <c r="I59" s="1"/>
      <c r="J59" s="75"/>
      <c r="K59" s="144"/>
      <c r="L59" s="144"/>
      <c r="M59" s="145"/>
      <c r="N59" s="72"/>
      <c r="O59" s="71"/>
    </row>
    <row r="60" spans="8:15" x14ac:dyDescent="0.25">
      <c r="H60" s="1"/>
      <c r="I60" s="1"/>
      <c r="J60" s="76"/>
      <c r="K60" s="120"/>
      <c r="L60" s="120"/>
      <c r="M60" s="145"/>
      <c r="N60" s="72"/>
      <c r="O60" s="71"/>
    </row>
    <row r="61" spans="8:15" x14ac:dyDescent="0.25">
      <c r="H61" s="1"/>
      <c r="I61" s="1"/>
      <c r="J61" s="69"/>
      <c r="K61" s="70"/>
      <c r="L61" s="68"/>
      <c r="M61" s="67"/>
      <c r="N61" s="67"/>
      <c r="O61" s="67"/>
    </row>
    <row r="62" spans="8:15" x14ac:dyDescent="0.25">
      <c r="H62" s="1"/>
      <c r="I62" s="1"/>
      <c r="J62" s="69"/>
      <c r="K62" s="77"/>
      <c r="L62" s="78"/>
      <c r="M62" s="79"/>
      <c r="N62" s="80"/>
      <c r="O62" s="71"/>
    </row>
    <row r="63" spans="8:15" x14ac:dyDescent="0.25">
      <c r="H63" s="1"/>
      <c r="I63" s="1"/>
      <c r="J63" s="69"/>
      <c r="K63" s="119"/>
      <c r="L63" s="119"/>
      <c r="M63" s="67"/>
      <c r="N63" s="70"/>
      <c r="O63" s="71"/>
    </row>
    <row r="64" spans="8:15" x14ac:dyDescent="0.25">
      <c r="H64" s="1"/>
      <c r="I64" s="1"/>
      <c r="J64" s="81"/>
      <c r="K64" s="77"/>
      <c r="L64" s="82"/>
      <c r="M64" s="82"/>
      <c r="N64" s="82"/>
      <c r="O64" s="83"/>
    </row>
    <row r="65" spans="8:15" x14ac:dyDescent="0.25">
      <c r="H65" s="1"/>
      <c r="I65" s="1"/>
      <c r="J65" s="38"/>
      <c r="K65" s="38"/>
      <c r="L65" s="38"/>
      <c r="M65" s="38"/>
      <c r="N65" s="39"/>
      <c r="O65" s="40"/>
    </row>
    <row r="66" spans="8:15" x14ac:dyDescent="0.25">
      <c r="H66" s="1"/>
      <c r="I66" s="1"/>
      <c r="J66" s="38"/>
      <c r="K66" s="38"/>
      <c r="L66" s="38"/>
      <c r="M66" s="38"/>
      <c r="N66" s="39"/>
      <c r="O66" s="40"/>
    </row>
    <row r="67" spans="8:15" x14ac:dyDescent="0.25">
      <c r="H67" s="1"/>
      <c r="I67" s="1"/>
      <c r="J67" s="38"/>
      <c r="K67" s="38"/>
      <c r="L67" s="38"/>
      <c r="M67" s="38"/>
      <c r="N67" s="38"/>
      <c r="O67" s="40"/>
    </row>
    <row r="68" spans="8:15" x14ac:dyDescent="0.25">
      <c r="H68" s="1"/>
      <c r="I68" s="1"/>
    </row>
    <row r="69" spans="8:15" x14ac:dyDescent="0.25">
      <c r="H69" s="1"/>
      <c r="I69" s="1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</sheetData>
  <sortState ref="L7:P31">
    <sortCondition ref="P7:P31"/>
  </sortState>
  <mergeCells count="18">
    <mergeCell ref="K56:L56"/>
    <mergeCell ref="K57:L57"/>
    <mergeCell ref="K58:L58"/>
    <mergeCell ref="K59:L59"/>
    <mergeCell ref="M59:M60"/>
    <mergeCell ref="K53:L53"/>
    <mergeCell ref="K43:L43"/>
    <mergeCell ref="K41:M41"/>
    <mergeCell ref="C2:G2"/>
    <mergeCell ref="C4:G4"/>
    <mergeCell ref="L4:P4"/>
    <mergeCell ref="K52:L52"/>
    <mergeCell ref="K44:M44"/>
    <mergeCell ref="K46:L46"/>
    <mergeCell ref="K50:L50"/>
    <mergeCell ref="K45:M45"/>
    <mergeCell ref="K49:M49"/>
    <mergeCell ref="K51:M51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2"/>
  <sheetViews>
    <sheetView workbookViewId="0">
      <selection activeCell="D3" sqref="D3:I3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106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112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181</v>
      </c>
      <c r="E3" s="63" t="s">
        <v>32</v>
      </c>
      <c r="F3" s="106" t="s">
        <v>46</v>
      </c>
      <c r="G3" s="106" t="s">
        <v>182</v>
      </c>
      <c r="H3" s="106" t="s">
        <v>38</v>
      </c>
      <c r="I3" s="111" t="s">
        <v>39</v>
      </c>
    </row>
    <row r="4" spans="2:14" x14ac:dyDescent="0.25">
      <c r="B4" s="22"/>
      <c r="D4" s="54"/>
      <c r="E4" s="107"/>
      <c r="F4" s="106"/>
      <c r="G4" s="106"/>
      <c r="I4" s="113"/>
      <c r="J4" s="141"/>
      <c r="K4" s="141"/>
      <c r="L4" s="141"/>
      <c r="M4" s="141"/>
      <c r="N4" s="141"/>
    </row>
    <row r="5" spans="2:14" x14ac:dyDescent="0.25">
      <c r="B5" s="22"/>
      <c r="C5" s="22"/>
      <c r="D5" s="54"/>
      <c r="E5" s="107"/>
      <c r="F5" s="106"/>
      <c r="G5" s="106"/>
      <c r="I5" s="113"/>
      <c r="J5" s="111"/>
      <c r="K5" s="111"/>
      <c r="L5" s="111"/>
      <c r="M5" s="111"/>
      <c r="N5" s="111"/>
    </row>
    <row r="6" spans="2:14" x14ac:dyDescent="0.25">
      <c r="B6" s="84"/>
      <c r="C6" s="84"/>
      <c r="D6" s="85"/>
      <c r="E6" s="106"/>
      <c r="F6" s="106"/>
      <c r="G6" s="106"/>
      <c r="I6" s="113"/>
      <c r="J6" s="9"/>
      <c r="K6" s="9"/>
      <c r="L6" s="111"/>
      <c r="M6" s="111"/>
      <c r="N6" s="111"/>
    </row>
    <row r="7" spans="2:14" x14ac:dyDescent="0.25">
      <c r="B7" s="22"/>
      <c r="C7" s="22"/>
      <c r="D7" s="85"/>
      <c r="E7" s="106"/>
      <c r="F7" s="106"/>
      <c r="G7" s="106"/>
      <c r="I7" s="113"/>
      <c r="L7" s="12"/>
      <c r="M7" s="12"/>
      <c r="N7" s="12"/>
    </row>
    <row r="8" spans="2:14" x14ac:dyDescent="0.25">
      <c r="B8" s="19"/>
      <c r="C8" s="19"/>
      <c r="D8" s="54"/>
      <c r="E8" s="107"/>
      <c r="F8" s="106"/>
      <c r="G8" s="106"/>
      <c r="I8" s="113"/>
      <c r="L8" s="12"/>
      <c r="M8" s="12"/>
      <c r="N8" s="12"/>
    </row>
    <row r="9" spans="2:14" x14ac:dyDescent="0.25">
      <c r="G9" s="110"/>
      <c r="I9" s="114"/>
      <c r="L9" s="12"/>
      <c r="M9" s="12"/>
      <c r="N9" s="12"/>
    </row>
    <row r="10" spans="2:14" x14ac:dyDescent="0.25">
      <c r="B10" s="86"/>
      <c r="C10" s="86"/>
      <c r="D10" s="85"/>
      <c r="E10" s="106"/>
      <c r="F10" s="106"/>
      <c r="G10" s="106"/>
      <c r="H10" s="112"/>
      <c r="I10" s="111"/>
      <c r="L10" s="12"/>
      <c r="M10" s="12"/>
      <c r="N10" s="12"/>
    </row>
    <row r="11" spans="2:14" x14ac:dyDescent="0.25">
      <c r="B11" s="22"/>
      <c r="C11" s="22"/>
      <c r="D11" s="85"/>
      <c r="E11" s="106"/>
      <c r="F11" s="106"/>
      <c r="G11" s="106"/>
      <c r="I11" s="113"/>
      <c r="L11" s="12"/>
      <c r="M11" s="12"/>
      <c r="N11" s="12"/>
    </row>
    <row r="12" spans="2:14" x14ac:dyDescent="0.25">
      <c r="D12" s="54"/>
      <c r="E12" s="54"/>
      <c r="F12" s="106"/>
      <c r="G12" s="106"/>
      <c r="I12" s="111"/>
      <c r="L12" s="12"/>
      <c r="M12" s="12"/>
      <c r="N12" s="12"/>
    </row>
    <row r="13" spans="2:14" x14ac:dyDescent="0.25">
      <c r="B13" s="19"/>
      <c r="C13" s="19"/>
      <c r="D13" s="54"/>
      <c r="E13" s="107"/>
      <c r="F13" s="106"/>
      <c r="G13" s="106"/>
      <c r="I13" s="113"/>
      <c r="L13" s="12"/>
      <c r="M13" s="12"/>
      <c r="N13" s="12"/>
    </row>
    <row r="14" spans="2:14" x14ac:dyDescent="0.25">
      <c r="G14" s="110"/>
      <c r="I14" s="114"/>
      <c r="L14" s="12"/>
      <c r="M14" s="12"/>
      <c r="N14" s="12"/>
    </row>
    <row r="15" spans="2:14" x14ac:dyDescent="0.25">
      <c r="B15" s="19"/>
      <c r="C15" s="19"/>
      <c r="D15" s="54"/>
      <c r="E15" s="107"/>
      <c r="F15" s="106"/>
      <c r="G15" s="106"/>
      <c r="I15" s="113"/>
      <c r="L15" s="12"/>
      <c r="M15" s="12"/>
      <c r="N15" s="12"/>
    </row>
    <row r="16" spans="2:14" x14ac:dyDescent="0.25">
      <c r="G16" s="106"/>
      <c r="I16" s="114"/>
      <c r="L16" s="12"/>
      <c r="M16" s="12"/>
      <c r="N16" s="12"/>
    </row>
    <row r="17" spans="2:14" x14ac:dyDescent="0.25">
      <c r="B17" s="86"/>
      <c r="C17" s="86"/>
      <c r="D17" s="85"/>
      <c r="E17" s="106"/>
      <c r="F17" s="106"/>
      <c r="G17" s="106"/>
      <c r="I17" s="111"/>
      <c r="L17" s="12"/>
      <c r="M17" s="12"/>
      <c r="N17" s="12"/>
    </row>
    <row r="18" spans="2:14" x14ac:dyDescent="0.25">
      <c r="D18" s="54"/>
      <c r="E18" s="54"/>
      <c r="F18" s="106"/>
      <c r="G18" s="106"/>
      <c r="I18" s="114"/>
      <c r="L18" s="12"/>
      <c r="M18" s="12"/>
      <c r="N18" s="12"/>
    </row>
    <row r="19" spans="2:14" x14ac:dyDescent="0.25">
      <c r="B19" s="22"/>
      <c r="C19" s="22"/>
      <c r="D19" s="85"/>
      <c r="E19" s="106"/>
      <c r="F19" s="106"/>
      <c r="G19" s="106"/>
      <c r="I19" s="113"/>
      <c r="L19" s="12"/>
      <c r="M19" s="12"/>
      <c r="N19" s="12"/>
    </row>
    <row r="20" spans="2:14" x14ac:dyDescent="0.25">
      <c r="B20" s="19"/>
      <c r="C20" s="19"/>
      <c r="D20" s="54"/>
      <c r="E20" s="107"/>
      <c r="F20" s="106"/>
      <c r="G20" s="106"/>
      <c r="I20" s="113"/>
      <c r="L20" s="12"/>
      <c r="M20" s="12"/>
      <c r="N20" s="12"/>
    </row>
    <row r="21" spans="2:14" x14ac:dyDescent="0.25">
      <c r="G21" s="106"/>
      <c r="I21" s="114"/>
      <c r="L21" s="12"/>
      <c r="M21" s="12"/>
      <c r="N21" s="12"/>
    </row>
    <row r="22" spans="2:14" x14ac:dyDescent="0.25">
      <c r="B22" s="84"/>
      <c r="C22" s="84"/>
      <c r="D22" s="85"/>
      <c r="E22" s="106"/>
      <c r="F22" s="106"/>
      <c r="G22" s="106"/>
      <c r="I22" s="113"/>
      <c r="L22" s="12"/>
      <c r="M22" s="12"/>
      <c r="N22" s="12"/>
    </row>
    <row r="23" spans="2:14" x14ac:dyDescent="0.25">
      <c r="B23" s="19"/>
      <c r="C23" s="19"/>
      <c r="D23" s="54"/>
      <c r="E23" s="107"/>
      <c r="F23" s="106"/>
      <c r="G23" s="106"/>
      <c r="I23" s="113"/>
      <c r="L23" s="12"/>
      <c r="M23" s="12"/>
      <c r="N23" s="12"/>
    </row>
    <row r="24" spans="2:14" x14ac:dyDescent="0.25">
      <c r="D24" s="54"/>
      <c r="E24" s="54"/>
      <c r="F24" s="106"/>
      <c r="G24" s="106"/>
      <c r="I24" s="114"/>
      <c r="L24" s="12"/>
      <c r="M24" s="12"/>
      <c r="N24" s="12"/>
    </row>
    <row r="25" spans="2:14" x14ac:dyDescent="0.25">
      <c r="G25" s="110"/>
      <c r="I25" s="114"/>
      <c r="L25" s="12"/>
      <c r="M25" s="12"/>
      <c r="N25" s="12"/>
    </row>
    <row r="26" spans="2:14" x14ac:dyDescent="0.25">
      <c r="B26" s="22"/>
      <c r="C26" s="22"/>
      <c r="D26" s="85"/>
      <c r="E26" s="106"/>
      <c r="F26" s="106"/>
      <c r="G26" s="106"/>
      <c r="I26" s="113"/>
      <c r="L26" s="12"/>
      <c r="M26" s="12"/>
      <c r="N26" s="12"/>
    </row>
    <row r="27" spans="2:14" x14ac:dyDescent="0.25">
      <c r="B27" s="19"/>
      <c r="C27" s="19"/>
      <c r="D27" s="54"/>
      <c r="E27" s="107"/>
      <c r="F27" s="106"/>
      <c r="G27" s="106"/>
      <c r="I27" s="113"/>
      <c r="L27" s="12"/>
      <c r="M27" s="12"/>
      <c r="N27" s="12"/>
    </row>
    <row r="28" spans="2:14" x14ac:dyDescent="0.25">
      <c r="B28" s="19"/>
      <c r="C28" s="19"/>
      <c r="D28" s="54"/>
      <c r="E28" s="54"/>
      <c r="F28" s="106"/>
      <c r="G28" s="106"/>
      <c r="I28" s="113"/>
      <c r="L28" s="12"/>
      <c r="M28" s="12"/>
      <c r="N28" s="12"/>
    </row>
    <row r="29" spans="2:14" x14ac:dyDescent="0.25">
      <c r="B29" s="86"/>
      <c r="C29" s="86"/>
      <c r="D29" s="85"/>
      <c r="E29" s="106"/>
      <c r="F29" s="106"/>
      <c r="G29" s="106"/>
      <c r="I29" s="113"/>
      <c r="L29" s="12"/>
      <c r="M29" s="12"/>
      <c r="N29" s="12"/>
    </row>
    <row r="30" spans="2:14" x14ac:dyDescent="0.25">
      <c r="B30" s="22"/>
      <c r="C30" s="22"/>
      <c r="D30" s="54"/>
      <c r="E30" s="107"/>
      <c r="F30" s="106"/>
      <c r="G30" s="106"/>
      <c r="I30" s="113"/>
      <c r="L30" s="12"/>
      <c r="M30" s="12"/>
      <c r="N30" s="12"/>
    </row>
    <row r="31" spans="2:14" x14ac:dyDescent="0.25">
      <c r="B31" s="22"/>
      <c r="C31" s="22"/>
      <c r="D31" s="85"/>
      <c r="E31" s="106"/>
      <c r="F31" s="106"/>
      <c r="G31" s="106"/>
      <c r="I31" s="113"/>
      <c r="L31" s="12"/>
      <c r="M31" s="12"/>
      <c r="N31" s="12"/>
    </row>
    <row r="32" spans="2:14" x14ac:dyDescent="0.25">
      <c r="D32" s="54"/>
      <c r="E32" s="54"/>
      <c r="F32" s="54"/>
      <c r="G32" s="106"/>
      <c r="I32" s="114"/>
      <c r="L32" s="12"/>
      <c r="M32" s="12"/>
      <c r="N32" s="12"/>
    </row>
    <row r="33" spans="2:14" x14ac:dyDescent="0.25">
      <c r="D33" s="54"/>
      <c r="E33" s="54"/>
      <c r="F33" s="54"/>
      <c r="G33" s="106"/>
      <c r="I33" s="114"/>
      <c r="L33" s="12"/>
      <c r="M33" s="12"/>
      <c r="N33" s="12"/>
    </row>
    <row r="34" spans="2:14" x14ac:dyDescent="0.25">
      <c r="D34" s="54"/>
      <c r="E34" s="54"/>
      <c r="F34" s="54"/>
      <c r="G34" s="106"/>
      <c r="I34" s="114"/>
      <c r="L34" s="12"/>
      <c r="M34" s="12"/>
      <c r="N34" s="12"/>
    </row>
    <row r="35" spans="2:14" x14ac:dyDescent="0.25">
      <c r="D35" s="54"/>
      <c r="E35" s="54"/>
      <c r="F35" s="106"/>
      <c r="G35" s="106"/>
      <c r="I35" s="111"/>
      <c r="L35" s="12"/>
      <c r="M35" s="12"/>
      <c r="N35" s="12"/>
    </row>
    <row r="36" spans="2:14" x14ac:dyDescent="0.25">
      <c r="B36" s="19"/>
      <c r="C36" s="19"/>
      <c r="D36" s="54"/>
      <c r="E36" s="107"/>
      <c r="F36" s="106"/>
      <c r="G36" s="106"/>
      <c r="I36" s="113"/>
      <c r="L36" s="12"/>
      <c r="M36" s="12"/>
      <c r="N36" s="12"/>
    </row>
    <row r="37" spans="2:14" x14ac:dyDescent="0.25">
      <c r="B37" s="22"/>
      <c r="C37" s="22"/>
      <c r="D37" s="85"/>
      <c r="E37" s="106"/>
      <c r="F37" s="106"/>
      <c r="G37" s="106"/>
      <c r="I37" s="113"/>
      <c r="L37" s="12"/>
      <c r="M37" s="12"/>
      <c r="N37" s="12"/>
    </row>
    <row r="38" spans="2:14" x14ac:dyDescent="0.25">
      <c r="G38" s="106"/>
      <c r="I38" s="114"/>
      <c r="L38" s="12"/>
      <c r="M38" s="12"/>
      <c r="N38" s="12"/>
    </row>
    <row r="39" spans="2:14" x14ac:dyDescent="0.25">
      <c r="B39" s="22"/>
      <c r="C39" s="22"/>
      <c r="D39" s="85"/>
      <c r="E39" s="106"/>
      <c r="F39" s="106"/>
      <c r="G39" s="106"/>
      <c r="I39" s="113"/>
      <c r="L39" s="12"/>
      <c r="M39" s="12"/>
      <c r="N39" s="12"/>
    </row>
    <row r="40" spans="2:14" x14ac:dyDescent="0.25">
      <c r="G40" s="110"/>
      <c r="I40" s="111"/>
      <c r="L40" s="12"/>
      <c r="M40" s="12"/>
      <c r="N40" s="12"/>
    </row>
    <row r="41" spans="2:14" x14ac:dyDescent="0.25">
      <c r="D41" s="54"/>
      <c r="E41" s="54"/>
      <c r="F41" s="54"/>
      <c r="G41" s="106"/>
      <c r="I41" s="114"/>
      <c r="L41" s="12"/>
      <c r="M41" s="12"/>
      <c r="N41" s="12"/>
    </row>
    <row r="42" spans="2:14" x14ac:dyDescent="0.25">
      <c r="B42" s="22"/>
      <c r="C42" s="22"/>
      <c r="D42" s="85"/>
      <c r="E42" s="106"/>
      <c r="F42" s="106"/>
      <c r="G42" s="106"/>
      <c r="I42" s="113"/>
      <c r="L42" s="12"/>
      <c r="M42" s="12"/>
      <c r="N42" s="12"/>
    </row>
    <row r="43" spans="2:14" x14ac:dyDescent="0.25">
      <c r="B43" s="22"/>
      <c r="C43" s="22"/>
      <c r="D43" s="85"/>
      <c r="E43" s="106"/>
      <c r="F43" s="106"/>
      <c r="G43" s="106"/>
      <c r="I43" s="113"/>
      <c r="L43" s="12"/>
      <c r="M43" s="12"/>
      <c r="N43" s="12"/>
    </row>
    <row r="44" spans="2:14" x14ac:dyDescent="0.25">
      <c r="B44" s="19"/>
      <c r="C44" s="19"/>
      <c r="D44" s="54"/>
      <c r="E44" s="107"/>
      <c r="F44" s="106"/>
      <c r="G44" s="106"/>
      <c r="I44" s="113"/>
    </row>
    <row r="45" spans="2:14" x14ac:dyDescent="0.25">
      <c r="B45" s="22"/>
      <c r="C45" s="22"/>
      <c r="D45" s="85"/>
      <c r="E45" s="106"/>
      <c r="F45" s="106"/>
      <c r="G45" s="106"/>
      <c r="I45" s="113"/>
    </row>
    <row r="46" spans="2:14" x14ac:dyDescent="0.25">
      <c r="D46" s="54"/>
      <c r="E46" s="54"/>
      <c r="F46" s="54"/>
      <c r="G46" s="106"/>
      <c r="I46" s="114"/>
    </row>
    <row r="47" spans="2:14" x14ac:dyDescent="0.25">
      <c r="D47" s="54"/>
      <c r="E47" s="54"/>
      <c r="F47" s="106"/>
      <c r="G47" s="106"/>
      <c r="I47" s="114"/>
      <c r="J47" s="38"/>
      <c r="K47" s="38"/>
      <c r="L47" s="38"/>
      <c r="M47" s="38"/>
    </row>
    <row r="48" spans="2:14" x14ac:dyDescent="0.25">
      <c r="G48" s="106"/>
      <c r="I48" s="114"/>
      <c r="J48" s="38"/>
      <c r="K48" s="38"/>
      <c r="L48" s="38"/>
      <c r="M48" s="38"/>
    </row>
    <row r="49" spans="2:14" x14ac:dyDescent="0.25">
      <c r="B49" s="86"/>
      <c r="C49" s="86"/>
      <c r="D49" s="85"/>
      <c r="E49" s="106"/>
      <c r="F49" s="106"/>
      <c r="G49" s="106"/>
      <c r="I49" s="113"/>
      <c r="J49" s="38"/>
      <c r="K49" s="38"/>
      <c r="L49" s="38"/>
      <c r="M49" s="38"/>
    </row>
    <row r="50" spans="2:14" x14ac:dyDescent="0.25">
      <c r="B50" s="19"/>
      <c r="C50" s="19"/>
      <c r="D50" s="54"/>
      <c r="E50" s="107"/>
      <c r="F50" s="106"/>
      <c r="G50" s="106"/>
      <c r="I50" s="113"/>
      <c r="J50" s="38"/>
      <c r="K50" s="38"/>
      <c r="L50" s="39"/>
      <c r="M50" s="40"/>
    </row>
    <row r="51" spans="2:14" x14ac:dyDescent="0.25">
      <c r="G51" s="110"/>
      <c r="I51" s="114"/>
      <c r="J51" s="38"/>
      <c r="K51" s="38"/>
      <c r="L51" s="39"/>
      <c r="M51" s="40"/>
    </row>
    <row r="52" spans="2:14" x14ac:dyDescent="0.25">
      <c r="D52" s="54"/>
      <c r="E52" s="54"/>
      <c r="F52" s="106"/>
      <c r="G52" s="106"/>
      <c r="I52" s="114"/>
      <c r="J52" s="38"/>
      <c r="K52" s="38"/>
      <c r="L52" s="39"/>
      <c r="M52" s="40"/>
    </row>
    <row r="53" spans="2:14" x14ac:dyDescent="0.25">
      <c r="B53" s="86"/>
      <c r="C53" s="86"/>
      <c r="D53" s="85"/>
      <c r="E53" s="106"/>
      <c r="F53" s="106"/>
      <c r="G53" s="106"/>
      <c r="I53" s="113"/>
      <c r="J53" s="38"/>
      <c r="K53" s="38"/>
      <c r="L53" s="39"/>
      <c r="M53" s="40"/>
    </row>
    <row r="54" spans="2:14" x14ac:dyDescent="0.25">
      <c r="B54" s="86"/>
      <c r="C54" s="86"/>
      <c r="D54" s="85"/>
      <c r="E54" s="106"/>
      <c r="F54" s="106"/>
      <c r="G54" s="106"/>
      <c r="I54" s="113"/>
      <c r="J54" s="38"/>
      <c r="K54" s="38"/>
      <c r="L54" s="38"/>
      <c r="M54" s="40"/>
    </row>
    <row r="55" spans="2:14" x14ac:dyDescent="0.25">
      <c r="B55" s="22"/>
      <c r="C55" s="22"/>
      <c r="D55" s="85"/>
      <c r="E55" s="106"/>
      <c r="F55" s="106"/>
      <c r="G55" s="106"/>
      <c r="I55" s="113"/>
      <c r="J55" s="38"/>
      <c r="K55" s="38"/>
      <c r="L55" s="38"/>
      <c r="M55" s="40"/>
    </row>
    <row r="56" spans="2:14" x14ac:dyDescent="0.25">
      <c r="B56" s="22"/>
      <c r="C56" s="22"/>
      <c r="D56" s="85"/>
      <c r="E56" s="106"/>
      <c r="F56" s="106"/>
      <c r="G56" s="106"/>
      <c r="I56" s="113"/>
      <c r="J56" s="38"/>
      <c r="K56" s="38"/>
      <c r="L56" s="38"/>
      <c r="M56" s="40"/>
    </row>
    <row r="57" spans="2:14" x14ac:dyDescent="0.25">
      <c r="D57" s="54"/>
      <c r="E57" s="54"/>
      <c r="F57" s="54"/>
      <c r="G57" s="106"/>
      <c r="I57" s="114"/>
      <c r="J57" s="38"/>
      <c r="K57" s="38"/>
      <c r="L57" s="39"/>
      <c r="M57" s="40"/>
    </row>
    <row r="58" spans="2:14" x14ac:dyDescent="0.25">
      <c r="D58" s="54"/>
      <c r="E58" s="54"/>
      <c r="F58" s="106"/>
      <c r="G58" s="106"/>
      <c r="I58" s="114"/>
      <c r="J58" s="38"/>
      <c r="K58" s="38"/>
      <c r="L58" s="39"/>
      <c r="M58" s="40"/>
    </row>
    <row r="59" spans="2:14" x14ac:dyDescent="0.25">
      <c r="B59" s="86"/>
      <c r="C59" s="86"/>
      <c r="D59" s="85"/>
      <c r="E59" s="106"/>
      <c r="F59" s="106"/>
      <c r="G59" s="106"/>
      <c r="H59" s="112"/>
      <c r="I59" s="111"/>
      <c r="J59" s="38"/>
      <c r="K59" s="38"/>
      <c r="L59" s="39"/>
      <c r="M59" s="40"/>
      <c r="N59" s="41"/>
    </row>
    <row r="60" spans="2:14" x14ac:dyDescent="0.25">
      <c r="B60" s="22"/>
      <c r="C60" s="22"/>
      <c r="D60" s="85"/>
      <c r="E60" s="106"/>
      <c r="F60" s="106"/>
      <c r="G60" s="106"/>
      <c r="I60" s="113"/>
      <c r="J60" s="38"/>
      <c r="K60" s="38"/>
      <c r="L60" s="39"/>
      <c r="M60" s="40"/>
    </row>
    <row r="61" spans="2:14" x14ac:dyDescent="0.25">
      <c r="G61" s="110"/>
      <c r="I61" s="114"/>
      <c r="J61" s="38"/>
      <c r="K61" s="38"/>
      <c r="L61" s="38"/>
      <c r="M61" s="40"/>
    </row>
    <row r="62" spans="2:14" x14ac:dyDescent="0.25">
      <c r="B62" s="86"/>
      <c r="C62" s="86"/>
      <c r="D62" s="85"/>
      <c r="E62" s="106"/>
      <c r="F62" s="106"/>
      <c r="G62" s="106"/>
      <c r="I62" s="113"/>
      <c r="J62" s="38"/>
      <c r="K62" s="38"/>
      <c r="L62" s="38"/>
      <c r="M62" s="40"/>
    </row>
    <row r="63" spans="2:14" x14ac:dyDescent="0.25">
      <c r="B63" s="86"/>
      <c r="C63" s="86"/>
      <c r="D63" s="85"/>
      <c r="E63" s="106"/>
      <c r="F63" s="106"/>
      <c r="G63" s="106"/>
      <c r="I63" s="113"/>
      <c r="J63" s="38"/>
      <c r="K63" s="38"/>
      <c r="L63" s="39"/>
      <c r="M63" s="40"/>
    </row>
    <row r="64" spans="2:14" x14ac:dyDescent="0.25">
      <c r="B64" s="86"/>
      <c r="C64" s="86"/>
      <c r="D64" s="85"/>
      <c r="E64" s="106"/>
      <c r="F64" s="106"/>
      <c r="G64" s="106"/>
      <c r="I64" s="113"/>
      <c r="J64" s="38"/>
      <c r="K64" s="38"/>
      <c r="L64" s="39"/>
      <c r="M64" s="40"/>
    </row>
    <row r="65" spans="2:13" x14ac:dyDescent="0.25">
      <c r="G65" s="106"/>
      <c r="I65" s="114"/>
      <c r="J65" s="38"/>
      <c r="K65" s="38"/>
      <c r="L65" s="38"/>
      <c r="M65" s="40"/>
    </row>
    <row r="66" spans="2:13" x14ac:dyDescent="0.25">
      <c r="G66" s="110"/>
      <c r="I66" s="114"/>
      <c r="J66" s="38"/>
      <c r="K66" s="38"/>
      <c r="L66" s="38"/>
      <c r="M66" s="40"/>
    </row>
    <row r="67" spans="2:13" x14ac:dyDescent="0.25">
      <c r="B67" s="19"/>
      <c r="C67" s="19"/>
      <c r="D67" s="54"/>
      <c r="E67" s="54"/>
      <c r="F67" s="106"/>
      <c r="G67" s="106"/>
      <c r="I67" s="111"/>
      <c r="J67" s="38"/>
      <c r="K67" s="38"/>
      <c r="L67" s="39"/>
      <c r="M67" s="40"/>
    </row>
    <row r="68" spans="2:13" x14ac:dyDescent="0.25">
      <c r="G68" s="110"/>
      <c r="I68" s="114"/>
      <c r="J68" s="38"/>
      <c r="K68" s="38"/>
      <c r="L68" s="39"/>
      <c r="M68" s="40"/>
    </row>
    <row r="69" spans="2:13" x14ac:dyDescent="0.25">
      <c r="B69" s="22"/>
      <c r="C69" s="22"/>
      <c r="D69" s="85"/>
      <c r="E69" s="106"/>
      <c r="F69" s="106"/>
      <c r="G69" s="106"/>
      <c r="I69" s="114"/>
      <c r="J69" s="38"/>
      <c r="K69" s="38"/>
      <c r="L69" s="38"/>
      <c r="M69" s="40"/>
    </row>
    <row r="70" spans="2:13" x14ac:dyDescent="0.25">
      <c r="B70" s="22"/>
      <c r="C70" s="22"/>
      <c r="D70" s="85"/>
      <c r="E70" s="106"/>
      <c r="F70" s="106"/>
      <c r="G70" s="106"/>
      <c r="I70" s="114"/>
    </row>
    <row r="71" spans="2:13" x14ac:dyDescent="0.25">
      <c r="H71" s="110"/>
      <c r="I71" s="114"/>
      <c r="J71" s="38"/>
      <c r="K71" s="38"/>
      <c r="L71" s="38"/>
      <c r="M71" s="40"/>
    </row>
    <row r="72" spans="2:13" x14ac:dyDescent="0.25">
      <c r="H72" s="110"/>
      <c r="I72" s="114"/>
    </row>
    <row r="73" spans="2:13" x14ac:dyDescent="0.25">
      <c r="H73" s="110"/>
      <c r="I73" s="114"/>
    </row>
    <row r="74" spans="2:13" x14ac:dyDescent="0.25">
      <c r="H74" s="110"/>
      <c r="I74" s="114"/>
    </row>
    <row r="75" spans="2:13" x14ac:dyDescent="0.25">
      <c r="H75" s="110"/>
      <c r="I75" s="114"/>
    </row>
    <row r="76" spans="2:13" x14ac:dyDescent="0.25">
      <c r="H76" s="110"/>
      <c r="I76" s="114"/>
    </row>
    <row r="77" spans="2:13" x14ac:dyDescent="0.25">
      <c r="H77" s="110"/>
    </row>
    <row r="78" spans="2:13" x14ac:dyDescent="0.25">
      <c r="H78" s="110"/>
    </row>
    <row r="79" spans="2:13" x14ac:dyDescent="0.25">
      <c r="H79" s="110"/>
    </row>
    <row r="80" spans="2:13" x14ac:dyDescent="0.25">
      <c r="H80" s="110"/>
    </row>
    <row r="81" spans="8:8" x14ac:dyDescent="0.25">
      <c r="H81" s="110"/>
    </row>
    <row r="82" spans="8:8" x14ac:dyDescent="0.25">
      <c r="H82" s="110"/>
    </row>
    <row r="83" spans="8:8" x14ac:dyDescent="0.25">
      <c r="H83" s="110"/>
    </row>
    <row r="84" spans="8:8" x14ac:dyDescent="0.25">
      <c r="H84" s="110"/>
    </row>
    <row r="85" spans="8:8" x14ac:dyDescent="0.25">
      <c r="H85" s="110"/>
    </row>
    <row r="86" spans="8:8" x14ac:dyDescent="0.25">
      <c r="H86" s="110"/>
    </row>
    <row r="87" spans="8:8" x14ac:dyDescent="0.25">
      <c r="H87" s="110"/>
    </row>
    <row r="88" spans="8:8" x14ac:dyDescent="0.25">
      <c r="H88" s="110"/>
    </row>
    <row r="89" spans="8:8" x14ac:dyDescent="0.25">
      <c r="H89" s="110"/>
    </row>
    <row r="90" spans="8:8" x14ac:dyDescent="0.25">
      <c r="H90" s="110"/>
    </row>
    <row r="91" spans="8:8" x14ac:dyDescent="0.25">
      <c r="H91" s="110"/>
    </row>
    <row r="92" spans="8:8" x14ac:dyDescent="0.25">
      <c r="H92" s="110"/>
    </row>
    <row r="93" spans="8:8" x14ac:dyDescent="0.25">
      <c r="H93" s="110"/>
    </row>
    <row r="94" spans="8:8" x14ac:dyDescent="0.25">
      <c r="H94" s="110"/>
    </row>
    <row r="95" spans="8:8" x14ac:dyDescent="0.25">
      <c r="H95" s="110"/>
    </row>
    <row r="96" spans="8:8" x14ac:dyDescent="0.25">
      <c r="H96" s="110"/>
    </row>
    <row r="97" spans="8:8" x14ac:dyDescent="0.25">
      <c r="H97" s="110"/>
    </row>
    <row r="98" spans="8:8" x14ac:dyDescent="0.25">
      <c r="H98" s="110"/>
    </row>
    <row r="99" spans="8:8" x14ac:dyDescent="0.25">
      <c r="H99" s="110"/>
    </row>
    <row r="100" spans="8:8" x14ac:dyDescent="0.25">
      <c r="H100" s="110"/>
    </row>
    <row r="101" spans="8:8" x14ac:dyDescent="0.25">
      <c r="H101" s="110"/>
    </row>
    <row r="102" spans="8:8" x14ac:dyDescent="0.25">
      <c r="H102" s="110"/>
    </row>
  </sheetData>
  <sortState ref="B4:I71">
    <sortCondition ref="B4:B7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2"/>
  <sheetViews>
    <sheetView workbookViewId="0">
      <selection activeCell="C3" sqref="C3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49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E7" s="10"/>
      <c r="F7" s="10"/>
      <c r="G7" s="10">
        <f>E7-F7</f>
        <v>0</v>
      </c>
      <c r="H7" s="54">
        <v>50</v>
      </c>
      <c r="I7" s="14"/>
      <c r="J7" s="16"/>
      <c r="K7" s="54">
        <v>1</v>
      </c>
      <c r="N7" s="10"/>
      <c r="O7" s="10"/>
      <c r="P7" s="10"/>
    </row>
    <row r="8" spans="2:16" x14ac:dyDescent="0.25">
      <c r="B8" s="54">
        <v>2</v>
      </c>
      <c r="E8" s="10"/>
      <c r="F8" s="10"/>
      <c r="G8" s="10">
        <f t="shared" ref="G8:G35" si="0">E8-F8</f>
        <v>0</v>
      </c>
      <c r="H8" s="54">
        <v>49</v>
      </c>
      <c r="I8" s="14"/>
      <c r="J8" s="16"/>
      <c r="K8" s="54">
        <v>2</v>
      </c>
      <c r="N8" s="10"/>
      <c r="O8" s="10"/>
      <c r="P8" s="10"/>
    </row>
    <row r="9" spans="2:16" x14ac:dyDescent="0.25">
      <c r="B9" s="54">
        <v>3</v>
      </c>
      <c r="E9" s="10"/>
      <c r="F9" s="10"/>
      <c r="G9" s="10">
        <f t="shared" si="0"/>
        <v>0</v>
      </c>
      <c r="H9" s="54">
        <v>48</v>
      </c>
      <c r="I9" s="14"/>
      <c r="J9" s="16"/>
      <c r="K9" s="54">
        <v>3</v>
      </c>
      <c r="N9" s="10"/>
      <c r="O9" s="10"/>
      <c r="P9" s="10"/>
    </row>
    <row r="10" spans="2:16" x14ac:dyDescent="0.25">
      <c r="B10" s="54">
        <v>4</v>
      </c>
      <c r="E10" s="10"/>
      <c r="F10" s="10"/>
      <c r="G10" s="10">
        <f t="shared" si="0"/>
        <v>0</v>
      </c>
      <c r="H10" s="54">
        <v>47</v>
      </c>
      <c r="I10" s="14"/>
      <c r="J10" s="16"/>
      <c r="K10" s="54">
        <v>4</v>
      </c>
      <c r="N10" s="10"/>
      <c r="O10" s="10"/>
      <c r="P10" s="10"/>
    </row>
    <row r="11" spans="2:16" x14ac:dyDescent="0.25">
      <c r="B11" s="54">
        <v>5</v>
      </c>
      <c r="E11" s="10"/>
      <c r="F11" s="10"/>
      <c r="G11" s="10">
        <f t="shared" si="0"/>
        <v>0</v>
      </c>
      <c r="H11" s="54">
        <v>46</v>
      </c>
      <c r="I11" s="14"/>
      <c r="J11" s="16"/>
      <c r="K11" s="54">
        <v>5</v>
      </c>
      <c r="N11" s="10"/>
      <c r="O11" s="10"/>
      <c r="P11" s="10"/>
    </row>
    <row r="12" spans="2:16" x14ac:dyDescent="0.25">
      <c r="B12" s="54">
        <v>6</v>
      </c>
      <c r="E12" s="10"/>
      <c r="F12" s="10"/>
      <c r="G12" s="10">
        <f t="shared" si="0"/>
        <v>0</v>
      </c>
      <c r="H12" s="54">
        <v>45</v>
      </c>
      <c r="I12" s="14"/>
      <c r="J12" s="16"/>
      <c r="K12" s="54">
        <v>6</v>
      </c>
      <c r="N12" s="10"/>
      <c r="O12" s="10"/>
      <c r="P12" s="10"/>
    </row>
    <row r="13" spans="2:16" x14ac:dyDescent="0.25">
      <c r="B13" s="54">
        <v>7</v>
      </c>
      <c r="E13" s="10"/>
      <c r="F13" s="10"/>
      <c r="G13" s="10">
        <f t="shared" si="0"/>
        <v>0</v>
      </c>
      <c r="H13" s="54">
        <v>44</v>
      </c>
      <c r="I13" s="14"/>
      <c r="J13" s="16"/>
      <c r="K13" s="54">
        <v>7</v>
      </c>
      <c r="N13" s="10"/>
      <c r="O13" s="10"/>
      <c r="P13" s="10"/>
    </row>
    <row r="14" spans="2:16" x14ac:dyDescent="0.25">
      <c r="B14" s="54">
        <v>8</v>
      </c>
      <c r="E14" s="10"/>
      <c r="F14" s="10"/>
      <c r="G14" s="10">
        <f t="shared" si="0"/>
        <v>0</v>
      </c>
      <c r="H14" s="54">
        <v>43</v>
      </c>
      <c r="I14" s="14"/>
      <c r="J14" s="16"/>
      <c r="K14" s="54">
        <v>8</v>
      </c>
      <c r="N14" s="10"/>
      <c r="O14" s="10"/>
      <c r="P14" s="10"/>
    </row>
    <row r="15" spans="2:16" x14ac:dyDescent="0.25">
      <c r="B15" s="54">
        <v>9</v>
      </c>
      <c r="E15" s="10"/>
      <c r="F15" s="10"/>
      <c r="G15" s="10">
        <f t="shared" si="0"/>
        <v>0</v>
      </c>
      <c r="H15" s="54">
        <v>42</v>
      </c>
      <c r="I15" s="14"/>
      <c r="J15" s="16"/>
      <c r="K15" s="54">
        <v>9</v>
      </c>
      <c r="N15" s="10"/>
      <c r="O15" s="10"/>
      <c r="P15" s="10"/>
    </row>
    <row r="16" spans="2:16" x14ac:dyDescent="0.25">
      <c r="B16" s="54">
        <v>10</v>
      </c>
      <c r="E16" s="10"/>
      <c r="F16" s="10"/>
      <c r="G16" s="10">
        <f t="shared" si="0"/>
        <v>0</v>
      </c>
      <c r="H16" s="54">
        <v>41</v>
      </c>
      <c r="I16" s="14"/>
      <c r="J16" s="16"/>
      <c r="K16" s="54">
        <v>10</v>
      </c>
      <c r="N16" s="10"/>
      <c r="O16" s="10"/>
      <c r="P16" s="10"/>
    </row>
    <row r="17" spans="2:16" x14ac:dyDescent="0.25">
      <c r="B17" s="54">
        <v>11</v>
      </c>
      <c r="E17" s="10"/>
      <c r="F17" s="10"/>
      <c r="G17" s="10">
        <f t="shared" si="0"/>
        <v>0</v>
      </c>
      <c r="H17" s="54">
        <v>40</v>
      </c>
      <c r="I17" s="14"/>
      <c r="J17" s="16"/>
      <c r="K17" s="54">
        <v>11</v>
      </c>
      <c r="N17" s="10"/>
      <c r="O17" s="10"/>
      <c r="P17" s="10"/>
    </row>
    <row r="18" spans="2:16" x14ac:dyDescent="0.25">
      <c r="B18" s="54">
        <v>12</v>
      </c>
      <c r="E18" s="10"/>
      <c r="F18" s="10"/>
      <c r="G18" s="10">
        <f t="shared" si="0"/>
        <v>0</v>
      </c>
      <c r="H18" s="54">
        <v>39</v>
      </c>
      <c r="I18" s="14"/>
      <c r="J18" s="16"/>
      <c r="K18" s="54">
        <v>12</v>
      </c>
      <c r="N18" s="10"/>
      <c r="O18" s="10"/>
      <c r="P18" s="10"/>
    </row>
    <row r="19" spans="2:16" x14ac:dyDescent="0.25">
      <c r="B19" s="54">
        <v>13</v>
      </c>
      <c r="E19" s="10"/>
      <c r="F19" s="10"/>
      <c r="G19" s="10">
        <f t="shared" si="0"/>
        <v>0</v>
      </c>
      <c r="H19" s="54">
        <v>38</v>
      </c>
      <c r="I19" s="14"/>
      <c r="J19" s="16"/>
      <c r="K19" s="54">
        <v>13</v>
      </c>
      <c r="N19" s="10"/>
      <c r="O19" s="10"/>
      <c r="P19" s="10"/>
    </row>
    <row r="20" spans="2:16" x14ac:dyDescent="0.25">
      <c r="B20" s="54">
        <v>14</v>
      </c>
      <c r="E20" s="10"/>
      <c r="F20" s="10"/>
      <c r="G20" s="10">
        <f t="shared" si="0"/>
        <v>0</v>
      </c>
      <c r="H20" s="54">
        <v>37</v>
      </c>
      <c r="I20" s="14"/>
      <c r="J20" s="16"/>
      <c r="K20" s="54">
        <v>14</v>
      </c>
      <c r="N20" s="10"/>
      <c r="O20" s="10"/>
      <c r="P20" s="10"/>
    </row>
    <row r="21" spans="2:16" x14ac:dyDescent="0.25">
      <c r="B21" s="54">
        <v>15</v>
      </c>
      <c r="E21" s="10"/>
      <c r="F21" s="10"/>
      <c r="G21" s="10">
        <f t="shared" si="0"/>
        <v>0</v>
      </c>
      <c r="H21" s="54">
        <v>36</v>
      </c>
      <c r="I21" s="14"/>
      <c r="J21" s="16"/>
      <c r="K21" s="54">
        <v>15</v>
      </c>
      <c r="N21" s="10"/>
      <c r="O21" s="10"/>
      <c r="P21" s="10"/>
    </row>
    <row r="22" spans="2:16" x14ac:dyDescent="0.25">
      <c r="B22" s="54">
        <v>16</v>
      </c>
      <c r="E22" s="10"/>
      <c r="F22" s="10"/>
      <c r="G22" s="10">
        <f t="shared" si="0"/>
        <v>0</v>
      </c>
      <c r="H22" s="54">
        <v>35</v>
      </c>
      <c r="I22" s="14"/>
      <c r="J22" s="16"/>
      <c r="K22" s="54">
        <v>16</v>
      </c>
      <c r="N22" s="10"/>
      <c r="O22" s="10"/>
      <c r="P22" s="10"/>
    </row>
    <row r="23" spans="2:16" x14ac:dyDescent="0.25">
      <c r="B23" s="54">
        <v>17</v>
      </c>
      <c r="E23" s="10"/>
      <c r="F23" s="10"/>
      <c r="G23" s="10">
        <f t="shared" si="0"/>
        <v>0</v>
      </c>
      <c r="H23" s="54">
        <v>34</v>
      </c>
      <c r="I23" s="14"/>
      <c r="J23" s="16"/>
      <c r="K23" s="54">
        <v>17</v>
      </c>
      <c r="N23" s="10"/>
      <c r="O23" s="10"/>
      <c r="P23" s="10"/>
    </row>
    <row r="24" spans="2:16" x14ac:dyDescent="0.25">
      <c r="B24" s="54">
        <v>18</v>
      </c>
      <c r="E24" s="10"/>
      <c r="F24" s="10"/>
      <c r="G24" s="10">
        <f t="shared" si="0"/>
        <v>0</v>
      </c>
      <c r="H24" s="54">
        <v>33</v>
      </c>
      <c r="I24" s="14"/>
      <c r="J24" s="16"/>
      <c r="K24" s="54">
        <v>18</v>
      </c>
      <c r="N24" s="10"/>
      <c r="O24" s="10"/>
      <c r="P24" s="10"/>
    </row>
    <row r="25" spans="2:16" x14ac:dyDescent="0.25">
      <c r="B25" s="54">
        <v>19</v>
      </c>
      <c r="E25" s="10"/>
      <c r="F25" s="10"/>
      <c r="G25" s="10">
        <f t="shared" si="0"/>
        <v>0</v>
      </c>
      <c r="H25" s="54">
        <v>32</v>
      </c>
      <c r="I25" s="14"/>
      <c r="J25" s="16"/>
      <c r="K25" s="54">
        <v>19</v>
      </c>
      <c r="N25" s="10"/>
      <c r="O25" s="10"/>
      <c r="P25" s="10"/>
    </row>
    <row r="26" spans="2:16" x14ac:dyDescent="0.25">
      <c r="B26" s="54">
        <v>20</v>
      </c>
      <c r="E26" s="10"/>
      <c r="F26" s="10"/>
      <c r="G26" s="10">
        <f t="shared" si="0"/>
        <v>0</v>
      </c>
      <c r="H26" s="54">
        <v>31</v>
      </c>
      <c r="I26" s="14"/>
      <c r="J26" s="16"/>
      <c r="K26" s="54">
        <v>20</v>
      </c>
      <c r="N26" s="10"/>
      <c r="O26" s="10"/>
      <c r="P26" s="10"/>
    </row>
    <row r="27" spans="2:16" x14ac:dyDescent="0.25">
      <c r="B27" s="54">
        <v>21</v>
      </c>
      <c r="E27" s="10"/>
      <c r="F27" s="10"/>
      <c r="G27" s="10">
        <f t="shared" si="0"/>
        <v>0</v>
      </c>
      <c r="H27" s="54">
        <v>30</v>
      </c>
      <c r="I27" s="14"/>
      <c r="J27" s="16"/>
      <c r="K27" s="54">
        <v>21</v>
      </c>
      <c r="N27" s="10"/>
      <c r="O27" s="10"/>
      <c r="P27" s="10"/>
    </row>
    <row r="28" spans="2:16" x14ac:dyDescent="0.25">
      <c r="B28" s="54">
        <v>22</v>
      </c>
      <c r="E28" s="10"/>
      <c r="F28" s="10"/>
      <c r="G28" s="10">
        <f t="shared" si="0"/>
        <v>0</v>
      </c>
      <c r="H28" s="54">
        <v>29</v>
      </c>
      <c r="I28" s="14"/>
      <c r="J28" s="16"/>
      <c r="K28" s="54">
        <v>22</v>
      </c>
      <c r="N28" s="10"/>
      <c r="O28" s="10"/>
      <c r="P28" s="10"/>
    </row>
    <row r="29" spans="2:16" x14ac:dyDescent="0.25">
      <c r="B29" s="54">
        <v>23</v>
      </c>
      <c r="E29" s="10"/>
      <c r="F29" s="10"/>
      <c r="G29" s="10">
        <f t="shared" si="0"/>
        <v>0</v>
      </c>
      <c r="H29" s="54">
        <v>28</v>
      </c>
      <c r="I29" s="14"/>
      <c r="J29" s="16"/>
      <c r="K29" s="54">
        <v>23</v>
      </c>
      <c r="N29" s="10"/>
      <c r="O29" s="10"/>
      <c r="P29" s="10"/>
    </row>
    <row r="30" spans="2:16" x14ac:dyDescent="0.25">
      <c r="B30" s="54">
        <v>24</v>
      </c>
      <c r="E30" s="10"/>
      <c r="F30" s="10"/>
      <c r="G30" s="10">
        <f t="shared" si="0"/>
        <v>0</v>
      </c>
      <c r="H30" s="54">
        <v>27</v>
      </c>
      <c r="I30" s="14"/>
      <c r="J30" s="16"/>
      <c r="K30" s="54">
        <v>24</v>
      </c>
      <c r="N30" s="10"/>
      <c r="O30" s="10"/>
      <c r="P30" s="10"/>
    </row>
    <row r="31" spans="2:16" x14ac:dyDescent="0.25">
      <c r="B31" s="54">
        <v>25</v>
      </c>
      <c r="E31" s="10"/>
      <c r="F31" s="10"/>
      <c r="G31" s="10">
        <f t="shared" si="0"/>
        <v>0</v>
      </c>
      <c r="H31" s="54">
        <v>26</v>
      </c>
      <c r="I31" s="14"/>
      <c r="J31" s="16"/>
      <c r="K31" s="54">
        <v>25</v>
      </c>
      <c r="N31" s="10"/>
      <c r="O31" s="10"/>
      <c r="P31" s="10"/>
    </row>
    <row r="32" spans="2:16" x14ac:dyDescent="0.25">
      <c r="B32" s="54">
        <v>26</v>
      </c>
      <c r="E32" s="10"/>
      <c r="F32" s="10"/>
      <c r="G32" s="10">
        <f t="shared" si="0"/>
        <v>0</v>
      </c>
      <c r="H32" s="54">
        <v>25</v>
      </c>
      <c r="I32" s="14"/>
      <c r="J32" s="16"/>
      <c r="K32" s="54">
        <v>26</v>
      </c>
      <c r="N32" s="10"/>
      <c r="O32" s="10"/>
      <c r="P32" s="10"/>
    </row>
    <row r="33" spans="2:16" x14ac:dyDescent="0.25">
      <c r="B33" s="54">
        <v>27</v>
      </c>
      <c r="E33" s="10"/>
      <c r="F33" s="10"/>
      <c r="G33" s="10">
        <f t="shared" si="0"/>
        <v>0</v>
      </c>
      <c r="H33" s="54">
        <v>24</v>
      </c>
      <c r="I33" s="14"/>
      <c r="J33" s="16"/>
      <c r="K33" s="54">
        <v>27</v>
      </c>
      <c r="N33" s="10"/>
      <c r="O33" s="10"/>
      <c r="P33" s="10"/>
    </row>
    <row r="34" spans="2:16" x14ac:dyDescent="0.25">
      <c r="B34" s="54">
        <v>28</v>
      </c>
      <c r="E34" s="10"/>
      <c r="F34" s="10"/>
      <c r="G34" s="10">
        <f t="shared" si="0"/>
        <v>0</v>
      </c>
      <c r="H34" s="54">
        <v>23</v>
      </c>
      <c r="I34" s="14"/>
      <c r="J34" s="16"/>
      <c r="K34" s="54">
        <v>28</v>
      </c>
      <c r="N34" s="10"/>
      <c r="O34" s="10"/>
      <c r="P34" s="10"/>
    </row>
    <row r="35" spans="2:16" x14ac:dyDescent="0.25">
      <c r="B35" s="54">
        <v>29</v>
      </c>
      <c r="E35" s="10"/>
      <c r="F35" s="10"/>
      <c r="G35" s="10">
        <f t="shared" si="0"/>
        <v>0</v>
      </c>
      <c r="H35" s="54">
        <v>22</v>
      </c>
      <c r="I35" s="14"/>
      <c r="J35" s="16"/>
      <c r="K35" s="54">
        <v>29</v>
      </c>
      <c r="N35" s="10"/>
      <c r="O35" s="10"/>
      <c r="P35" s="10"/>
    </row>
    <row r="36" spans="2:16" x14ac:dyDescent="0.25">
      <c r="H36" s="1"/>
      <c r="I36" s="1"/>
      <c r="J36" s="1"/>
    </row>
    <row r="37" spans="2:16" x14ac:dyDescent="0.25">
      <c r="H37" s="1"/>
      <c r="I37" s="1"/>
      <c r="J37" s="1"/>
    </row>
    <row r="38" spans="2:16" x14ac:dyDescent="0.25">
      <c r="H38" s="1"/>
      <c r="I38" s="1"/>
      <c r="J38" s="1"/>
    </row>
    <row r="39" spans="2:16" x14ac:dyDescent="0.25">
      <c r="H39" s="1"/>
      <c r="I39" s="1"/>
      <c r="J39" s="1"/>
    </row>
    <row r="40" spans="2:16" x14ac:dyDescent="0.25">
      <c r="H40" s="1"/>
      <c r="I40" s="1"/>
      <c r="J40" s="1"/>
      <c r="P40" s="41"/>
    </row>
    <row r="41" spans="2:16" x14ac:dyDescent="0.25">
      <c r="H41" s="1"/>
      <c r="I41" s="1"/>
      <c r="J41" s="67"/>
      <c r="K41" s="143"/>
      <c r="L41" s="143"/>
      <c r="M41" s="143"/>
      <c r="N41" s="67"/>
      <c r="O41" s="67"/>
    </row>
    <row r="42" spans="2:16" x14ac:dyDescent="0.25">
      <c r="H42" s="1"/>
      <c r="I42" s="1"/>
      <c r="J42" s="67"/>
      <c r="K42" s="67"/>
      <c r="L42" s="68"/>
      <c r="M42" s="67"/>
      <c r="N42" s="67"/>
      <c r="O42" s="67"/>
    </row>
    <row r="43" spans="2:16" x14ac:dyDescent="0.25">
      <c r="H43" s="1"/>
      <c r="I43" s="1"/>
      <c r="J43" s="69"/>
      <c r="K43" s="142"/>
      <c r="L43" s="142"/>
      <c r="M43" s="67"/>
      <c r="N43" s="70"/>
      <c r="O43" s="71"/>
    </row>
    <row r="44" spans="2:16" x14ac:dyDescent="0.25">
      <c r="H44" s="1"/>
      <c r="I44" s="1"/>
      <c r="J44" s="69"/>
      <c r="K44" s="142"/>
      <c r="L44" s="142"/>
      <c r="M44" s="142"/>
      <c r="N44" s="72"/>
      <c r="O44" s="71"/>
    </row>
    <row r="45" spans="2:16" x14ac:dyDescent="0.25">
      <c r="H45" s="1"/>
      <c r="I45" s="1"/>
      <c r="J45" s="69"/>
      <c r="K45" s="142"/>
      <c r="L45" s="142"/>
      <c r="M45" s="142"/>
      <c r="N45" s="72"/>
      <c r="O45" s="71"/>
    </row>
    <row r="46" spans="2:16" x14ac:dyDescent="0.25">
      <c r="H46" s="1"/>
      <c r="I46" s="1"/>
      <c r="J46" s="69"/>
      <c r="K46" s="142"/>
      <c r="L46" s="142"/>
      <c r="M46" s="73"/>
      <c r="N46" s="70"/>
      <c r="O46" s="71"/>
    </row>
    <row r="47" spans="2:16" x14ac:dyDescent="0.25">
      <c r="H47" s="1"/>
      <c r="I47" s="1"/>
      <c r="J47" s="69"/>
      <c r="K47" s="67"/>
      <c r="L47" s="68"/>
      <c r="M47" s="67"/>
      <c r="N47" s="89"/>
      <c r="O47" s="71"/>
    </row>
    <row r="48" spans="2:16" x14ac:dyDescent="0.25">
      <c r="H48" s="1"/>
      <c r="I48" s="1"/>
      <c r="J48" s="74"/>
      <c r="K48" s="67"/>
      <c r="L48" s="68"/>
      <c r="M48" s="67"/>
      <c r="N48" s="67"/>
      <c r="O48" s="67"/>
    </row>
    <row r="49" spans="8:15" x14ac:dyDescent="0.25">
      <c r="H49" s="1"/>
      <c r="I49" s="1"/>
      <c r="J49" s="69"/>
      <c r="K49" s="142"/>
      <c r="L49" s="142"/>
      <c r="M49" s="142"/>
      <c r="N49" s="70"/>
      <c r="O49" s="71"/>
    </row>
    <row r="50" spans="8:15" x14ac:dyDescent="0.25">
      <c r="H50" s="1"/>
      <c r="I50" s="1"/>
      <c r="J50" s="69"/>
      <c r="K50" s="142"/>
      <c r="L50" s="142"/>
      <c r="M50" s="67"/>
      <c r="N50" s="70"/>
      <c r="O50" s="71"/>
    </row>
    <row r="51" spans="8:15" x14ac:dyDescent="0.25">
      <c r="H51" s="1"/>
      <c r="I51" s="1"/>
      <c r="J51" s="69"/>
      <c r="K51" s="142"/>
      <c r="L51" s="142"/>
      <c r="M51" s="142"/>
      <c r="N51" s="70"/>
      <c r="O51" s="71"/>
    </row>
    <row r="52" spans="8:15" x14ac:dyDescent="0.25">
      <c r="H52" s="1"/>
      <c r="I52" s="1"/>
      <c r="J52" s="69"/>
      <c r="K52" s="142"/>
      <c r="L52" s="142"/>
      <c r="M52" s="67"/>
      <c r="N52" s="68"/>
      <c r="O52" s="71"/>
    </row>
    <row r="53" spans="8:15" x14ac:dyDescent="0.25">
      <c r="H53" s="1"/>
      <c r="I53" s="1"/>
      <c r="J53" s="69"/>
      <c r="K53" s="142"/>
      <c r="L53" s="142"/>
      <c r="M53" s="119"/>
      <c r="N53" s="70"/>
      <c r="O53" s="71"/>
    </row>
    <row r="54" spans="8:15" x14ac:dyDescent="0.25">
      <c r="H54" s="1"/>
      <c r="I54" s="1"/>
      <c r="J54" s="69"/>
      <c r="K54" s="67"/>
      <c r="L54" s="68"/>
      <c r="M54" s="67"/>
      <c r="N54" s="67"/>
      <c r="O54" s="67"/>
    </row>
    <row r="55" spans="8:15" x14ac:dyDescent="0.25">
      <c r="H55" s="1"/>
      <c r="I55" s="1"/>
      <c r="J55" s="69"/>
      <c r="K55" s="67"/>
      <c r="L55" s="68"/>
      <c r="M55" s="67"/>
      <c r="N55" s="67"/>
      <c r="O55" s="67"/>
    </row>
    <row r="56" spans="8:15" x14ac:dyDescent="0.25">
      <c r="H56" s="1"/>
      <c r="I56" s="1"/>
      <c r="J56" s="69"/>
      <c r="K56" s="142"/>
      <c r="L56" s="142"/>
      <c r="M56" s="67"/>
      <c r="N56" s="70"/>
      <c r="O56" s="71"/>
    </row>
    <row r="57" spans="8:15" x14ac:dyDescent="0.25">
      <c r="H57" s="1"/>
      <c r="I57" s="1"/>
      <c r="J57" s="69"/>
      <c r="K57" s="142"/>
      <c r="L57" s="142"/>
      <c r="M57" s="73"/>
      <c r="N57" s="72"/>
      <c r="O57" s="71"/>
    </row>
    <row r="58" spans="8:15" x14ac:dyDescent="0.25">
      <c r="H58" s="1"/>
      <c r="I58" s="1"/>
      <c r="J58" s="69"/>
      <c r="K58" s="142"/>
      <c r="L58" s="142"/>
      <c r="M58" s="67"/>
      <c r="N58" s="70"/>
      <c r="O58" s="71"/>
    </row>
    <row r="59" spans="8:15" x14ac:dyDescent="0.25">
      <c r="H59" s="1"/>
      <c r="I59" s="1"/>
      <c r="J59" s="75"/>
      <c r="K59" s="144"/>
      <c r="L59" s="144"/>
      <c r="M59" s="145"/>
      <c r="N59" s="72"/>
      <c r="O59" s="71"/>
    </row>
    <row r="60" spans="8:15" x14ac:dyDescent="0.25">
      <c r="H60" s="1"/>
      <c r="I60" s="1"/>
      <c r="J60" s="76"/>
      <c r="K60" s="120"/>
      <c r="L60" s="120"/>
      <c r="M60" s="145"/>
      <c r="N60" s="72"/>
      <c r="O60" s="71"/>
    </row>
    <row r="61" spans="8:15" x14ac:dyDescent="0.25">
      <c r="H61" s="1"/>
      <c r="I61" s="1"/>
      <c r="J61" s="69"/>
      <c r="K61" s="70"/>
      <c r="L61" s="68"/>
      <c r="M61" s="67"/>
      <c r="N61" s="67"/>
      <c r="O61" s="67"/>
    </row>
    <row r="62" spans="8:15" x14ac:dyDescent="0.25">
      <c r="H62" s="1"/>
      <c r="I62" s="1"/>
      <c r="J62" s="69"/>
      <c r="K62" s="77"/>
      <c r="L62" s="78"/>
      <c r="M62" s="79"/>
      <c r="N62" s="80"/>
      <c r="O62" s="71"/>
    </row>
    <row r="63" spans="8:15" x14ac:dyDescent="0.25">
      <c r="H63" s="1"/>
      <c r="I63" s="1"/>
      <c r="J63" s="69"/>
      <c r="K63" s="119"/>
      <c r="L63" s="119"/>
      <c r="M63" s="67"/>
      <c r="N63" s="70"/>
      <c r="O63" s="71"/>
    </row>
    <row r="64" spans="8:15" x14ac:dyDescent="0.25">
      <c r="H64" s="1"/>
      <c r="I64" s="1"/>
      <c r="J64" s="81"/>
      <c r="K64" s="77"/>
      <c r="L64" s="82"/>
      <c r="M64" s="82"/>
      <c r="N64" s="82"/>
      <c r="O64" s="83"/>
    </row>
    <row r="65" spans="8:15" x14ac:dyDescent="0.25">
      <c r="H65" s="1"/>
      <c r="I65" s="1"/>
      <c r="J65" s="38"/>
      <c r="K65" s="38"/>
      <c r="L65" s="38"/>
      <c r="M65" s="38"/>
      <c r="N65" s="39"/>
      <c r="O65" s="40"/>
    </row>
    <row r="66" spans="8:15" x14ac:dyDescent="0.25">
      <c r="H66" s="1"/>
      <c r="I66" s="1"/>
      <c r="J66" s="38"/>
      <c r="K66" s="38"/>
      <c r="L66" s="38"/>
      <c r="M66" s="38"/>
      <c r="N66" s="39"/>
      <c r="O66" s="40"/>
    </row>
    <row r="67" spans="8:15" x14ac:dyDescent="0.25">
      <c r="H67" s="1"/>
      <c r="I67" s="1"/>
      <c r="J67" s="38"/>
      <c r="K67" s="38"/>
      <c r="L67" s="38"/>
      <c r="M67" s="38"/>
      <c r="N67" s="38"/>
      <c r="O67" s="40"/>
    </row>
    <row r="68" spans="8:15" x14ac:dyDescent="0.25">
      <c r="H68" s="1"/>
      <c r="I68" s="1"/>
    </row>
    <row r="69" spans="8:15" x14ac:dyDescent="0.25">
      <c r="H69" s="1"/>
      <c r="I69" s="1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</sheetData>
  <sortState ref="L7:P38">
    <sortCondition ref="P7:P38"/>
  </sortState>
  <mergeCells count="18">
    <mergeCell ref="C2:G2"/>
    <mergeCell ref="C4:G4"/>
    <mergeCell ref="L4:P4"/>
    <mergeCell ref="K41:M41"/>
    <mergeCell ref="K43:L43"/>
    <mergeCell ref="K44:M44"/>
    <mergeCell ref="K45:M45"/>
    <mergeCell ref="K46:L46"/>
    <mergeCell ref="K49:M49"/>
    <mergeCell ref="K50:L50"/>
    <mergeCell ref="K58:L58"/>
    <mergeCell ref="K59:L59"/>
    <mergeCell ref="M59:M60"/>
    <mergeCell ref="K51:M51"/>
    <mergeCell ref="K52:L52"/>
    <mergeCell ref="K53:L53"/>
    <mergeCell ref="K56:L56"/>
    <mergeCell ref="K57:L57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3"/>
  <sheetViews>
    <sheetView workbookViewId="0">
      <selection activeCell="F11" sqref="F11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9.140625" style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54"/>
    <col min="9" max="9" width="18" style="110" bestFit="1" customWidth="1"/>
    <col min="10" max="10" width="16.7109375" style="1" customWidth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7"/>
      <c r="I2" s="116" t="s">
        <v>19</v>
      </c>
    </row>
    <row r="3" spans="2:14" s="64" customFormat="1" ht="25.5" customHeight="1" x14ac:dyDescent="0.25">
      <c r="B3" s="63" t="s">
        <v>16</v>
      </c>
      <c r="C3" s="63" t="s">
        <v>17</v>
      </c>
      <c r="D3" s="105" t="s">
        <v>181</v>
      </c>
      <c r="E3" s="63" t="s">
        <v>32</v>
      </c>
      <c r="F3" s="106" t="s">
        <v>46</v>
      </c>
      <c r="G3" s="106" t="s">
        <v>182</v>
      </c>
      <c r="H3" s="106" t="s">
        <v>38</v>
      </c>
      <c r="I3" s="106" t="s">
        <v>39</v>
      </c>
      <c r="J3" s="115" t="s">
        <v>40</v>
      </c>
    </row>
    <row r="4" spans="2:14" x14ac:dyDescent="0.25">
      <c r="B4" s="22"/>
      <c r="D4" s="54"/>
      <c r="E4" s="107"/>
      <c r="F4" s="106"/>
      <c r="G4" s="106"/>
      <c r="H4" s="106"/>
      <c r="I4" s="117"/>
      <c r="J4" s="113"/>
      <c r="K4" s="115"/>
      <c r="L4" s="115"/>
      <c r="M4" s="115"/>
      <c r="N4" s="115"/>
    </row>
    <row r="5" spans="2:14" x14ac:dyDescent="0.25">
      <c r="B5" s="22"/>
      <c r="C5" s="22"/>
      <c r="D5" s="54"/>
      <c r="E5" s="107"/>
      <c r="F5" s="106"/>
      <c r="G5" s="106"/>
      <c r="H5" s="106"/>
      <c r="I5" s="117"/>
      <c r="J5" s="113"/>
      <c r="K5" s="115"/>
      <c r="L5" s="115"/>
      <c r="M5" s="115"/>
      <c r="N5" s="115"/>
    </row>
    <row r="6" spans="2:14" x14ac:dyDescent="0.25">
      <c r="B6" s="84"/>
      <c r="C6" s="84"/>
      <c r="D6" s="85"/>
      <c r="E6" s="106"/>
      <c r="F6" s="106"/>
      <c r="G6" s="106"/>
      <c r="H6" s="106"/>
      <c r="I6" s="117"/>
      <c r="J6" s="113"/>
      <c r="K6" s="65"/>
      <c r="L6" s="115"/>
      <c r="M6" s="115"/>
      <c r="N6" s="115"/>
    </row>
    <row r="7" spans="2:14" x14ac:dyDescent="0.25">
      <c r="B7" s="22"/>
      <c r="C7" s="22"/>
      <c r="D7" s="85"/>
      <c r="E7" s="106"/>
      <c r="F7" s="106"/>
      <c r="G7" s="106"/>
      <c r="H7" s="106"/>
      <c r="I7" s="117"/>
      <c r="J7" s="113"/>
      <c r="L7" s="12"/>
      <c r="M7" s="12"/>
      <c r="N7" s="12"/>
    </row>
    <row r="8" spans="2:14" x14ac:dyDescent="0.25">
      <c r="B8" s="19"/>
      <c r="C8" s="19"/>
      <c r="D8" s="54"/>
      <c r="E8" s="107"/>
      <c r="F8" s="106"/>
      <c r="G8" s="106"/>
      <c r="H8" s="106"/>
      <c r="I8" s="117"/>
      <c r="J8" s="113"/>
      <c r="L8" s="12"/>
      <c r="M8" s="12"/>
      <c r="N8" s="12"/>
    </row>
    <row r="9" spans="2:14" x14ac:dyDescent="0.25">
      <c r="G9" s="110"/>
      <c r="H9" s="106"/>
      <c r="I9" s="118"/>
      <c r="J9" s="114"/>
      <c r="L9" s="12"/>
      <c r="M9" s="12"/>
      <c r="N9" s="12"/>
    </row>
    <row r="10" spans="2:14" x14ac:dyDescent="0.25">
      <c r="B10" s="86"/>
      <c r="C10" s="86"/>
      <c r="D10" s="85"/>
      <c r="E10" s="106"/>
      <c r="F10" s="106"/>
      <c r="G10" s="106"/>
      <c r="H10" s="112"/>
      <c r="I10" s="106"/>
      <c r="J10" s="115"/>
      <c r="L10" s="12"/>
      <c r="M10" s="12"/>
      <c r="N10" s="12"/>
    </row>
    <row r="11" spans="2:14" x14ac:dyDescent="0.25">
      <c r="B11" s="22"/>
      <c r="C11" s="22"/>
      <c r="D11" s="85"/>
      <c r="E11" s="106"/>
      <c r="F11" s="106"/>
      <c r="G11" s="106"/>
      <c r="H11" s="106"/>
      <c r="I11" s="117"/>
      <c r="J11" s="113"/>
      <c r="L11" s="12"/>
      <c r="M11" s="12"/>
      <c r="N11" s="12"/>
    </row>
    <row r="12" spans="2:14" x14ac:dyDescent="0.25">
      <c r="D12" s="54"/>
      <c r="E12" s="54"/>
      <c r="F12" s="106"/>
      <c r="G12" s="106"/>
      <c r="H12" s="106"/>
      <c r="I12" s="106"/>
      <c r="J12" s="115"/>
      <c r="L12" s="12"/>
      <c r="M12" s="12"/>
      <c r="N12" s="12"/>
    </row>
    <row r="13" spans="2:14" x14ac:dyDescent="0.25">
      <c r="B13" s="19"/>
      <c r="C13" s="19"/>
      <c r="D13" s="54"/>
      <c r="E13" s="107"/>
      <c r="F13" s="106"/>
      <c r="G13" s="106"/>
      <c r="H13" s="106"/>
      <c r="I13" s="117"/>
      <c r="J13" s="113"/>
      <c r="L13" s="12"/>
      <c r="M13" s="12"/>
      <c r="N13" s="12"/>
    </row>
    <row r="14" spans="2:14" x14ac:dyDescent="0.25">
      <c r="G14" s="110"/>
      <c r="H14" s="106"/>
      <c r="I14" s="118"/>
      <c r="J14" s="114"/>
      <c r="L14" s="12"/>
      <c r="M14" s="12"/>
      <c r="N14" s="12"/>
    </row>
    <row r="15" spans="2:14" x14ac:dyDescent="0.25">
      <c r="B15" s="19"/>
      <c r="C15" s="19"/>
      <c r="D15" s="54"/>
      <c r="E15" s="107"/>
      <c r="F15" s="106"/>
      <c r="G15" s="106"/>
      <c r="H15" s="106"/>
      <c r="I15" s="117"/>
      <c r="J15" s="113"/>
      <c r="L15" s="12"/>
      <c r="M15" s="12"/>
      <c r="N15" s="12"/>
    </row>
    <row r="16" spans="2:14" x14ac:dyDescent="0.25">
      <c r="G16" s="106"/>
      <c r="H16" s="106"/>
      <c r="I16" s="118"/>
      <c r="J16" s="114"/>
      <c r="L16" s="12"/>
      <c r="M16" s="12"/>
      <c r="N16" s="12"/>
    </row>
    <row r="17" spans="2:14" x14ac:dyDescent="0.25">
      <c r="B17" s="86"/>
      <c r="C17" s="86"/>
      <c r="D17" s="85"/>
      <c r="E17" s="106"/>
      <c r="F17" s="106"/>
      <c r="G17" s="106"/>
      <c r="H17" s="106"/>
      <c r="I17" s="106"/>
      <c r="J17" s="115"/>
      <c r="L17" s="12"/>
      <c r="M17" s="12"/>
      <c r="N17" s="12"/>
    </row>
    <row r="18" spans="2:14" x14ac:dyDescent="0.25">
      <c r="D18" s="54"/>
      <c r="E18" s="54"/>
      <c r="F18" s="106"/>
      <c r="G18" s="106"/>
      <c r="H18" s="106"/>
      <c r="I18" s="118"/>
      <c r="J18" s="114"/>
      <c r="L18" s="12"/>
      <c r="M18" s="12"/>
      <c r="N18" s="12"/>
    </row>
    <row r="19" spans="2:14" x14ac:dyDescent="0.25">
      <c r="B19" s="22"/>
      <c r="C19" s="22"/>
      <c r="D19" s="85"/>
      <c r="E19" s="106"/>
      <c r="F19" s="106"/>
      <c r="G19" s="106"/>
      <c r="H19" s="106"/>
      <c r="I19" s="117"/>
      <c r="J19" s="113"/>
      <c r="L19" s="12"/>
      <c r="M19" s="12"/>
      <c r="N19" s="12"/>
    </row>
    <row r="20" spans="2:14" x14ac:dyDescent="0.25">
      <c r="B20" s="19"/>
      <c r="C20" s="19"/>
      <c r="D20" s="54"/>
      <c r="E20" s="107"/>
      <c r="F20" s="106"/>
      <c r="G20" s="106"/>
      <c r="H20" s="106"/>
      <c r="I20" s="117"/>
      <c r="J20" s="113"/>
      <c r="L20" s="12"/>
      <c r="M20" s="12"/>
      <c r="N20" s="12"/>
    </row>
    <row r="21" spans="2:14" x14ac:dyDescent="0.25">
      <c r="H21" s="110"/>
      <c r="I21" s="118"/>
      <c r="J21" s="114"/>
      <c r="L21" s="12"/>
      <c r="M21" s="12"/>
      <c r="N21" s="12"/>
    </row>
    <row r="22" spans="2:14" x14ac:dyDescent="0.25">
      <c r="G22" s="106"/>
      <c r="H22" s="106"/>
      <c r="I22" s="118"/>
      <c r="J22" s="114"/>
      <c r="L22" s="12"/>
      <c r="M22" s="12"/>
      <c r="N22" s="12"/>
    </row>
    <row r="23" spans="2:14" x14ac:dyDescent="0.25">
      <c r="B23" s="84"/>
      <c r="C23" s="84"/>
      <c r="D23" s="85"/>
      <c r="E23" s="106"/>
      <c r="F23" s="106"/>
      <c r="G23" s="106"/>
      <c r="H23" s="106"/>
      <c r="I23" s="117"/>
      <c r="J23" s="113"/>
      <c r="L23" s="12"/>
      <c r="M23" s="12"/>
      <c r="N23" s="12"/>
    </row>
    <row r="24" spans="2:14" x14ac:dyDescent="0.25">
      <c r="B24" s="19"/>
      <c r="C24" s="19"/>
      <c r="D24" s="54"/>
      <c r="E24" s="107"/>
      <c r="F24" s="106"/>
      <c r="G24" s="106"/>
      <c r="H24" s="106"/>
      <c r="I24" s="117"/>
      <c r="J24" s="113"/>
      <c r="L24" s="12"/>
      <c r="M24" s="12"/>
      <c r="N24" s="12"/>
    </row>
    <row r="25" spans="2:14" x14ac:dyDescent="0.25">
      <c r="H25" s="110"/>
      <c r="I25" s="118"/>
      <c r="J25" s="114"/>
      <c r="L25" s="12"/>
      <c r="M25" s="12"/>
      <c r="N25" s="12"/>
    </row>
    <row r="26" spans="2:14" x14ac:dyDescent="0.25">
      <c r="D26" s="54"/>
      <c r="E26" s="54"/>
      <c r="F26" s="106"/>
      <c r="G26" s="106"/>
      <c r="H26" s="106"/>
      <c r="I26" s="118"/>
      <c r="J26" s="114"/>
      <c r="L26" s="12"/>
      <c r="M26" s="12"/>
      <c r="N26" s="12"/>
    </row>
    <row r="27" spans="2:14" x14ac:dyDescent="0.25">
      <c r="G27" s="110"/>
      <c r="H27" s="106"/>
      <c r="I27" s="118"/>
      <c r="J27" s="114"/>
      <c r="L27" s="12"/>
      <c r="M27" s="12"/>
      <c r="N27" s="12"/>
    </row>
    <row r="28" spans="2:14" x14ac:dyDescent="0.25">
      <c r="B28" s="22"/>
      <c r="C28" s="22"/>
      <c r="D28" s="85"/>
      <c r="E28" s="106"/>
      <c r="F28" s="106"/>
      <c r="G28" s="106"/>
      <c r="H28" s="106"/>
      <c r="I28" s="117"/>
      <c r="J28" s="113"/>
      <c r="L28" s="12"/>
      <c r="M28" s="12"/>
      <c r="N28" s="12"/>
    </row>
    <row r="29" spans="2:14" x14ac:dyDescent="0.25">
      <c r="B29" s="19"/>
      <c r="C29" s="19"/>
      <c r="D29" s="54"/>
      <c r="E29" s="107"/>
      <c r="F29" s="106"/>
      <c r="G29" s="106"/>
      <c r="H29" s="106"/>
      <c r="I29" s="117"/>
      <c r="J29" s="113"/>
      <c r="L29" s="12"/>
      <c r="M29" s="12"/>
      <c r="N29" s="12"/>
    </row>
    <row r="30" spans="2:14" x14ac:dyDescent="0.25">
      <c r="B30" s="19"/>
      <c r="C30" s="19"/>
      <c r="D30" s="54"/>
      <c r="E30" s="54"/>
      <c r="F30" s="106"/>
      <c r="G30" s="106"/>
      <c r="H30" s="106"/>
      <c r="I30" s="117"/>
      <c r="J30" s="113"/>
      <c r="L30" s="12"/>
      <c r="M30" s="12"/>
      <c r="N30" s="12"/>
    </row>
    <row r="31" spans="2:14" x14ac:dyDescent="0.25">
      <c r="B31" s="86"/>
      <c r="C31" s="86"/>
      <c r="D31" s="85"/>
      <c r="E31" s="106"/>
      <c r="F31" s="106"/>
      <c r="G31" s="106"/>
      <c r="H31" s="106"/>
      <c r="I31" s="117"/>
      <c r="J31" s="113"/>
      <c r="L31" s="12"/>
      <c r="M31" s="12"/>
      <c r="N31" s="12"/>
    </row>
    <row r="32" spans="2:14" x14ac:dyDescent="0.25">
      <c r="B32" s="22"/>
      <c r="C32" s="22"/>
      <c r="D32" s="54"/>
      <c r="E32" s="107"/>
      <c r="F32" s="106"/>
      <c r="G32" s="106"/>
      <c r="H32" s="106"/>
      <c r="I32" s="117"/>
      <c r="J32" s="113"/>
      <c r="L32" s="12"/>
      <c r="M32" s="12"/>
      <c r="N32" s="12"/>
    </row>
    <row r="33" spans="2:14" x14ac:dyDescent="0.25">
      <c r="B33" s="22"/>
      <c r="C33" s="22"/>
      <c r="D33" s="85"/>
      <c r="E33" s="106"/>
      <c r="F33" s="106"/>
      <c r="G33" s="106"/>
      <c r="H33" s="106"/>
      <c r="I33" s="117"/>
      <c r="J33" s="113"/>
      <c r="L33" s="12"/>
      <c r="M33" s="12"/>
      <c r="N33" s="12"/>
    </row>
    <row r="34" spans="2:14" x14ac:dyDescent="0.25">
      <c r="D34" s="54"/>
      <c r="E34" s="54"/>
      <c r="F34" s="54"/>
      <c r="G34" s="106"/>
      <c r="H34" s="106"/>
      <c r="I34" s="118"/>
      <c r="J34" s="114"/>
      <c r="L34" s="12"/>
      <c r="M34" s="12"/>
      <c r="N34" s="12"/>
    </row>
    <row r="35" spans="2:14" x14ac:dyDescent="0.25">
      <c r="D35" s="54"/>
      <c r="E35" s="54"/>
      <c r="F35" s="54"/>
      <c r="G35" s="106"/>
      <c r="H35" s="106"/>
      <c r="I35" s="118"/>
      <c r="J35" s="114"/>
      <c r="L35" s="12"/>
      <c r="M35" s="12"/>
      <c r="N35" s="12"/>
    </row>
    <row r="36" spans="2:14" x14ac:dyDescent="0.25">
      <c r="H36" s="110"/>
      <c r="I36" s="118"/>
      <c r="J36" s="114"/>
      <c r="L36" s="12"/>
      <c r="M36" s="12"/>
      <c r="N36" s="12"/>
    </row>
    <row r="37" spans="2:14" x14ac:dyDescent="0.25">
      <c r="D37" s="54"/>
      <c r="E37" s="54"/>
      <c r="F37" s="54"/>
      <c r="G37" s="106"/>
      <c r="H37" s="106"/>
      <c r="I37" s="118"/>
      <c r="J37" s="114"/>
      <c r="L37" s="12"/>
      <c r="M37" s="12"/>
      <c r="N37" s="12"/>
    </row>
    <row r="38" spans="2:14" x14ac:dyDescent="0.25">
      <c r="D38" s="54"/>
      <c r="E38" s="54"/>
      <c r="F38" s="106"/>
      <c r="G38" s="106"/>
      <c r="H38" s="106"/>
      <c r="I38" s="106"/>
      <c r="J38" s="115"/>
      <c r="L38" s="12"/>
      <c r="M38" s="12"/>
      <c r="N38" s="12"/>
    </row>
    <row r="39" spans="2:14" x14ac:dyDescent="0.25">
      <c r="B39" s="19"/>
      <c r="C39" s="19"/>
      <c r="D39" s="54"/>
      <c r="E39" s="107"/>
      <c r="F39" s="106"/>
      <c r="G39" s="106"/>
      <c r="H39" s="106"/>
      <c r="I39" s="117"/>
      <c r="J39" s="113"/>
      <c r="L39" s="12"/>
      <c r="M39" s="12"/>
      <c r="N39" s="12"/>
    </row>
    <row r="40" spans="2:14" x14ac:dyDescent="0.25">
      <c r="B40" s="22"/>
      <c r="C40" s="22"/>
      <c r="D40" s="85"/>
      <c r="E40" s="106"/>
      <c r="F40" s="106"/>
      <c r="G40" s="106"/>
      <c r="H40" s="106"/>
      <c r="I40" s="117"/>
      <c r="J40" s="113"/>
      <c r="L40" s="12"/>
      <c r="M40" s="12"/>
      <c r="N40" s="12"/>
    </row>
    <row r="41" spans="2:14" x14ac:dyDescent="0.25">
      <c r="G41" s="106"/>
      <c r="H41" s="106"/>
      <c r="I41" s="118"/>
      <c r="J41" s="114"/>
      <c r="L41" s="12"/>
      <c r="M41" s="12"/>
      <c r="N41" s="12"/>
    </row>
    <row r="42" spans="2:14" x14ac:dyDescent="0.25">
      <c r="B42" s="22"/>
      <c r="C42" s="22"/>
      <c r="D42" s="85"/>
      <c r="E42" s="106"/>
      <c r="F42" s="106"/>
      <c r="G42" s="106"/>
      <c r="H42" s="106"/>
      <c r="I42" s="117"/>
      <c r="J42" s="113"/>
      <c r="L42" s="12"/>
      <c r="M42" s="12"/>
      <c r="N42" s="12"/>
    </row>
    <row r="43" spans="2:14" x14ac:dyDescent="0.25">
      <c r="G43" s="110"/>
      <c r="H43" s="106"/>
      <c r="I43" s="106"/>
      <c r="J43" s="115"/>
      <c r="L43" s="12"/>
      <c r="M43" s="12"/>
      <c r="N43" s="12"/>
    </row>
    <row r="44" spans="2:14" x14ac:dyDescent="0.25">
      <c r="D44" s="54"/>
      <c r="E44" s="54"/>
      <c r="F44" s="54"/>
      <c r="G44" s="106"/>
      <c r="H44" s="106"/>
      <c r="I44" s="118"/>
      <c r="J44" s="114"/>
    </row>
    <row r="45" spans="2:14" x14ac:dyDescent="0.25">
      <c r="B45" s="22"/>
      <c r="C45" s="22"/>
      <c r="D45" s="85"/>
      <c r="E45" s="106"/>
      <c r="F45" s="106"/>
      <c r="G45" s="106"/>
      <c r="H45" s="106"/>
      <c r="I45" s="117"/>
      <c r="J45" s="113"/>
    </row>
    <row r="46" spans="2:14" x14ac:dyDescent="0.25">
      <c r="B46" s="22"/>
      <c r="C46" s="22"/>
      <c r="D46" s="85"/>
      <c r="E46" s="106"/>
      <c r="F46" s="106"/>
      <c r="G46" s="106"/>
      <c r="H46" s="106"/>
      <c r="I46" s="117"/>
      <c r="J46" s="113"/>
    </row>
    <row r="47" spans="2:14" x14ac:dyDescent="0.25">
      <c r="B47" s="19"/>
      <c r="C47" s="19"/>
      <c r="D47" s="54"/>
      <c r="E47" s="107"/>
      <c r="F47" s="106"/>
      <c r="G47" s="106"/>
      <c r="H47" s="106"/>
      <c r="I47" s="117"/>
      <c r="J47" s="113"/>
      <c r="K47" s="38"/>
      <c r="L47" s="38"/>
      <c r="M47" s="38"/>
    </row>
    <row r="48" spans="2:14" x14ac:dyDescent="0.25">
      <c r="B48" s="22"/>
      <c r="C48" s="22"/>
      <c r="D48" s="85"/>
      <c r="E48" s="106"/>
      <c r="F48" s="106"/>
      <c r="G48" s="106"/>
      <c r="H48" s="106"/>
      <c r="I48" s="117"/>
      <c r="J48" s="113"/>
      <c r="K48" s="38"/>
      <c r="L48" s="38"/>
      <c r="M48" s="38"/>
    </row>
    <row r="49" spans="2:14" x14ac:dyDescent="0.25">
      <c r="D49" s="54"/>
      <c r="E49" s="54"/>
      <c r="F49" s="54"/>
      <c r="G49" s="106"/>
      <c r="H49" s="106"/>
      <c r="I49" s="118"/>
      <c r="J49" s="114"/>
      <c r="K49" s="38"/>
      <c r="L49" s="38"/>
      <c r="M49" s="38"/>
    </row>
    <row r="50" spans="2:14" x14ac:dyDescent="0.25">
      <c r="D50" s="54"/>
      <c r="E50" s="54"/>
      <c r="F50" s="106"/>
      <c r="G50" s="106"/>
      <c r="H50" s="106"/>
      <c r="I50" s="118"/>
      <c r="J50" s="114"/>
      <c r="K50" s="38"/>
      <c r="L50" s="39"/>
      <c r="M50" s="40"/>
    </row>
    <row r="51" spans="2:14" x14ac:dyDescent="0.25">
      <c r="G51" s="106"/>
      <c r="H51" s="106"/>
      <c r="I51" s="118"/>
      <c r="J51" s="114"/>
      <c r="K51" s="38"/>
      <c r="L51" s="39"/>
      <c r="M51" s="40"/>
    </row>
    <row r="52" spans="2:14" x14ac:dyDescent="0.25">
      <c r="B52" s="86"/>
      <c r="C52" s="86"/>
      <c r="D52" s="85"/>
      <c r="E52" s="106"/>
      <c r="F52" s="106"/>
      <c r="G52" s="106"/>
      <c r="H52" s="106"/>
      <c r="I52" s="117"/>
      <c r="J52" s="113"/>
      <c r="K52" s="38"/>
      <c r="L52" s="39"/>
      <c r="M52" s="40"/>
    </row>
    <row r="53" spans="2:14" x14ac:dyDescent="0.25">
      <c r="H53" s="110"/>
      <c r="I53" s="118"/>
      <c r="J53" s="114"/>
      <c r="K53" s="38"/>
      <c r="L53" s="39"/>
      <c r="M53" s="40"/>
    </row>
    <row r="54" spans="2:14" x14ac:dyDescent="0.25">
      <c r="B54" s="19"/>
      <c r="C54" s="19"/>
      <c r="D54" s="54"/>
      <c r="E54" s="107"/>
      <c r="F54" s="106"/>
      <c r="G54" s="106"/>
      <c r="H54" s="106"/>
      <c r="I54" s="117"/>
      <c r="J54" s="113"/>
      <c r="K54" s="38"/>
      <c r="L54" s="39"/>
      <c r="M54" s="40"/>
    </row>
    <row r="55" spans="2:14" x14ac:dyDescent="0.25">
      <c r="G55" s="110"/>
      <c r="H55" s="106"/>
      <c r="I55" s="118"/>
      <c r="J55" s="114"/>
      <c r="K55" s="38"/>
      <c r="L55" s="38"/>
      <c r="M55" s="40"/>
    </row>
    <row r="56" spans="2:14" x14ac:dyDescent="0.25">
      <c r="D56" s="54"/>
      <c r="E56" s="54"/>
      <c r="F56" s="106"/>
      <c r="G56" s="106"/>
      <c r="H56" s="106"/>
      <c r="I56" s="118"/>
      <c r="J56" s="114"/>
      <c r="K56" s="38"/>
      <c r="L56" s="38"/>
      <c r="M56" s="40"/>
    </row>
    <row r="57" spans="2:14" x14ac:dyDescent="0.25">
      <c r="B57" s="86"/>
      <c r="C57" s="86"/>
      <c r="D57" s="85"/>
      <c r="E57" s="106"/>
      <c r="F57" s="106"/>
      <c r="G57" s="106"/>
      <c r="H57" s="106"/>
      <c r="I57" s="117"/>
      <c r="J57" s="113"/>
      <c r="K57" s="38"/>
      <c r="L57" s="38"/>
      <c r="M57" s="40"/>
    </row>
    <row r="58" spans="2:14" x14ac:dyDescent="0.25">
      <c r="B58" s="86"/>
      <c r="C58" s="86"/>
      <c r="D58" s="85"/>
      <c r="E58" s="106"/>
      <c r="F58" s="106"/>
      <c r="G58" s="106"/>
      <c r="H58" s="106"/>
      <c r="I58" s="117"/>
      <c r="J58" s="113"/>
      <c r="K58" s="38"/>
      <c r="L58" s="39"/>
      <c r="M58" s="40"/>
    </row>
    <row r="59" spans="2:14" x14ac:dyDescent="0.25">
      <c r="H59" s="110"/>
      <c r="I59" s="118"/>
      <c r="J59" s="114"/>
      <c r="K59" s="38"/>
      <c r="L59" s="39"/>
      <c r="M59" s="40"/>
    </row>
    <row r="60" spans="2:14" x14ac:dyDescent="0.25">
      <c r="B60" s="22"/>
      <c r="C60" s="22"/>
      <c r="D60" s="85"/>
      <c r="E60" s="106"/>
      <c r="F60" s="106"/>
      <c r="G60" s="106"/>
      <c r="H60" s="106"/>
      <c r="I60" s="117"/>
      <c r="J60" s="113"/>
      <c r="K60" s="38"/>
      <c r="L60" s="39"/>
      <c r="M60" s="40"/>
    </row>
    <row r="61" spans="2:14" x14ac:dyDescent="0.25">
      <c r="B61" s="22"/>
      <c r="C61" s="22"/>
      <c r="D61" s="85"/>
      <c r="E61" s="106"/>
      <c r="F61" s="106"/>
      <c r="G61" s="106"/>
      <c r="H61" s="106"/>
      <c r="I61" s="117"/>
      <c r="J61" s="113"/>
      <c r="K61" s="38"/>
      <c r="L61" s="39"/>
      <c r="M61" s="40"/>
      <c r="N61" s="41"/>
    </row>
    <row r="62" spans="2:14" x14ac:dyDescent="0.25">
      <c r="D62" s="54"/>
      <c r="E62" s="54"/>
      <c r="F62" s="54"/>
      <c r="G62" s="106"/>
      <c r="H62" s="106"/>
      <c r="I62" s="118"/>
      <c r="J62" s="114"/>
      <c r="K62" s="38"/>
      <c r="L62" s="39"/>
      <c r="M62" s="40"/>
    </row>
    <row r="63" spans="2:14" x14ac:dyDescent="0.25">
      <c r="D63" s="54"/>
      <c r="E63" s="54"/>
      <c r="F63" s="106"/>
      <c r="G63" s="106"/>
      <c r="H63" s="106"/>
      <c r="I63" s="118"/>
      <c r="J63" s="114"/>
      <c r="K63" s="38"/>
      <c r="L63" s="38"/>
      <c r="M63" s="40"/>
    </row>
    <row r="64" spans="2:14" x14ac:dyDescent="0.25">
      <c r="B64" s="86"/>
      <c r="C64" s="86"/>
      <c r="D64" s="85"/>
      <c r="E64" s="106"/>
      <c r="F64" s="106"/>
      <c r="G64" s="106"/>
      <c r="H64" s="112"/>
      <c r="I64" s="106"/>
      <c r="J64" s="115"/>
      <c r="K64" s="38"/>
      <c r="L64" s="38"/>
      <c r="M64" s="40"/>
    </row>
    <row r="65" spans="2:13" x14ac:dyDescent="0.25">
      <c r="B65" s="22"/>
      <c r="C65" s="22"/>
      <c r="D65" s="85"/>
      <c r="E65" s="106"/>
      <c r="F65" s="106"/>
      <c r="G65" s="106"/>
      <c r="H65" s="106"/>
      <c r="I65" s="117"/>
      <c r="J65" s="113"/>
      <c r="K65" s="38"/>
      <c r="L65" s="39"/>
      <c r="M65" s="40"/>
    </row>
    <row r="66" spans="2:13" x14ac:dyDescent="0.25">
      <c r="G66" s="110"/>
      <c r="H66" s="106"/>
      <c r="I66" s="118"/>
      <c r="J66" s="114"/>
      <c r="K66" s="38"/>
      <c r="L66" s="39"/>
      <c r="M66" s="40"/>
    </row>
    <row r="67" spans="2:13" x14ac:dyDescent="0.25">
      <c r="B67" s="86"/>
      <c r="C67" s="86"/>
      <c r="D67" s="85"/>
      <c r="E67" s="106"/>
      <c r="F67" s="106"/>
      <c r="G67" s="106"/>
      <c r="H67" s="106"/>
      <c r="I67" s="117"/>
      <c r="J67" s="113"/>
      <c r="K67" s="38"/>
      <c r="L67" s="39"/>
      <c r="M67" s="40"/>
    </row>
    <row r="68" spans="2:13" x14ac:dyDescent="0.25">
      <c r="B68" s="86"/>
      <c r="C68" s="86"/>
      <c r="D68" s="85"/>
      <c r="E68" s="106"/>
      <c r="F68" s="106"/>
      <c r="G68" s="106"/>
      <c r="H68" s="106"/>
      <c r="I68" s="117"/>
      <c r="J68" s="113"/>
      <c r="K68" s="38"/>
      <c r="L68" s="38"/>
      <c r="M68" s="40"/>
    </row>
    <row r="69" spans="2:13" x14ac:dyDescent="0.25">
      <c r="B69" s="86"/>
      <c r="C69" s="86"/>
      <c r="D69" s="85"/>
      <c r="E69" s="106"/>
      <c r="F69" s="106"/>
      <c r="G69" s="106"/>
      <c r="H69" s="106"/>
      <c r="I69" s="117"/>
      <c r="J69" s="113"/>
      <c r="K69" s="38"/>
      <c r="L69" s="38"/>
      <c r="M69" s="40"/>
    </row>
    <row r="70" spans="2:13" x14ac:dyDescent="0.25">
      <c r="G70" s="106"/>
      <c r="H70" s="106"/>
      <c r="I70" s="118"/>
      <c r="J70" s="114"/>
      <c r="K70" s="38"/>
      <c r="L70" s="39"/>
      <c r="M70" s="40"/>
    </row>
    <row r="71" spans="2:13" x14ac:dyDescent="0.25">
      <c r="G71" s="110"/>
      <c r="H71" s="106"/>
      <c r="I71" s="118"/>
      <c r="J71" s="114"/>
      <c r="K71" s="38"/>
      <c r="L71" s="39"/>
      <c r="M71" s="40"/>
    </row>
    <row r="72" spans="2:13" x14ac:dyDescent="0.25">
      <c r="B72" s="19"/>
      <c r="C72" s="19"/>
      <c r="D72" s="54"/>
      <c r="E72" s="54"/>
      <c r="F72" s="106"/>
      <c r="G72" s="106"/>
      <c r="H72" s="106"/>
      <c r="I72" s="106"/>
      <c r="J72" s="115"/>
      <c r="K72" s="38"/>
      <c r="L72" s="38"/>
      <c r="M72" s="40"/>
    </row>
    <row r="73" spans="2:13" x14ac:dyDescent="0.25">
      <c r="G73" s="110"/>
      <c r="H73" s="106"/>
      <c r="I73" s="118"/>
      <c r="J73" s="114"/>
    </row>
    <row r="74" spans="2:13" x14ac:dyDescent="0.25">
      <c r="B74" s="22"/>
      <c r="C74" s="22"/>
      <c r="D74" s="85"/>
      <c r="E74" s="106"/>
      <c r="F74" s="106"/>
      <c r="G74" s="106"/>
      <c r="H74" s="106"/>
      <c r="I74" s="118"/>
      <c r="J74" s="114"/>
    </row>
    <row r="75" spans="2:13" x14ac:dyDescent="0.25">
      <c r="B75" s="22"/>
      <c r="C75" s="22"/>
      <c r="D75" s="85"/>
      <c r="E75" s="106"/>
      <c r="F75" s="106"/>
      <c r="G75" s="106"/>
      <c r="H75" s="106"/>
      <c r="I75" s="118"/>
      <c r="J75" s="114"/>
    </row>
    <row r="76" spans="2:13" x14ac:dyDescent="0.25">
      <c r="H76" s="110"/>
      <c r="I76" s="118"/>
      <c r="J76" s="114"/>
    </row>
    <row r="77" spans="2:13" x14ac:dyDescent="0.25">
      <c r="H77" s="1"/>
    </row>
    <row r="78" spans="2:13" x14ac:dyDescent="0.25">
      <c r="H78" s="1"/>
    </row>
    <row r="79" spans="2:13" x14ac:dyDescent="0.25">
      <c r="H79" s="1"/>
    </row>
    <row r="80" spans="2:13" x14ac:dyDescent="0.25">
      <c r="H80" s="1"/>
    </row>
    <row r="81" spans="9:9" s="1" customFormat="1" x14ac:dyDescent="0.25">
      <c r="I81" s="110"/>
    </row>
    <row r="82" spans="9:9" s="1" customFormat="1" x14ac:dyDescent="0.25">
      <c r="I82" s="110"/>
    </row>
    <row r="83" spans="9:9" s="1" customFormat="1" x14ac:dyDescent="0.25">
      <c r="I83" s="110"/>
    </row>
    <row r="84" spans="9:9" s="1" customFormat="1" x14ac:dyDescent="0.25">
      <c r="I84" s="110"/>
    </row>
    <row r="85" spans="9:9" s="1" customFormat="1" x14ac:dyDescent="0.25">
      <c r="I85" s="110"/>
    </row>
    <row r="86" spans="9:9" s="1" customFormat="1" x14ac:dyDescent="0.25">
      <c r="I86" s="110"/>
    </row>
    <row r="87" spans="9:9" s="1" customFormat="1" x14ac:dyDescent="0.25">
      <c r="I87" s="110"/>
    </row>
    <row r="88" spans="9:9" s="1" customFormat="1" x14ac:dyDescent="0.25">
      <c r="I88" s="110"/>
    </row>
    <row r="89" spans="9:9" s="1" customFormat="1" x14ac:dyDescent="0.25">
      <c r="I89" s="110"/>
    </row>
    <row r="90" spans="9:9" s="1" customFormat="1" x14ac:dyDescent="0.25">
      <c r="I90" s="110"/>
    </row>
    <row r="91" spans="9:9" s="1" customFormat="1" x14ac:dyDescent="0.25">
      <c r="I91" s="110"/>
    </row>
    <row r="92" spans="9:9" s="1" customFormat="1" x14ac:dyDescent="0.25">
      <c r="I92" s="110"/>
    </row>
    <row r="93" spans="9:9" s="1" customFormat="1" x14ac:dyDescent="0.25">
      <c r="I93" s="110"/>
    </row>
    <row r="94" spans="9:9" s="1" customFormat="1" x14ac:dyDescent="0.25">
      <c r="I94" s="110"/>
    </row>
    <row r="95" spans="9:9" s="1" customFormat="1" x14ac:dyDescent="0.25">
      <c r="I95" s="110"/>
    </row>
    <row r="96" spans="9:9" s="1" customFormat="1" x14ac:dyDescent="0.25">
      <c r="I96" s="110"/>
    </row>
    <row r="97" spans="9:9" s="1" customFormat="1" x14ac:dyDescent="0.25">
      <c r="I97" s="110"/>
    </row>
    <row r="98" spans="9:9" s="1" customFormat="1" x14ac:dyDescent="0.25">
      <c r="I98" s="110"/>
    </row>
    <row r="99" spans="9:9" s="1" customFormat="1" x14ac:dyDescent="0.25">
      <c r="I99" s="110"/>
    </row>
    <row r="100" spans="9:9" s="1" customFormat="1" x14ac:dyDescent="0.25">
      <c r="I100" s="110"/>
    </row>
    <row r="101" spans="9:9" s="1" customFormat="1" x14ac:dyDescent="0.25">
      <c r="I101" s="110"/>
    </row>
    <row r="102" spans="9:9" s="1" customFormat="1" x14ac:dyDescent="0.25">
      <c r="I102" s="110"/>
    </row>
    <row r="103" spans="9:9" s="1" customFormat="1" x14ac:dyDescent="0.25">
      <c r="I103" s="110"/>
    </row>
  </sheetData>
  <sortState ref="B4:J76">
    <sortCondition ref="B4:B76"/>
  </sortState>
  <mergeCells count="1">
    <mergeCell ref="C2:G2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1.5703125" style="1" bestFit="1" customWidth="1"/>
    <col min="5" max="6" width="9.140625" style="1"/>
    <col min="7" max="7" width="11.42578125" style="1" bestFit="1" customWidth="1"/>
    <col min="8" max="8" width="9.140625" style="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41" t="s">
        <v>50</v>
      </c>
      <c r="C1" s="141"/>
      <c r="D1" s="141"/>
      <c r="E1" s="141"/>
      <c r="F1" s="141"/>
    </row>
    <row r="2" spans="2:14" x14ac:dyDescent="0.25">
      <c r="B2" s="2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84" t="s">
        <v>16</v>
      </c>
      <c r="C3" s="84" t="s">
        <v>17</v>
      </c>
      <c r="D3" s="8" t="s">
        <v>18</v>
      </c>
      <c r="E3" s="8"/>
      <c r="F3" s="8"/>
      <c r="G3" s="8"/>
      <c r="H3" s="7"/>
    </row>
    <row r="4" spans="2:14" x14ac:dyDescent="0.25">
      <c r="B4" s="22" t="s">
        <v>51</v>
      </c>
      <c r="C4" s="22" t="s">
        <v>52</v>
      </c>
      <c r="D4" s="85">
        <v>10</v>
      </c>
      <c r="E4" s="62"/>
      <c r="F4" s="62"/>
      <c r="G4" s="62"/>
      <c r="H4" s="7"/>
      <c r="I4" s="2"/>
      <c r="J4" s="141"/>
      <c r="K4" s="141"/>
      <c r="L4" s="141"/>
      <c r="M4" s="141"/>
      <c r="N4" s="141"/>
    </row>
    <row r="5" spans="2:14" x14ac:dyDescent="0.25">
      <c r="B5" s="22" t="s">
        <v>53</v>
      </c>
      <c r="C5" s="22" t="s">
        <v>20</v>
      </c>
      <c r="D5" s="85">
        <v>10</v>
      </c>
      <c r="E5" s="8"/>
      <c r="F5" s="8"/>
      <c r="G5" s="8"/>
      <c r="H5" s="7"/>
      <c r="I5" s="2"/>
      <c r="J5" s="8"/>
      <c r="K5" s="8"/>
      <c r="L5" s="8"/>
      <c r="M5" s="8"/>
      <c r="N5" s="8"/>
    </row>
    <row r="6" spans="2:14" x14ac:dyDescent="0.25">
      <c r="B6" s="22" t="s">
        <v>54</v>
      </c>
      <c r="C6" s="22" t="s">
        <v>21</v>
      </c>
      <c r="D6" s="85">
        <v>10</v>
      </c>
      <c r="E6" s="8"/>
      <c r="F6" s="8"/>
      <c r="G6" s="8"/>
      <c r="H6" s="8"/>
      <c r="I6" s="8"/>
      <c r="J6" s="9"/>
      <c r="K6" s="9"/>
      <c r="L6" s="8"/>
      <c r="M6" s="8"/>
      <c r="N6" s="8"/>
    </row>
    <row r="7" spans="2:14" x14ac:dyDescent="0.25">
      <c r="B7" s="22" t="s">
        <v>55</v>
      </c>
      <c r="C7" s="22" t="s">
        <v>13</v>
      </c>
      <c r="D7" s="85">
        <v>10</v>
      </c>
      <c r="E7" s="10"/>
      <c r="F7" s="10"/>
      <c r="G7" s="10"/>
      <c r="I7" s="11"/>
      <c r="L7" s="12"/>
      <c r="M7" s="12"/>
      <c r="N7" s="12"/>
    </row>
    <row r="8" spans="2:14" x14ac:dyDescent="0.25">
      <c r="B8" s="22" t="s">
        <v>168</v>
      </c>
      <c r="C8" s="22" t="s">
        <v>14</v>
      </c>
      <c r="D8" s="85">
        <v>10</v>
      </c>
      <c r="E8" s="10"/>
      <c r="F8" s="10"/>
      <c r="G8" s="10"/>
      <c r="I8" s="11"/>
      <c r="L8" s="12"/>
      <c r="M8" s="12"/>
      <c r="N8" s="12"/>
    </row>
    <row r="9" spans="2:14" x14ac:dyDescent="0.25">
      <c r="B9" s="22" t="s">
        <v>56</v>
      </c>
      <c r="C9" s="22" t="s">
        <v>27</v>
      </c>
      <c r="D9" s="85">
        <v>10</v>
      </c>
      <c r="E9" s="10"/>
      <c r="F9" s="10"/>
      <c r="G9" s="10"/>
      <c r="I9" s="11"/>
      <c r="L9" s="12"/>
      <c r="M9" s="12"/>
      <c r="N9" s="12"/>
    </row>
    <row r="10" spans="2:14" x14ac:dyDescent="0.25">
      <c r="B10" s="22" t="s">
        <v>57</v>
      </c>
      <c r="C10" s="22" t="s">
        <v>13</v>
      </c>
      <c r="D10" s="85">
        <v>10</v>
      </c>
      <c r="E10" s="10"/>
      <c r="F10" s="10"/>
      <c r="G10" s="10"/>
      <c r="I10" s="11"/>
      <c r="L10" s="12"/>
      <c r="M10" s="12"/>
      <c r="N10" s="12"/>
    </row>
    <row r="11" spans="2:14" x14ac:dyDescent="0.25">
      <c r="B11" s="22" t="s">
        <v>58</v>
      </c>
      <c r="C11" s="22" t="s">
        <v>59</v>
      </c>
      <c r="D11" s="85">
        <v>10</v>
      </c>
      <c r="E11" s="10"/>
      <c r="F11" s="10"/>
      <c r="G11" s="10"/>
      <c r="I11" s="11"/>
      <c r="L11" s="12"/>
      <c r="M11" s="12"/>
      <c r="N11" s="12"/>
    </row>
    <row r="12" spans="2:14" x14ac:dyDescent="0.25">
      <c r="B12" s="22" t="s">
        <v>60</v>
      </c>
      <c r="C12" s="22" t="s">
        <v>24</v>
      </c>
      <c r="D12" s="85">
        <v>10</v>
      </c>
      <c r="E12" s="10"/>
      <c r="F12" s="10"/>
      <c r="G12" s="10"/>
      <c r="I12" s="11"/>
      <c r="L12" s="12"/>
      <c r="M12" s="12"/>
      <c r="N12" s="12"/>
    </row>
    <row r="13" spans="2:14" x14ac:dyDescent="0.25">
      <c r="B13" s="22" t="s">
        <v>61</v>
      </c>
      <c r="C13" s="22" t="s">
        <v>23</v>
      </c>
      <c r="D13" s="85">
        <v>10</v>
      </c>
      <c r="E13" s="10"/>
      <c r="F13" s="10"/>
      <c r="G13" s="10"/>
      <c r="I13" s="11"/>
      <c r="L13" s="12"/>
      <c r="M13" s="12"/>
      <c r="N13" s="12"/>
    </row>
    <row r="14" spans="2:14" x14ac:dyDescent="0.25">
      <c r="B14" s="22" t="s">
        <v>62</v>
      </c>
      <c r="C14" s="22" t="s">
        <v>10</v>
      </c>
      <c r="D14" s="85">
        <v>10</v>
      </c>
      <c r="E14" s="10"/>
      <c r="F14" s="10"/>
      <c r="G14" s="10"/>
      <c r="I14" s="11"/>
      <c r="L14" s="12"/>
      <c r="M14" s="12"/>
      <c r="N14" s="12"/>
    </row>
    <row r="15" spans="2:14" x14ac:dyDescent="0.25">
      <c r="B15" s="22" t="s">
        <v>63</v>
      </c>
      <c r="C15" s="22" t="s">
        <v>15</v>
      </c>
      <c r="D15" s="85">
        <v>10</v>
      </c>
      <c r="E15" s="10"/>
      <c r="F15" s="10"/>
      <c r="G15" s="10"/>
      <c r="I15" s="11"/>
      <c r="L15" s="12"/>
      <c r="M15" s="12"/>
      <c r="N15" s="12"/>
    </row>
    <row r="16" spans="2:14" x14ac:dyDescent="0.25">
      <c r="B16" s="22" t="s">
        <v>64</v>
      </c>
      <c r="C16" s="22" t="s">
        <v>20</v>
      </c>
      <c r="D16" s="85">
        <v>10</v>
      </c>
      <c r="E16" s="10"/>
      <c r="F16" s="10"/>
      <c r="G16" s="10"/>
      <c r="I16" s="11"/>
      <c r="L16" s="12"/>
      <c r="M16" s="12"/>
      <c r="N16" s="12"/>
    </row>
    <row r="17" spans="2:14" x14ac:dyDescent="0.25">
      <c r="B17" s="22" t="s">
        <v>64</v>
      </c>
      <c r="C17" s="22" t="s">
        <v>26</v>
      </c>
      <c r="D17" s="85">
        <v>10</v>
      </c>
      <c r="E17" s="10"/>
      <c r="F17" s="10"/>
      <c r="G17" s="10"/>
      <c r="I17" s="11"/>
      <c r="L17" s="12"/>
      <c r="M17" s="12"/>
      <c r="N17" s="12"/>
    </row>
    <row r="18" spans="2:14" x14ac:dyDescent="0.25">
      <c r="B18" s="22" t="s">
        <v>65</v>
      </c>
      <c r="C18" s="22" t="s">
        <v>66</v>
      </c>
      <c r="D18" s="85">
        <v>10</v>
      </c>
      <c r="E18" s="10"/>
      <c r="F18" s="10"/>
      <c r="G18" s="10"/>
      <c r="I18" s="11"/>
      <c r="L18" s="12"/>
      <c r="M18" s="12"/>
      <c r="N18" s="12"/>
    </row>
    <row r="19" spans="2:14" x14ac:dyDescent="0.25">
      <c r="B19" s="22" t="s">
        <v>67</v>
      </c>
      <c r="C19" s="22" t="s">
        <v>68</v>
      </c>
      <c r="D19" s="85">
        <v>10</v>
      </c>
      <c r="E19" s="10"/>
      <c r="F19" s="10"/>
      <c r="G19" s="10"/>
      <c r="I19" s="11"/>
      <c r="L19" s="12"/>
      <c r="M19" s="12"/>
      <c r="N19" s="12"/>
    </row>
    <row r="20" spans="2:14" x14ac:dyDescent="0.25">
      <c r="B20" s="22" t="s">
        <v>69</v>
      </c>
      <c r="C20" s="22" t="s">
        <v>70</v>
      </c>
      <c r="D20" s="85">
        <v>10</v>
      </c>
      <c r="E20" s="10"/>
      <c r="F20" s="10"/>
      <c r="G20" s="10"/>
      <c r="I20" s="11"/>
      <c r="L20" s="12"/>
      <c r="M20" s="12"/>
      <c r="N20" s="12"/>
    </row>
    <row r="21" spans="2:14" x14ac:dyDescent="0.25">
      <c r="B21" s="22" t="s">
        <v>71</v>
      </c>
      <c r="C21" s="22" t="s">
        <v>13</v>
      </c>
      <c r="D21" s="85">
        <v>10</v>
      </c>
      <c r="E21" s="10"/>
      <c r="F21" s="10"/>
      <c r="G21" s="10"/>
      <c r="I21" s="11"/>
      <c r="L21" s="12"/>
      <c r="M21" s="12"/>
      <c r="N21" s="12"/>
    </row>
    <row r="22" spans="2:14" x14ac:dyDescent="0.25">
      <c r="B22" s="22" t="s">
        <v>72</v>
      </c>
      <c r="C22" s="22" t="s">
        <v>73</v>
      </c>
      <c r="D22" s="85">
        <v>10</v>
      </c>
      <c r="E22" s="10"/>
      <c r="F22" s="10"/>
      <c r="G22" s="10"/>
      <c r="I22" s="11"/>
      <c r="L22" s="12"/>
      <c r="M22" s="12"/>
      <c r="N22" s="12"/>
    </row>
    <row r="23" spans="2:14" x14ac:dyDescent="0.25">
      <c r="B23" s="22" t="s">
        <v>74</v>
      </c>
      <c r="C23" s="22" t="s">
        <v>14</v>
      </c>
      <c r="D23" s="85">
        <v>10</v>
      </c>
      <c r="E23" s="10"/>
      <c r="F23" s="10"/>
      <c r="G23" s="10"/>
      <c r="I23" s="11"/>
      <c r="L23" s="12"/>
      <c r="M23" s="12"/>
      <c r="N23" s="12"/>
    </row>
    <row r="24" spans="2:14" x14ac:dyDescent="0.25">
      <c r="B24" s="22" t="s">
        <v>75</v>
      </c>
      <c r="C24" s="22" t="s">
        <v>76</v>
      </c>
      <c r="D24" s="85">
        <v>10</v>
      </c>
      <c r="E24" s="10"/>
      <c r="F24" s="10"/>
      <c r="G24" s="10"/>
      <c r="I24" s="11"/>
      <c r="L24" s="12"/>
      <c r="M24" s="12"/>
      <c r="N24" s="12"/>
    </row>
    <row r="25" spans="2:14" x14ac:dyDescent="0.25">
      <c r="B25" s="22" t="s">
        <v>77</v>
      </c>
      <c r="C25" s="22" t="s">
        <v>11</v>
      </c>
      <c r="D25" s="85">
        <v>10</v>
      </c>
      <c r="E25" s="10"/>
      <c r="F25" s="10"/>
      <c r="G25" s="10"/>
      <c r="I25" s="11"/>
      <c r="L25" s="12"/>
      <c r="M25" s="12"/>
      <c r="N25" s="12"/>
    </row>
    <row r="26" spans="2:14" x14ac:dyDescent="0.25">
      <c r="B26" s="22" t="s">
        <v>78</v>
      </c>
      <c r="C26" s="22" t="s">
        <v>12</v>
      </c>
      <c r="D26" s="85">
        <v>10</v>
      </c>
      <c r="E26" s="10"/>
      <c r="F26" s="10"/>
      <c r="G26" s="10"/>
      <c r="I26" s="11"/>
      <c r="L26" s="12"/>
      <c r="M26" s="12"/>
      <c r="N26" s="12"/>
    </row>
    <row r="27" spans="2:14" x14ac:dyDescent="0.25">
      <c r="B27" s="22" t="s">
        <v>79</v>
      </c>
      <c r="C27" s="22" t="s">
        <v>33</v>
      </c>
      <c r="D27" s="85">
        <v>10</v>
      </c>
      <c r="E27" s="10"/>
      <c r="F27" s="10"/>
      <c r="G27" s="10"/>
      <c r="I27" s="11"/>
      <c r="L27" s="12"/>
      <c r="M27" s="12"/>
      <c r="N27" s="12"/>
    </row>
    <row r="28" spans="2:14" x14ac:dyDescent="0.25">
      <c r="B28" s="22" t="s">
        <v>80</v>
      </c>
      <c r="C28" s="22" t="s">
        <v>34</v>
      </c>
      <c r="D28" s="85">
        <v>10</v>
      </c>
      <c r="E28" s="10"/>
      <c r="F28" s="10"/>
      <c r="G28" s="10"/>
      <c r="I28" s="11"/>
      <c r="L28" s="12"/>
      <c r="M28" s="12"/>
      <c r="N28" s="12"/>
    </row>
    <row r="29" spans="2:14" x14ac:dyDescent="0.25">
      <c r="B29" s="22" t="s">
        <v>81</v>
      </c>
      <c r="C29" s="22" t="s">
        <v>25</v>
      </c>
      <c r="D29" s="85">
        <v>10</v>
      </c>
      <c r="E29" s="10"/>
      <c r="F29" s="10"/>
      <c r="G29" s="10"/>
      <c r="I29" s="11"/>
      <c r="L29" s="12"/>
      <c r="M29" s="12"/>
      <c r="N29" s="12"/>
    </row>
    <row r="30" spans="2:14" x14ac:dyDescent="0.25">
      <c r="B30" s="22" t="s">
        <v>82</v>
      </c>
      <c r="C30" s="22" t="s">
        <v>22</v>
      </c>
      <c r="D30" s="85">
        <v>10</v>
      </c>
      <c r="E30" s="10"/>
      <c r="F30" s="10"/>
      <c r="G30" s="10"/>
      <c r="I30" s="11"/>
      <c r="L30" s="12"/>
      <c r="M30" s="12"/>
      <c r="N30" s="12"/>
    </row>
    <row r="31" spans="2:14" x14ac:dyDescent="0.25">
      <c r="B31" s="22" t="s">
        <v>83</v>
      </c>
      <c r="C31" s="22" t="s">
        <v>84</v>
      </c>
      <c r="D31" s="85">
        <v>10</v>
      </c>
      <c r="E31" s="10"/>
      <c r="F31" s="10"/>
      <c r="G31" s="10"/>
      <c r="I31" s="11"/>
      <c r="L31" s="12"/>
      <c r="M31" s="12"/>
      <c r="N31" s="12"/>
    </row>
    <row r="32" spans="2:14" x14ac:dyDescent="0.25">
      <c r="B32" s="22" t="s">
        <v>85</v>
      </c>
      <c r="C32" s="22" t="s">
        <v>86</v>
      </c>
      <c r="D32" s="85">
        <v>10</v>
      </c>
      <c r="E32" s="10"/>
      <c r="F32" s="10"/>
      <c r="G32" s="10"/>
      <c r="I32" s="11"/>
      <c r="L32" s="12"/>
      <c r="M32" s="12"/>
      <c r="N32" s="12"/>
    </row>
    <row r="33" spans="2:14" x14ac:dyDescent="0.25">
      <c r="B33" s="22"/>
      <c r="C33" s="22"/>
      <c r="D33" s="85"/>
      <c r="E33" s="10"/>
      <c r="F33" s="10"/>
      <c r="G33" s="10"/>
      <c r="I33" s="11"/>
      <c r="L33" s="12"/>
      <c r="M33" s="12"/>
      <c r="N33" s="12"/>
    </row>
    <row r="34" spans="2:14" x14ac:dyDescent="0.25">
      <c r="B34" s="22"/>
      <c r="C34" s="22"/>
      <c r="D34" s="85"/>
      <c r="E34" s="10"/>
      <c r="F34" s="10"/>
      <c r="G34" s="10"/>
      <c r="I34" s="11"/>
      <c r="L34" s="12"/>
      <c r="M34" s="12"/>
      <c r="N34" s="12"/>
    </row>
    <row r="35" spans="2:14" x14ac:dyDescent="0.25">
      <c r="B35" s="22"/>
      <c r="C35" s="22"/>
      <c r="D35" s="85"/>
      <c r="E35" s="10"/>
      <c r="F35" s="10"/>
      <c r="G35" s="10"/>
      <c r="I35" s="11"/>
      <c r="L35" s="12"/>
      <c r="M35" s="12"/>
      <c r="N35" s="12"/>
    </row>
    <row r="36" spans="2:14" x14ac:dyDescent="0.25">
      <c r="B36" s="22"/>
      <c r="C36" s="22"/>
      <c r="D36" s="85"/>
      <c r="E36" s="10"/>
      <c r="F36" s="10"/>
      <c r="G36" s="10"/>
      <c r="I36" s="11"/>
      <c r="L36" s="12"/>
      <c r="M36" s="12"/>
      <c r="N36" s="12"/>
    </row>
    <row r="37" spans="2:14" x14ac:dyDescent="0.25">
      <c r="B37" s="22"/>
      <c r="C37" s="22"/>
      <c r="D37" s="85"/>
      <c r="E37" s="10"/>
      <c r="F37" s="10"/>
      <c r="G37" s="10"/>
      <c r="I37" s="11"/>
      <c r="L37" s="12"/>
      <c r="M37" s="12"/>
      <c r="N37" s="12"/>
    </row>
    <row r="38" spans="2:14" x14ac:dyDescent="0.25">
      <c r="B38" s="22"/>
      <c r="C38" s="22"/>
      <c r="D38" s="85"/>
      <c r="E38" s="10"/>
      <c r="F38" s="10"/>
      <c r="G38" s="10"/>
      <c r="I38" s="11"/>
      <c r="L38" s="12"/>
      <c r="M38" s="12"/>
      <c r="N38" s="12"/>
    </row>
    <row r="39" spans="2:14" x14ac:dyDescent="0.25">
      <c r="B39" s="22"/>
      <c r="C39" s="22"/>
      <c r="D39" s="85"/>
      <c r="E39" s="10"/>
      <c r="F39" s="10"/>
      <c r="G39" s="10"/>
      <c r="I39" s="11"/>
      <c r="L39" s="12"/>
      <c r="M39" s="12"/>
      <c r="N39" s="12"/>
    </row>
    <row r="40" spans="2:14" x14ac:dyDescent="0.25">
      <c r="B40" s="22"/>
      <c r="C40" s="22"/>
      <c r="D40" s="85"/>
      <c r="E40" s="10"/>
      <c r="F40" s="10"/>
      <c r="G40" s="10"/>
      <c r="I40" s="11"/>
      <c r="L40" s="12"/>
      <c r="M40" s="12"/>
      <c r="N40" s="12"/>
    </row>
    <row r="41" spans="2:14" x14ac:dyDescent="0.25">
      <c r="B41" s="22"/>
      <c r="C41" s="22"/>
      <c r="D41" s="85"/>
      <c r="E41" s="10"/>
      <c r="F41" s="10"/>
      <c r="G41" s="10"/>
      <c r="I41" s="11"/>
      <c r="L41" s="12"/>
      <c r="M41" s="12"/>
      <c r="N41" s="12"/>
    </row>
    <row r="42" spans="2:14" x14ac:dyDescent="0.25">
      <c r="B42" s="22"/>
      <c r="C42" s="22"/>
      <c r="D42" s="85"/>
      <c r="E42" s="10"/>
      <c r="F42" s="10"/>
      <c r="G42" s="10"/>
      <c r="I42" s="11"/>
      <c r="L42" s="12"/>
      <c r="M42" s="12"/>
      <c r="N42" s="12"/>
    </row>
    <row r="43" spans="2:14" x14ac:dyDescent="0.25">
      <c r="B43" s="22"/>
      <c r="C43" s="22"/>
      <c r="E43" s="10"/>
      <c r="F43" s="10"/>
      <c r="G43" s="10"/>
      <c r="I43" s="11"/>
      <c r="L43" s="12"/>
      <c r="M43" s="12"/>
      <c r="N43" s="12"/>
    </row>
    <row r="47" spans="2:14" x14ac:dyDescent="0.25">
      <c r="I47" s="38"/>
      <c r="J47" s="38"/>
      <c r="K47" s="38"/>
      <c r="L47" s="38"/>
      <c r="M47" s="38"/>
    </row>
    <row r="48" spans="2:14" x14ac:dyDescent="0.25">
      <c r="I48" s="38"/>
      <c r="J48" s="38"/>
      <c r="K48" s="38"/>
      <c r="L48" s="38"/>
      <c r="M48" s="38"/>
    </row>
    <row r="49" spans="9:14" s="1" customFormat="1" x14ac:dyDescent="0.25">
      <c r="I49" s="38"/>
      <c r="J49" s="38"/>
      <c r="K49" s="38"/>
      <c r="L49" s="38"/>
      <c r="M49" s="38"/>
    </row>
    <row r="50" spans="9:14" s="1" customFormat="1" x14ac:dyDescent="0.25">
      <c r="I50" s="38"/>
      <c r="J50" s="38"/>
      <c r="K50" s="38"/>
      <c r="L50" s="39"/>
      <c r="M50" s="40"/>
    </row>
    <row r="51" spans="9:14" s="1" customFormat="1" x14ac:dyDescent="0.25">
      <c r="I51" s="38"/>
      <c r="J51" s="38"/>
      <c r="K51" s="38"/>
      <c r="L51" s="39"/>
      <c r="M51" s="40"/>
    </row>
    <row r="52" spans="9:14" s="1" customFormat="1" x14ac:dyDescent="0.25">
      <c r="I52" s="38"/>
      <c r="J52" s="38"/>
      <c r="K52" s="38"/>
      <c r="L52" s="39"/>
      <c r="M52" s="40"/>
    </row>
    <row r="53" spans="9:14" s="1" customFormat="1" x14ac:dyDescent="0.25">
      <c r="I53" s="38"/>
      <c r="J53" s="38"/>
      <c r="K53" s="38"/>
      <c r="L53" s="39"/>
      <c r="M53" s="40"/>
    </row>
    <row r="54" spans="9:14" s="1" customFormat="1" x14ac:dyDescent="0.25">
      <c r="I54" s="38"/>
      <c r="J54" s="38"/>
      <c r="K54" s="38"/>
      <c r="L54" s="39"/>
      <c r="M54" s="40"/>
    </row>
    <row r="55" spans="9:14" s="1" customFormat="1" x14ac:dyDescent="0.25">
      <c r="I55" s="38"/>
      <c r="J55" s="38"/>
      <c r="K55" s="38"/>
      <c r="L55" s="38"/>
      <c r="M55" s="40"/>
    </row>
    <row r="56" spans="9:14" s="1" customFormat="1" x14ac:dyDescent="0.25">
      <c r="I56" s="38"/>
      <c r="J56" s="38"/>
      <c r="K56" s="38"/>
      <c r="L56" s="38"/>
      <c r="M56" s="40"/>
    </row>
    <row r="57" spans="9:14" s="1" customFormat="1" x14ac:dyDescent="0.25">
      <c r="I57" s="38"/>
      <c r="J57" s="38"/>
      <c r="K57" s="38"/>
      <c r="L57" s="38"/>
      <c r="M57" s="40"/>
    </row>
    <row r="58" spans="9:14" s="1" customFormat="1" x14ac:dyDescent="0.25">
      <c r="I58" s="38"/>
      <c r="J58" s="38"/>
      <c r="K58" s="38"/>
      <c r="L58" s="39"/>
      <c r="M58" s="40"/>
    </row>
    <row r="59" spans="9:14" s="1" customFormat="1" x14ac:dyDescent="0.25">
      <c r="I59" s="38"/>
      <c r="J59" s="38"/>
      <c r="K59" s="38"/>
      <c r="L59" s="39"/>
      <c r="M59" s="40"/>
    </row>
    <row r="60" spans="9:14" s="1" customFormat="1" x14ac:dyDescent="0.25">
      <c r="I60" s="38"/>
      <c r="J60" s="38"/>
      <c r="K60" s="38"/>
      <c r="L60" s="39"/>
      <c r="M60" s="40"/>
    </row>
    <row r="61" spans="9:14" s="1" customFormat="1" x14ac:dyDescent="0.25">
      <c r="I61" s="38"/>
      <c r="J61" s="38"/>
      <c r="K61" s="38"/>
      <c r="L61" s="39"/>
      <c r="M61" s="40"/>
      <c r="N61" s="41"/>
    </row>
    <row r="62" spans="9:14" s="1" customFormat="1" x14ac:dyDescent="0.25">
      <c r="I62" s="38"/>
      <c r="J62" s="38"/>
      <c r="K62" s="38"/>
      <c r="L62" s="39"/>
      <c r="M62" s="40"/>
    </row>
    <row r="63" spans="9:14" s="1" customFormat="1" x14ac:dyDescent="0.25">
      <c r="I63" s="38"/>
      <c r="J63" s="38"/>
      <c r="K63" s="38"/>
      <c r="L63" s="38"/>
      <c r="M63" s="40"/>
    </row>
    <row r="64" spans="9:14" s="1" customFormat="1" x14ac:dyDescent="0.25">
      <c r="I64" s="38"/>
      <c r="J64" s="38"/>
      <c r="K64" s="38"/>
      <c r="L64" s="38"/>
      <c r="M64" s="40"/>
    </row>
    <row r="65" spans="9:13" s="1" customFormat="1" x14ac:dyDescent="0.25">
      <c r="I65" s="38"/>
      <c r="J65" s="38"/>
      <c r="K65" s="38"/>
      <c r="L65" s="39"/>
      <c r="M65" s="40"/>
    </row>
    <row r="66" spans="9:13" s="1" customFormat="1" x14ac:dyDescent="0.25">
      <c r="I66" s="38"/>
      <c r="J66" s="38"/>
      <c r="K66" s="38"/>
      <c r="L66" s="39"/>
      <c r="M66" s="40"/>
    </row>
    <row r="67" spans="9:13" s="1" customFormat="1" x14ac:dyDescent="0.25">
      <c r="I67" s="38"/>
      <c r="J67" s="38"/>
      <c r="K67" s="38"/>
      <c r="L67" s="39"/>
      <c r="M67" s="40"/>
    </row>
    <row r="68" spans="9:13" s="1" customFormat="1" x14ac:dyDescent="0.25">
      <c r="I68" s="38"/>
      <c r="J68" s="38"/>
      <c r="K68" s="38"/>
      <c r="L68" s="38"/>
      <c r="M68" s="40"/>
    </row>
    <row r="69" spans="9:13" s="1" customFormat="1" x14ac:dyDescent="0.25">
      <c r="I69" s="38"/>
      <c r="J69" s="38"/>
      <c r="K69" s="38"/>
      <c r="L69" s="38"/>
      <c r="M69" s="40"/>
    </row>
    <row r="70" spans="9:13" s="1" customFormat="1" x14ac:dyDescent="0.25">
      <c r="I70" s="38"/>
      <c r="J70" s="38"/>
      <c r="K70" s="38"/>
      <c r="L70" s="39"/>
      <c r="M70" s="40"/>
    </row>
    <row r="71" spans="9:13" s="1" customFormat="1" x14ac:dyDescent="0.25">
      <c r="I71" s="38"/>
      <c r="J71" s="38"/>
      <c r="K71" s="38"/>
      <c r="L71" s="39"/>
      <c r="M71" s="40"/>
    </row>
    <row r="72" spans="9:13" s="1" customFormat="1" x14ac:dyDescent="0.25">
      <c r="I72" s="38"/>
      <c r="J72" s="38"/>
      <c r="K72" s="38"/>
      <c r="L72" s="38"/>
      <c r="M72" s="40"/>
    </row>
    <row r="73" spans="9:13" s="1" customFormat="1" x14ac:dyDescent="0.25"/>
    <row r="74" spans="9:13" s="1" customFormat="1" x14ac:dyDescent="0.25"/>
    <row r="75" spans="9:13" s="1" customFormat="1" x14ac:dyDescent="0.25"/>
    <row r="76" spans="9:13" s="1" customFormat="1" x14ac:dyDescent="0.25"/>
    <row r="77" spans="9:13" s="1" customFormat="1" x14ac:dyDescent="0.25"/>
    <row r="78" spans="9:13" s="1" customFormat="1" x14ac:dyDescent="0.25"/>
    <row r="79" spans="9:13" s="1" customFormat="1" x14ac:dyDescent="0.25"/>
    <row r="80" spans="9:13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topLeftCell="A43" workbookViewId="0">
      <selection activeCell="J46" sqref="J46:O69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42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58"/>
      <c r="D3" s="58"/>
      <c r="E3" s="58"/>
      <c r="F3" s="58"/>
      <c r="G3" s="58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58"/>
      <c r="D5" s="58"/>
      <c r="E5" s="58"/>
      <c r="F5" s="58"/>
      <c r="G5" s="58"/>
      <c r="H5" s="7"/>
      <c r="I5" s="7"/>
      <c r="J5" s="7"/>
      <c r="K5" s="54"/>
      <c r="L5" s="58"/>
      <c r="M5" s="58"/>
      <c r="N5" s="58"/>
      <c r="O5" s="58"/>
      <c r="P5" s="58"/>
    </row>
    <row r="6" spans="2:16" x14ac:dyDescent="0.25">
      <c r="B6" s="58" t="s">
        <v>1</v>
      </c>
      <c r="C6" s="9" t="s">
        <v>0</v>
      </c>
      <c r="D6" s="9"/>
      <c r="E6" s="58" t="s">
        <v>6</v>
      </c>
      <c r="F6" s="58" t="s">
        <v>7</v>
      </c>
      <c r="G6" s="58" t="s">
        <v>8</v>
      </c>
      <c r="H6" s="58" t="s">
        <v>9</v>
      </c>
      <c r="I6" s="13"/>
      <c r="J6" s="15"/>
      <c r="K6" s="122" t="s">
        <v>1</v>
      </c>
      <c r="L6" s="9" t="s">
        <v>0</v>
      </c>
      <c r="M6" s="9"/>
      <c r="N6" s="122" t="s">
        <v>6</v>
      </c>
      <c r="O6" s="122" t="s">
        <v>7</v>
      </c>
      <c r="P6" s="122" t="s">
        <v>8</v>
      </c>
    </row>
    <row r="7" spans="2:16" x14ac:dyDescent="0.25">
      <c r="B7" s="54">
        <v>1</v>
      </c>
      <c r="C7" s="1" t="s">
        <v>89</v>
      </c>
      <c r="D7" s="1" t="s">
        <v>52</v>
      </c>
      <c r="E7" s="10">
        <v>1.8622685185185183E-2</v>
      </c>
      <c r="F7" s="10">
        <v>0</v>
      </c>
      <c r="G7" s="10">
        <f>E7-F7</f>
        <v>1.8622685185185183E-2</v>
      </c>
      <c r="H7" s="54">
        <v>50</v>
      </c>
      <c r="I7" s="14"/>
      <c r="J7" s="16"/>
      <c r="K7" s="54">
        <v>1</v>
      </c>
      <c r="L7" s="1" t="s">
        <v>98</v>
      </c>
      <c r="M7" s="1" t="s">
        <v>24</v>
      </c>
      <c r="N7" s="10">
        <v>1.9178240740740742E-2</v>
      </c>
      <c r="O7" s="10">
        <v>8.1597222222222227E-3</v>
      </c>
      <c r="P7" s="10">
        <f t="shared" ref="P7:P42" si="0">N7-O7</f>
        <v>1.101851851851852E-2</v>
      </c>
    </row>
    <row r="8" spans="2:16" x14ac:dyDescent="0.25">
      <c r="B8" s="54">
        <v>2</v>
      </c>
      <c r="C8" s="1" t="s">
        <v>90</v>
      </c>
      <c r="D8" s="1" t="s">
        <v>84</v>
      </c>
      <c r="E8" s="10">
        <v>1.8842592592592591E-2</v>
      </c>
      <c r="F8" s="10">
        <v>3.2986111111111111E-3</v>
      </c>
      <c r="G8" s="10">
        <f t="shared" ref="G8:G40" si="1">E8-F8</f>
        <v>1.554398148148148E-2</v>
      </c>
      <c r="H8" s="54">
        <v>49</v>
      </c>
      <c r="I8" s="14"/>
      <c r="J8" s="16"/>
      <c r="K8" s="54">
        <v>2</v>
      </c>
      <c r="L8" s="1" t="s">
        <v>106</v>
      </c>
      <c r="M8" s="1" t="s">
        <v>23</v>
      </c>
      <c r="N8" s="10">
        <v>1.9895833333333331E-2</v>
      </c>
      <c r="O8" s="10">
        <v>8.1597222222222227E-3</v>
      </c>
      <c r="P8" s="10">
        <f t="shared" si="0"/>
        <v>1.1736111111111109E-2</v>
      </c>
    </row>
    <row r="9" spans="2:16" x14ac:dyDescent="0.25">
      <c r="B9" s="54">
        <v>3</v>
      </c>
      <c r="C9" s="1" t="s">
        <v>91</v>
      </c>
      <c r="D9" s="1" t="s">
        <v>92</v>
      </c>
      <c r="E9" s="10">
        <v>1.8912037037037036E-2</v>
      </c>
      <c r="F9" s="10">
        <v>4.8611111111111112E-3</v>
      </c>
      <c r="G9" s="10">
        <f t="shared" si="1"/>
        <v>1.4050925925925925E-2</v>
      </c>
      <c r="H9" s="54">
        <v>48</v>
      </c>
      <c r="I9" s="14"/>
      <c r="J9" s="16"/>
      <c r="K9" s="54">
        <v>3</v>
      </c>
      <c r="L9" s="1" t="s">
        <v>120</v>
      </c>
      <c r="M9" s="1" t="s">
        <v>15</v>
      </c>
      <c r="N9" s="10">
        <v>1.9814814814814816E-2</v>
      </c>
      <c r="O9" s="10">
        <v>7.9861111111111122E-3</v>
      </c>
      <c r="P9" s="10">
        <f t="shared" si="0"/>
        <v>1.1828703703703704E-2</v>
      </c>
    </row>
    <row r="10" spans="2:16" x14ac:dyDescent="0.25">
      <c r="B10" s="54">
        <v>4</v>
      </c>
      <c r="C10" s="1" t="s">
        <v>93</v>
      </c>
      <c r="D10" s="1" t="s">
        <v>68</v>
      </c>
      <c r="E10" s="10">
        <v>1.8958333333333334E-2</v>
      </c>
      <c r="F10" s="10">
        <v>5.7291666666666671E-3</v>
      </c>
      <c r="G10" s="10">
        <f t="shared" si="1"/>
        <v>1.3229166666666667E-2</v>
      </c>
      <c r="H10" s="54">
        <v>47</v>
      </c>
      <c r="I10" s="14"/>
      <c r="J10" s="16"/>
      <c r="K10" s="54">
        <v>4</v>
      </c>
      <c r="L10" s="1" t="s">
        <v>127</v>
      </c>
      <c r="M10" s="1" t="s">
        <v>20</v>
      </c>
      <c r="N10" s="10">
        <v>2.0011574074074074E-2</v>
      </c>
      <c r="O10" s="10">
        <v>7.4652777777777781E-3</v>
      </c>
      <c r="P10" s="10">
        <f t="shared" si="0"/>
        <v>1.2546296296296295E-2</v>
      </c>
    </row>
    <row r="11" spans="2:16" x14ac:dyDescent="0.25">
      <c r="B11" s="54">
        <v>5</v>
      </c>
      <c r="C11" s="1" t="s">
        <v>94</v>
      </c>
      <c r="D11" s="1" t="s">
        <v>13</v>
      </c>
      <c r="E11" s="10">
        <v>1.909722222222222E-2</v>
      </c>
      <c r="F11" s="10">
        <v>5.3819444444444453E-3</v>
      </c>
      <c r="G11" s="10">
        <f t="shared" si="1"/>
        <v>1.3715277777777774E-2</v>
      </c>
      <c r="H11" s="54">
        <v>46</v>
      </c>
      <c r="I11" s="14"/>
      <c r="J11" s="16"/>
      <c r="K11" s="54">
        <v>5</v>
      </c>
      <c r="L11" s="1" t="s">
        <v>97</v>
      </c>
      <c r="M11" s="1" t="s">
        <v>14</v>
      </c>
      <c r="N11" s="10">
        <v>1.9166666666666669E-2</v>
      </c>
      <c r="O11" s="10">
        <v>6.5972222222222222E-3</v>
      </c>
      <c r="P11" s="10">
        <f t="shared" si="0"/>
        <v>1.2569444444444446E-2</v>
      </c>
    </row>
    <row r="12" spans="2:16" x14ac:dyDescent="0.25">
      <c r="B12" s="54">
        <v>6</v>
      </c>
      <c r="C12" s="1" t="s">
        <v>95</v>
      </c>
      <c r="D12" s="1" t="s">
        <v>96</v>
      </c>
      <c r="E12" s="10">
        <v>1.909722222222222E-2</v>
      </c>
      <c r="F12" s="10">
        <v>5.208333333333333E-3</v>
      </c>
      <c r="G12" s="10">
        <f t="shared" si="1"/>
        <v>1.3888888888888888E-2</v>
      </c>
      <c r="H12" s="54">
        <v>45</v>
      </c>
      <c r="I12" s="14"/>
      <c r="J12" s="16"/>
      <c r="K12" s="54">
        <v>6</v>
      </c>
      <c r="L12" s="1" t="s">
        <v>101</v>
      </c>
      <c r="M12" s="1" t="s">
        <v>102</v>
      </c>
      <c r="N12" s="10">
        <v>1.9224537037037037E-2</v>
      </c>
      <c r="O12" s="10">
        <v>6.5972222222222222E-3</v>
      </c>
      <c r="P12" s="10">
        <f t="shared" si="0"/>
        <v>1.2627314814814813E-2</v>
      </c>
    </row>
    <row r="13" spans="2:16" x14ac:dyDescent="0.25">
      <c r="B13" s="54">
        <v>7</v>
      </c>
      <c r="C13" s="1" t="s">
        <v>97</v>
      </c>
      <c r="D13" s="1" t="s">
        <v>14</v>
      </c>
      <c r="E13" s="10">
        <v>1.9166666666666669E-2</v>
      </c>
      <c r="F13" s="10">
        <v>6.5972222222222222E-3</v>
      </c>
      <c r="G13" s="10">
        <f t="shared" si="1"/>
        <v>1.2569444444444446E-2</v>
      </c>
      <c r="H13" s="54">
        <v>44</v>
      </c>
      <c r="I13" s="14"/>
      <c r="J13" s="16"/>
      <c r="K13" s="54">
        <v>7</v>
      </c>
      <c r="L13" s="1" t="s">
        <v>103</v>
      </c>
      <c r="M13" s="1" t="s">
        <v>13</v>
      </c>
      <c r="N13" s="10">
        <v>1.9293981481481485E-2</v>
      </c>
      <c r="O13" s="10">
        <v>6.5972222222222222E-3</v>
      </c>
      <c r="P13" s="10">
        <f t="shared" si="0"/>
        <v>1.2696759259259262E-2</v>
      </c>
    </row>
    <row r="14" spans="2:16" x14ac:dyDescent="0.25">
      <c r="B14" s="54">
        <v>8</v>
      </c>
      <c r="C14" s="1" t="s">
        <v>98</v>
      </c>
      <c r="D14" s="1" t="s">
        <v>24</v>
      </c>
      <c r="E14" s="10">
        <v>1.9178240740740742E-2</v>
      </c>
      <c r="F14" s="10">
        <v>8.1597222222222227E-3</v>
      </c>
      <c r="G14" s="10">
        <f t="shared" si="1"/>
        <v>1.101851851851852E-2</v>
      </c>
      <c r="H14" s="54">
        <v>43</v>
      </c>
      <c r="I14" s="14"/>
      <c r="J14" s="16"/>
      <c r="K14" s="54">
        <v>8</v>
      </c>
      <c r="L14" s="1" t="s">
        <v>25</v>
      </c>
      <c r="M14" s="1" t="s">
        <v>102</v>
      </c>
      <c r="N14" s="10">
        <v>1.9780092592592592E-2</v>
      </c>
      <c r="O14" s="10">
        <v>6.5972222222222222E-3</v>
      </c>
      <c r="P14" s="10">
        <f t="shared" si="0"/>
        <v>1.3182870370370369E-2</v>
      </c>
    </row>
    <row r="15" spans="2:16" x14ac:dyDescent="0.25">
      <c r="B15" s="54">
        <v>9</v>
      </c>
      <c r="C15" s="1" t="s">
        <v>99</v>
      </c>
      <c r="D15" s="1" t="s">
        <v>100</v>
      </c>
      <c r="E15" s="10">
        <v>1.9178240740740742E-2</v>
      </c>
      <c r="F15" s="10">
        <v>3.472222222222222E-3</v>
      </c>
      <c r="G15" s="10">
        <f t="shared" si="1"/>
        <v>1.5706018518518522E-2</v>
      </c>
      <c r="H15" s="54">
        <v>42</v>
      </c>
      <c r="I15" s="14"/>
      <c r="J15" s="16"/>
      <c r="K15" s="54">
        <v>9</v>
      </c>
      <c r="L15" s="1" t="s">
        <v>125</v>
      </c>
      <c r="M15" s="1" t="s">
        <v>126</v>
      </c>
      <c r="N15" s="10">
        <v>1.9953703703703706E-2</v>
      </c>
      <c r="O15" s="10">
        <v>6.7708333333333336E-3</v>
      </c>
      <c r="P15" s="10">
        <f t="shared" si="0"/>
        <v>1.3182870370370373E-2</v>
      </c>
    </row>
    <row r="16" spans="2:16" x14ac:dyDescent="0.25">
      <c r="B16" s="54">
        <v>10</v>
      </c>
      <c r="C16" s="1" t="s">
        <v>101</v>
      </c>
      <c r="D16" s="1" t="s">
        <v>102</v>
      </c>
      <c r="E16" s="10">
        <v>1.9224537037037037E-2</v>
      </c>
      <c r="F16" s="10">
        <v>6.5972222222222222E-3</v>
      </c>
      <c r="G16" s="10">
        <f t="shared" si="1"/>
        <v>1.2627314814814813E-2</v>
      </c>
      <c r="H16" s="54">
        <v>41</v>
      </c>
      <c r="I16" s="14"/>
      <c r="J16" s="16"/>
      <c r="K16" s="54">
        <v>10</v>
      </c>
      <c r="L16" s="1" t="s">
        <v>93</v>
      </c>
      <c r="M16" s="1" t="s">
        <v>68</v>
      </c>
      <c r="N16" s="10">
        <v>1.8958333333333334E-2</v>
      </c>
      <c r="O16" s="10">
        <v>5.7291666666666671E-3</v>
      </c>
      <c r="P16" s="10">
        <f t="shared" si="0"/>
        <v>1.3229166666666667E-2</v>
      </c>
    </row>
    <row r="17" spans="2:16" x14ac:dyDescent="0.25">
      <c r="B17" s="54">
        <v>11</v>
      </c>
      <c r="C17" s="1" t="s">
        <v>103</v>
      </c>
      <c r="D17" s="1" t="s">
        <v>13</v>
      </c>
      <c r="E17" s="10">
        <v>1.9293981481481485E-2</v>
      </c>
      <c r="F17" s="10">
        <v>6.5972222222222222E-3</v>
      </c>
      <c r="G17" s="10">
        <f t="shared" si="1"/>
        <v>1.2696759259259262E-2</v>
      </c>
      <c r="H17" s="54">
        <v>40</v>
      </c>
      <c r="I17" s="14"/>
      <c r="J17" s="16"/>
      <c r="K17" s="54">
        <v>11</v>
      </c>
      <c r="L17" s="1" t="s">
        <v>118</v>
      </c>
      <c r="M17" s="1" t="s">
        <v>119</v>
      </c>
      <c r="N17" s="10">
        <v>1.9745370370370371E-2</v>
      </c>
      <c r="O17" s="10">
        <v>6.4236111111111117E-3</v>
      </c>
      <c r="P17" s="10">
        <f t="shared" si="0"/>
        <v>1.3321759259259259E-2</v>
      </c>
    </row>
    <row r="18" spans="2:16" x14ac:dyDescent="0.25">
      <c r="B18" s="54">
        <v>12</v>
      </c>
      <c r="C18" s="1" t="s">
        <v>104</v>
      </c>
      <c r="D18" s="1" t="s">
        <v>105</v>
      </c>
      <c r="E18" s="10">
        <v>1.9351851851851853E-2</v>
      </c>
      <c r="F18" s="10">
        <v>2.2569444444444447E-3</v>
      </c>
      <c r="G18" s="10">
        <f t="shared" si="1"/>
        <v>1.7094907407407409E-2</v>
      </c>
      <c r="H18" s="54">
        <v>39</v>
      </c>
      <c r="I18" s="14"/>
      <c r="J18" s="16"/>
      <c r="K18" s="54">
        <v>12</v>
      </c>
      <c r="L18" s="1" t="s">
        <v>128</v>
      </c>
      <c r="M18" s="1" t="s">
        <v>129</v>
      </c>
      <c r="N18" s="10">
        <v>2.0243055555555552E-2</v>
      </c>
      <c r="O18" s="10">
        <v>6.7708333333333336E-3</v>
      </c>
      <c r="P18" s="10">
        <f t="shared" si="0"/>
        <v>1.3472222222222219E-2</v>
      </c>
    </row>
    <row r="19" spans="2:16" x14ac:dyDescent="0.25">
      <c r="B19" s="54">
        <v>13</v>
      </c>
      <c r="C19" s="1" t="s">
        <v>106</v>
      </c>
      <c r="D19" s="1" t="s">
        <v>107</v>
      </c>
      <c r="E19" s="10">
        <v>1.9375E-2</v>
      </c>
      <c r="F19" s="10">
        <v>5.5555555555555558E-3</v>
      </c>
      <c r="G19" s="10">
        <f t="shared" si="1"/>
        <v>1.3819444444444443E-2</v>
      </c>
      <c r="H19" s="54">
        <v>38</v>
      </c>
      <c r="I19" s="14"/>
      <c r="J19" s="16"/>
      <c r="K19" s="54">
        <v>13</v>
      </c>
      <c r="L19" s="1" t="s">
        <v>94</v>
      </c>
      <c r="M19" s="1" t="s">
        <v>13</v>
      </c>
      <c r="N19" s="10">
        <v>1.909722222222222E-2</v>
      </c>
      <c r="O19" s="10">
        <v>5.3819444444444453E-3</v>
      </c>
      <c r="P19" s="10">
        <f t="shared" si="0"/>
        <v>1.3715277777777774E-2</v>
      </c>
    </row>
    <row r="20" spans="2:16" x14ac:dyDescent="0.25">
      <c r="B20" s="54">
        <v>14</v>
      </c>
      <c r="C20" s="1" t="s">
        <v>108</v>
      </c>
      <c r="D20" s="1" t="s">
        <v>109</v>
      </c>
      <c r="E20" s="10">
        <v>1.9444444444444445E-2</v>
      </c>
      <c r="F20" s="10">
        <v>4.8611111111111112E-3</v>
      </c>
      <c r="G20" s="10">
        <f t="shared" si="1"/>
        <v>1.4583333333333334E-2</v>
      </c>
      <c r="H20" s="54">
        <v>37</v>
      </c>
      <c r="I20" s="14"/>
      <c r="J20" s="16"/>
      <c r="K20" s="54">
        <v>14</v>
      </c>
      <c r="L20" s="1" t="s">
        <v>116</v>
      </c>
      <c r="M20" s="1" t="s">
        <v>117</v>
      </c>
      <c r="N20" s="10">
        <v>1.9664351851851853E-2</v>
      </c>
      <c r="O20" s="10">
        <v>5.9027777777777776E-3</v>
      </c>
      <c r="P20" s="10">
        <f t="shared" si="0"/>
        <v>1.3761574074074075E-2</v>
      </c>
    </row>
    <row r="21" spans="2:16" x14ac:dyDescent="0.25">
      <c r="B21" s="54">
        <v>15</v>
      </c>
      <c r="C21" s="1" t="s">
        <v>110</v>
      </c>
      <c r="D21" s="1" t="s">
        <v>33</v>
      </c>
      <c r="E21" s="10">
        <v>1.9456018518518518E-2</v>
      </c>
      <c r="F21" s="10">
        <v>4.5138888888888893E-3</v>
      </c>
      <c r="G21" s="10">
        <f t="shared" si="1"/>
        <v>1.4942129629629628E-2</v>
      </c>
      <c r="H21" s="54">
        <v>36</v>
      </c>
      <c r="I21" s="14"/>
      <c r="J21" s="16"/>
      <c r="K21" s="54">
        <v>15</v>
      </c>
      <c r="L21" s="1" t="s">
        <v>106</v>
      </c>
      <c r="M21" s="1" t="s">
        <v>107</v>
      </c>
      <c r="N21" s="10">
        <v>1.9375E-2</v>
      </c>
      <c r="O21" s="10">
        <v>5.5555555555555558E-3</v>
      </c>
      <c r="P21" s="10">
        <f t="shared" si="0"/>
        <v>1.3819444444444443E-2</v>
      </c>
    </row>
    <row r="22" spans="2:16" x14ac:dyDescent="0.25">
      <c r="B22" s="54">
        <v>16</v>
      </c>
      <c r="C22" s="1" t="s">
        <v>104</v>
      </c>
      <c r="D22" s="1" t="s">
        <v>111</v>
      </c>
      <c r="E22" s="10">
        <v>1.9467592592592595E-2</v>
      </c>
      <c r="F22" s="10">
        <v>2.4305555555555556E-3</v>
      </c>
      <c r="G22" s="10">
        <f t="shared" si="1"/>
        <v>1.7037037037037038E-2</v>
      </c>
      <c r="H22" s="54">
        <v>35</v>
      </c>
      <c r="I22" s="14"/>
      <c r="J22" s="16"/>
      <c r="K22" s="54">
        <v>16</v>
      </c>
      <c r="L22" s="1" t="s">
        <v>95</v>
      </c>
      <c r="M22" s="1" t="s">
        <v>96</v>
      </c>
      <c r="N22" s="10">
        <v>1.909722222222222E-2</v>
      </c>
      <c r="O22" s="10">
        <v>5.208333333333333E-3</v>
      </c>
      <c r="P22" s="10">
        <f t="shared" si="0"/>
        <v>1.3888888888888888E-2</v>
      </c>
    </row>
    <row r="23" spans="2:16" x14ac:dyDescent="0.25">
      <c r="B23" s="54">
        <v>17</v>
      </c>
      <c r="C23" s="1" t="s">
        <v>112</v>
      </c>
      <c r="D23" s="1" t="s">
        <v>76</v>
      </c>
      <c r="E23" s="10">
        <v>1.9502314814814816E-2</v>
      </c>
      <c r="F23" s="10">
        <v>4.6874999999999998E-3</v>
      </c>
      <c r="G23" s="10">
        <f t="shared" si="1"/>
        <v>1.4814814814814815E-2</v>
      </c>
      <c r="H23" s="54">
        <v>34</v>
      </c>
      <c r="I23" s="14"/>
      <c r="J23" s="16"/>
      <c r="K23" s="54">
        <v>17</v>
      </c>
      <c r="L23" s="1" t="s">
        <v>91</v>
      </c>
      <c r="M23" s="1" t="s">
        <v>92</v>
      </c>
      <c r="N23" s="10">
        <v>1.8912037037037036E-2</v>
      </c>
      <c r="O23" s="10">
        <v>4.8611111111111112E-3</v>
      </c>
      <c r="P23" s="10">
        <f t="shared" si="0"/>
        <v>1.4050925925925925E-2</v>
      </c>
    </row>
    <row r="24" spans="2:16" x14ac:dyDescent="0.25">
      <c r="B24" s="54">
        <v>18</v>
      </c>
      <c r="C24" s="1" t="s">
        <v>113</v>
      </c>
      <c r="D24" s="1" t="s">
        <v>114</v>
      </c>
      <c r="E24" s="10">
        <v>1.9583333333333331E-2</v>
      </c>
      <c r="F24" s="10">
        <v>3.9930555555555561E-3</v>
      </c>
      <c r="G24" s="10">
        <f t="shared" si="1"/>
        <v>1.5590277777777776E-2</v>
      </c>
      <c r="H24" s="54">
        <v>33</v>
      </c>
      <c r="I24" s="14"/>
      <c r="J24" s="16"/>
      <c r="K24" s="54">
        <v>18</v>
      </c>
      <c r="L24" s="1" t="s">
        <v>108</v>
      </c>
      <c r="M24" s="1" t="s">
        <v>109</v>
      </c>
      <c r="N24" s="10">
        <v>1.9444444444444445E-2</v>
      </c>
      <c r="O24" s="10">
        <v>4.8611111111111112E-3</v>
      </c>
      <c r="P24" s="10">
        <f t="shared" si="0"/>
        <v>1.4583333333333334E-2</v>
      </c>
    </row>
    <row r="25" spans="2:16" x14ac:dyDescent="0.25">
      <c r="B25" s="54">
        <v>19</v>
      </c>
      <c r="C25" s="1" t="s">
        <v>93</v>
      </c>
      <c r="D25" s="1" t="s">
        <v>115</v>
      </c>
      <c r="E25" s="10">
        <v>1.9618055555555555E-2</v>
      </c>
      <c r="F25" s="10">
        <v>3.472222222222222E-3</v>
      </c>
      <c r="G25" s="10">
        <f t="shared" si="1"/>
        <v>1.6145833333333331E-2</v>
      </c>
      <c r="H25" s="54">
        <v>32</v>
      </c>
      <c r="I25" s="14"/>
      <c r="J25" s="16"/>
      <c r="K25" s="54">
        <v>19</v>
      </c>
      <c r="L25" s="1" t="s">
        <v>112</v>
      </c>
      <c r="M25" s="1" t="s">
        <v>76</v>
      </c>
      <c r="N25" s="10">
        <v>1.9502314814814816E-2</v>
      </c>
      <c r="O25" s="10">
        <v>4.6874999999999998E-3</v>
      </c>
      <c r="P25" s="10">
        <f t="shared" si="0"/>
        <v>1.4814814814814815E-2</v>
      </c>
    </row>
    <row r="26" spans="2:16" x14ac:dyDescent="0.25">
      <c r="B26" s="54">
        <v>20</v>
      </c>
      <c r="C26" s="1" t="s">
        <v>116</v>
      </c>
      <c r="D26" s="1" t="s">
        <v>117</v>
      </c>
      <c r="E26" s="10">
        <v>1.9664351851851853E-2</v>
      </c>
      <c r="F26" s="10">
        <v>5.9027777777777776E-3</v>
      </c>
      <c r="G26" s="10">
        <f t="shared" si="1"/>
        <v>1.3761574074074075E-2</v>
      </c>
      <c r="H26" s="54">
        <v>31</v>
      </c>
      <c r="I26" s="14"/>
      <c r="J26" s="16"/>
      <c r="K26" s="54">
        <v>20</v>
      </c>
      <c r="L26" s="1" t="s">
        <v>110</v>
      </c>
      <c r="M26" s="1" t="s">
        <v>33</v>
      </c>
      <c r="N26" s="10">
        <v>1.9456018518518518E-2</v>
      </c>
      <c r="O26" s="10">
        <v>4.5138888888888893E-3</v>
      </c>
      <c r="P26" s="10">
        <f t="shared" si="0"/>
        <v>1.4942129629629628E-2</v>
      </c>
    </row>
    <row r="27" spans="2:16" x14ac:dyDescent="0.25">
      <c r="B27" s="54">
        <v>21</v>
      </c>
      <c r="C27" s="1" t="s">
        <v>167</v>
      </c>
      <c r="D27" s="1" t="s">
        <v>21</v>
      </c>
      <c r="E27" s="10">
        <v>1.9699074074074074E-2</v>
      </c>
      <c r="F27" s="10">
        <v>3.8194444444444443E-3</v>
      </c>
      <c r="G27" s="10">
        <f t="shared" si="1"/>
        <v>1.5879629629629629E-2</v>
      </c>
      <c r="H27" s="54">
        <v>30</v>
      </c>
      <c r="I27" s="14"/>
      <c r="J27" s="16"/>
      <c r="K27" s="54">
        <v>21</v>
      </c>
      <c r="L27" s="1" t="s">
        <v>123</v>
      </c>
      <c r="M27" s="1" t="s">
        <v>124</v>
      </c>
      <c r="N27" s="10">
        <v>1.9930555555555556E-2</v>
      </c>
      <c r="O27" s="10">
        <v>4.5138888888888893E-3</v>
      </c>
      <c r="P27" s="10">
        <f t="shared" si="0"/>
        <v>1.5416666666666665E-2</v>
      </c>
    </row>
    <row r="28" spans="2:16" x14ac:dyDescent="0.25">
      <c r="B28" s="54">
        <v>22</v>
      </c>
      <c r="C28" s="1" t="s">
        <v>118</v>
      </c>
      <c r="D28" s="1" t="s">
        <v>119</v>
      </c>
      <c r="E28" s="10">
        <v>1.9745370370370371E-2</v>
      </c>
      <c r="F28" s="10">
        <v>6.4236111111111117E-3</v>
      </c>
      <c r="G28" s="10">
        <f t="shared" si="1"/>
        <v>1.3321759259259259E-2</v>
      </c>
      <c r="H28" s="54">
        <v>29</v>
      </c>
      <c r="I28" s="14"/>
      <c r="J28" s="16"/>
      <c r="K28" s="54">
        <v>22</v>
      </c>
      <c r="L28" s="1" t="s">
        <v>133</v>
      </c>
      <c r="M28" s="1" t="s">
        <v>59</v>
      </c>
      <c r="N28" s="10">
        <v>2.0335648148148148E-2</v>
      </c>
      <c r="O28" s="10">
        <v>4.8611111111111112E-3</v>
      </c>
      <c r="P28" s="10">
        <f t="shared" si="0"/>
        <v>1.5474537037037037E-2</v>
      </c>
    </row>
    <row r="29" spans="2:16" x14ac:dyDescent="0.25">
      <c r="B29" s="54">
        <v>22</v>
      </c>
      <c r="C29" s="1" t="s">
        <v>25</v>
      </c>
      <c r="D29" s="1" t="s">
        <v>102</v>
      </c>
      <c r="E29" s="10">
        <v>1.9780092592592592E-2</v>
      </c>
      <c r="F29" s="10">
        <v>6.5972222222222222E-3</v>
      </c>
      <c r="G29" s="10">
        <f t="shared" si="1"/>
        <v>1.3182870370370369E-2</v>
      </c>
      <c r="H29" s="54">
        <v>28</v>
      </c>
      <c r="I29" s="14"/>
      <c r="J29" s="16"/>
      <c r="K29" s="54">
        <v>23</v>
      </c>
      <c r="L29" s="1" t="s">
        <v>90</v>
      </c>
      <c r="M29" s="1" t="s">
        <v>84</v>
      </c>
      <c r="N29" s="10">
        <v>1.8842592592592591E-2</v>
      </c>
      <c r="O29" s="10">
        <v>3.2986111111111111E-3</v>
      </c>
      <c r="P29" s="10">
        <f t="shared" si="0"/>
        <v>1.554398148148148E-2</v>
      </c>
    </row>
    <row r="30" spans="2:16" x14ac:dyDescent="0.25">
      <c r="B30" s="54">
        <v>23</v>
      </c>
      <c r="C30" s="1" t="s">
        <v>120</v>
      </c>
      <c r="D30" s="1" t="s">
        <v>15</v>
      </c>
      <c r="E30" s="10">
        <v>1.9814814814814816E-2</v>
      </c>
      <c r="F30" s="10">
        <v>7.9861111111111122E-3</v>
      </c>
      <c r="G30" s="10">
        <f t="shared" si="1"/>
        <v>1.1828703703703704E-2</v>
      </c>
      <c r="H30" s="54">
        <v>27</v>
      </c>
      <c r="I30" s="14"/>
      <c r="J30" s="16"/>
      <c r="K30" s="54">
        <v>24</v>
      </c>
      <c r="L30" s="1" t="s">
        <v>113</v>
      </c>
      <c r="M30" s="1" t="s">
        <v>114</v>
      </c>
      <c r="N30" s="10">
        <v>1.9583333333333331E-2</v>
      </c>
      <c r="O30" s="10">
        <v>3.9930555555555561E-3</v>
      </c>
      <c r="P30" s="10">
        <f t="shared" si="0"/>
        <v>1.5590277777777776E-2</v>
      </c>
    </row>
    <row r="31" spans="2:16" x14ac:dyDescent="0.25">
      <c r="B31" s="54">
        <v>24</v>
      </c>
      <c r="C31" s="1" t="s">
        <v>121</v>
      </c>
      <c r="D31" s="1" t="s">
        <v>122</v>
      </c>
      <c r="E31" s="10">
        <v>1.9837962962962963E-2</v>
      </c>
      <c r="F31" s="10">
        <v>3.9930555555555561E-3</v>
      </c>
      <c r="G31" s="10">
        <f t="shared" si="1"/>
        <v>1.5844907407407408E-2</v>
      </c>
      <c r="H31" s="54">
        <v>26</v>
      </c>
      <c r="I31" s="14"/>
      <c r="J31" s="16"/>
      <c r="K31" s="54">
        <v>25</v>
      </c>
      <c r="L31" s="1" t="s">
        <v>130</v>
      </c>
      <c r="M31" s="1" t="s">
        <v>11</v>
      </c>
      <c r="N31" s="10">
        <v>2.028935185185185E-2</v>
      </c>
      <c r="O31" s="10">
        <v>4.6874999999999998E-3</v>
      </c>
      <c r="P31" s="10">
        <f t="shared" si="0"/>
        <v>1.5601851851851849E-2</v>
      </c>
    </row>
    <row r="32" spans="2:16" x14ac:dyDescent="0.25">
      <c r="B32" s="54">
        <v>25</v>
      </c>
      <c r="C32" s="1" t="s">
        <v>106</v>
      </c>
      <c r="D32" s="1" t="s">
        <v>23</v>
      </c>
      <c r="E32" s="10">
        <v>1.9895833333333331E-2</v>
      </c>
      <c r="F32" s="10">
        <v>8.1597222222222227E-3</v>
      </c>
      <c r="G32" s="10">
        <f t="shared" si="1"/>
        <v>1.1736111111111109E-2</v>
      </c>
      <c r="H32" s="54">
        <v>25</v>
      </c>
      <c r="I32" s="14"/>
      <c r="J32" s="16"/>
      <c r="K32" s="54">
        <v>26</v>
      </c>
      <c r="L32" s="1" t="s">
        <v>99</v>
      </c>
      <c r="M32" s="1" t="s">
        <v>100</v>
      </c>
      <c r="N32" s="10">
        <v>1.9178240740740742E-2</v>
      </c>
      <c r="O32" s="10">
        <v>3.472222222222222E-3</v>
      </c>
      <c r="P32" s="10">
        <f t="shared" si="0"/>
        <v>1.5706018518518522E-2</v>
      </c>
    </row>
    <row r="33" spans="2:16" x14ac:dyDescent="0.25">
      <c r="B33" s="54">
        <v>26</v>
      </c>
      <c r="C33" s="1" t="s">
        <v>123</v>
      </c>
      <c r="D33" s="1" t="s">
        <v>124</v>
      </c>
      <c r="E33" s="10">
        <v>1.9930555555555556E-2</v>
      </c>
      <c r="F33" s="10">
        <v>4.5138888888888893E-3</v>
      </c>
      <c r="G33" s="10">
        <f t="shared" si="1"/>
        <v>1.5416666666666665E-2</v>
      </c>
      <c r="H33" s="54">
        <v>24</v>
      </c>
      <c r="I33" s="14"/>
      <c r="J33" s="16"/>
      <c r="K33" s="54">
        <v>27</v>
      </c>
      <c r="L33" s="1" t="s">
        <v>121</v>
      </c>
      <c r="M33" s="1" t="s">
        <v>122</v>
      </c>
      <c r="N33" s="10">
        <v>1.9837962962962963E-2</v>
      </c>
      <c r="O33" s="10">
        <v>3.9930555555555561E-3</v>
      </c>
      <c r="P33" s="10">
        <f t="shared" si="0"/>
        <v>1.5844907407407408E-2</v>
      </c>
    </row>
    <row r="34" spans="2:16" x14ac:dyDescent="0.25">
      <c r="B34" s="54">
        <v>27</v>
      </c>
      <c r="C34" s="1" t="s">
        <v>125</v>
      </c>
      <c r="D34" s="1" t="s">
        <v>126</v>
      </c>
      <c r="E34" s="10">
        <v>1.9953703703703706E-2</v>
      </c>
      <c r="F34" s="10">
        <v>6.7708333333333336E-3</v>
      </c>
      <c r="G34" s="10">
        <f t="shared" si="1"/>
        <v>1.3182870370370373E-2</v>
      </c>
      <c r="H34" s="54">
        <v>23</v>
      </c>
      <c r="I34" s="14"/>
      <c r="J34" s="16"/>
      <c r="K34" s="54">
        <v>28</v>
      </c>
      <c r="L34" s="1" t="s">
        <v>167</v>
      </c>
      <c r="M34" s="1" t="s">
        <v>21</v>
      </c>
      <c r="N34" s="10">
        <v>1.9699074074074074E-2</v>
      </c>
      <c r="O34" s="10">
        <v>3.8194444444444443E-3</v>
      </c>
      <c r="P34" s="10">
        <f t="shared" si="0"/>
        <v>1.5879629629629629E-2</v>
      </c>
    </row>
    <row r="35" spans="2:16" x14ac:dyDescent="0.25">
      <c r="B35" s="54">
        <v>28</v>
      </c>
      <c r="C35" s="1" t="s">
        <v>127</v>
      </c>
      <c r="D35" s="1" t="s">
        <v>20</v>
      </c>
      <c r="E35" s="10">
        <v>2.0011574074074074E-2</v>
      </c>
      <c r="F35" s="10">
        <v>7.4652777777777781E-3</v>
      </c>
      <c r="G35" s="10">
        <f t="shared" si="1"/>
        <v>1.2546296296296295E-2</v>
      </c>
      <c r="H35" s="54">
        <v>22</v>
      </c>
      <c r="I35" s="14"/>
      <c r="J35" s="16"/>
      <c r="K35" s="54">
        <v>29</v>
      </c>
      <c r="L35" s="1" t="s">
        <v>93</v>
      </c>
      <c r="M35" s="1" t="s">
        <v>115</v>
      </c>
      <c r="N35" s="10">
        <v>1.9618055555555555E-2</v>
      </c>
      <c r="O35" s="10">
        <v>3.472222222222222E-3</v>
      </c>
      <c r="P35" s="10">
        <f t="shared" si="0"/>
        <v>1.6145833333333331E-2</v>
      </c>
    </row>
    <row r="36" spans="2:16" x14ac:dyDescent="0.25">
      <c r="B36" s="54">
        <v>29</v>
      </c>
      <c r="C36" s="1" t="s">
        <v>128</v>
      </c>
      <c r="D36" s="1" t="s">
        <v>129</v>
      </c>
      <c r="E36" s="10">
        <v>2.0243055555555552E-2</v>
      </c>
      <c r="F36" s="10">
        <v>6.7708333333333336E-3</v>
      </c>
      <c r="G36" s="10">
        <f t="shared" si="1"/>
        <v>1.3472222222222219E-2</v>
      </c>
      <c r="H36" s="54">
        <v>21</v>
      </c>
      <c r="I36" s="14"/>
      <c r="J36" s="16"/>
      <c r="K36" s="54">
        <v>30</v>
      </c>
      <c r="L36" s="1" t="s">
        <v>136</v>
      </c>
      <c r="M36" s="1" t="s">
        <v>135</v>
      </c>
      <c r="N36" s="10">
        <v>2.0358796296296295E-2</v>
      </c>
      <c r="O36" s="10">
        <v>3.8194444444444443E-3</v>
      </c>
      <c r="P36" s="10">
        <f t="shared" si="0"/>
        <v>1.653935185185185E-2</v>
      </c>
    </row>
    <row r="37" spans="2:16" x14ac:dyDescent="0.25">
      <c r="B37" s="54">
        <v>30</v>
      </c>
      <c r="C37" s="1" t="s">
        <v>130</v>
      </c>
      <c r="D37" s="1" t="s">
        <v>11</v>
      </c>
      <c r="E37" s="10">
        <v>2.028935185185185E-2</v>
      </c>
      <c r="F37" s="10">
        <v>4.6874999999999998E-3</v>
      </c>
      <c r="G37" s="10">
        <f t="shared" si="1"/>
        <v>1.5601851851851849E-2</v>
      </c>
      <c r="H37" s="54">
        <v>20</v>
      </c>
      <c r="I37" s="14"/>
      <c r="J37" s="16"/>
      <c r="K37" s="54">
        <v>31</v>
      </c>
      <c r="L37" s="1" t="s">
        <v>132</v>
      </c>
      <c r="M37" s="1" t="s">
        <v>131</v>
      </c>
      <c r="N37" s="10">
        <v>2.0324074074074074E-2</v>
      </c>
      <c r="O37" s="10">
        <v>3.2986111111111111E-3</v>
      </c>
      <c r="P37" s="10">
        <f t="shared" si="0"/>
        <v>1.7025462962962964E-2</v>
      </c>
    </row>
    <row r="38" spans="2:16" x14ac:dyDescent="0.25">
      <c r="B38" s="54">
        <v>31</v>
      </c>
      <c r="C38" s="1" t="s">
        <v>132</v>
      </c>
      <c r="D38" s="1" t="s">
        <v>131</v>
      </c>
      <c r="E38" s="10">
        <v>2.0324074074074074E-2</v>
      </c>
      <c r="F38" s="10">
        <v>3.2986111111111111E-3</v>
      </c>
      <c r="G38" s="10">
        <f t="shared" si="1"/>
        <v>1.7025462962962964E-2</v>
      </c>
      <c r="H38" s="54">
        <v>19</v>
      </c>
      <c r="I38" s="14"/>
      <c r="J38" s="16"/>
      <c r="K38" s="54">
        <v>32</v>
      </c>
      <c r="L38" s="1" t="s">
        <v>104</v>
      </c>
      <c r="M38" s="1" t="s">
        <v>111</v>
      </c>
      <c r="N38" s="10">
        <v>1.9467592592592595E-2</v>
      </c>
      <c r="O38" s="10">
        <v>2.4305555555555556E-3</v>
      </c>
      <c r="P38" s="10">
        <f t="shared" si="0"/>
        <v>1.7037037037037038E-2</v>
      </c>
    </row>
    <row r="39" spans="2:16" x14ac:dyDescent="0.25">
      <c r="B39" s="54">
        <v>32</v>
      </c>
      <c r="C39" s="1" t="s">
        <v>133</v>
      </c>
      <c r="D39" s="1" t="s">
        <v>59</v>
      </c>
      <c r="E39" s="10">
        <v>2.0335648148148148E-2</v>
      </c>
      <c r="F39" s="10">
        <v>4.8611111111111112E-3</v>
      </c>
      <c r="G39" s="10">
        <f t="shared" si="1"/>
        <v>1.5474537037037037E-2</v>
      </c>
      <c r="H39" s="54">
        <v>18</v>
      </c>
      <c r="I39" s="14"/>
      <c r="J39" s="16"/>
      <c r="K39" s="54">
        <v>33</v>
      </c>
      <c r="L39" s="1" t="s">
        <v>104</v>
      </c>
      <c r="M39" s="1" t="s">
        <v>105</v>
      </c>
      <c r="N39" s="10">
        <v>1.9351851851851853E-2</v>
      </c>
      <c r="O39" s="10">
        <v>2.2569444444444447E-3</v>
      </c>
      <c r="P39" s="10">
        <f t="shared" si="0"/>
        <v>1.7094907407407409E-2</v>
      </c>
    </row>
    <row r="40" spans="2:16" x14ac:dyDescent="0.25">
      <c r="B40" s="54">
        <v>33</v>
      </c>
      <c r="C40" s="1" t="s">
        <v>136</v>
      </c>
      <c r="D40" s="1" t="s">
        <v>135</v>
      </c>
      <c r="E40" s="10">
        <v>2.0358796296296295E-2</v>
      </c>
      <c r="F40" s="10">
        <v>3.8194444444444443E-3</v>
      </c>
      <c r="G40" s="10">
        <f t="shared" si="1"/>
        <v>1.653935185185185E-2</v>
      </c>
      <c r="H40" s="54">
        <v>17</v>
      </c>
      <c r="I40" s="14"/>
      <c r="J40" s="16"/>
      <c r="K40" s="54">
        <v>34</v>
      </c>
      <c r="L40" s="1" t="s">
        <v>134</v>
      </c>
      <c r="M40" s="1" t="s">
        <v>135</v>
      </c>
      <c r="N40" s="10">
        <v>2.0937499999999998E-2</v>
      </c>
      <c r="O40" s="10">
        <v>3.8194444444444443E-3</v>
      </c>
      <c r="P40" s="10">
        <f t="shared" si="0"/>
        <v>1.7118055555555553E-2</v>
      </c>
    </row>
    <row r="41" spans="2:16" x14ac:dyDescent="0.25">
      <c r="B41" s="54">
        <v>34</v>
      </c>
      <c r="C41" s="1" t="s">
        <v>134</v>
      </c>
      <c r="D41" s="1" t="s">
        <v>135</v>
      </c>
      <c r="E41" s="10">
        <v>2.0937499999999998E-2</v>
      </c>
      <c r="F41" s="10">
        <v>3.8194444444444443E-3</v>
      </c>
      <c r="G41" s="10">
        <f>E41-F41</f>
        <v>1.7118055555555553E-2</v>
      </c>
      <c r="H41" s="54">
        <v>16</v>
      </c>
      <c r="I41" s="14"/>
      <c r="J41" s="16"/>
      <c r="K41" s="54">
        <v>35</v>
      </c>
      <c r="L41" s="1" t="s">
        <v>137</v>
      </c>
      <c r="M41" s="1" t="s">
        <v>11</v>
      </c>
      <c r="N41" s="10">
        <v>2.2546296296296297E-2</v>
      </c>
      <c r="O41" s="10">
        <v>4.6874999999999998E-3</v>
      </c>
      <c r="P41" s="10">
        <f t="shared" si="0"/>
        <v>1.7858796296296296E-2</v>
      </c>
    </row>
    <row r="42" spans="2:16" x14ac:dyDescent="0.25">
      <c r="B42" s="54">
        <v>35</v>
      </c>
      <c r="C42" s="1" t="s">
        <v>137</v>
      </c>
      <c r="D42" s="1" t="s">
        <v>11</v>
      </c>
      <c r="E42" s="10">
        <v>2.2546296296296297E-2</v>
      </c>
      <c r="F42" s="10">
        <v>4.6874999999999998E-3</v>
      </c>
      <c r="G42" s="10">
        <f>E42-F42</f>
        <v>1.7858796296296296E-2</v>
      </c>
      <c r="H42" s="54">
        <v>15</v>
      </c>
      <c r="I42" s="14"/>
      <c r="J42" s="16"/>
      <c r="K42" s="54">
        <v>36</v>
      </c>
      <c r="L42" s="1" t="s">
        <v>89</v>
      </c>
      <c r="M42" s="1" t="s">
        <v>52</v>
      </c>
      <c r="N42" s="10">
        <v>1.8622685185185183E-2</v>
      </c>
      <c r="O42" s="10">
        <v>0</v>
      </c>
      <c r="P42" s="10">
        <f t="shared" si="0"/>
        <v>1.8622685185185183E-2</v>
      </c>
    </row>
    <row r="43" spans="2:16" x14ac:dyDescent="0.25">
      <c r="H43" s="1"/>
      <c r="I43" s="1"/>
      <c r="J43" s="67"/>
      <c r="K43" s="67"/>
      <c r="L43" s="68"/>
      <c r="M43" s="67"/>
      <c r="N43" s="67"/>
      <c r="O43" s="67"/>
    </row>
    <row r="44" spans="2:16" x14ac:dyDescent="0.25">
      <c r="H44" s="1"/>
      <c r="I44" s="1"/>
      <c r="J44" s="69"/>
      <c r="K44" s="142"/>
      <c r="L44" s="142"/>
      <c r="M44" s="67"/>
      <c r="N44" s="70"/>
      <c r="O44" s="71"/>
    </row>
    <row r="45" spans="2:16" x14ac:dyDescent="0.25">
      <c r="H45" s="1"/>
      <c r="I45" s="1"/>
      <c r="J45" s="69"/>
      <c r="K45" s="142"/>
      <c r="L45" s="142"/>
      <c r="M45" s="142"/>
      <c r="N45" s="72"/>
      <c r="O45" s="71"/>
    </row>
    <row r="46" spans="2:16" x14ac:dyDescent="0.25">
      <c r="H46" s="1"/>
      <c r="I46" s="1"/>
      <c r="J46" s="67"/>
      <c r="K46" s="143" t="s">
        <v>138</v>
      </c>
      <c r="L46" s="143"/>
      <c r="M46" s="143"/>
      <c r="N46" s="67"/>
      <c r="O46" s="67"/>
    </row>
    <row r="47" spans="2:16" x14ac:dyDescent="0.25">
      <c r="H47" s="1"/>
      <c r="I47" s="1"/>
      <c r="J47" s="67"/>
      <c r="K47" s="67"/>
      <c r="L47" s="68"/>
      <c r="M47" s="67"/>
      <c r="N47" s="67"/>
      <c r="O47" s="67"/>
    </row>
    <row r="48" spans="2:16" x14ac:dyDescent="0.25">
      <c r="H48" s="1"/>
      <c r="I48" s="1"/>
      <c r="J48" s="69" t="s">
        <v>139</v>
      </c>
      <c r="K48" s="142" t="s">
        <v>140</v>
      </c>
      <c r="L48" s="142"/>
      <c r="M48" s="67"/>
      <c r="N48" s="70">
        <v>15.34</v>
      </c>
      <c r="O48" s="71">
        <v>40855</v>
      </c>
    </row>
    <row r="49" spans="8:15" x14ac:dyDescent="0.25">
      <c r="H49" s="1"/>
      <c r="I49" s="1"/>
      <c r="J49" s="69" t="s">
        <v>141</v>
      </c>
      <c r="K49" s="142" t="s">
        <v>142</v>
      </c>
      <c r="L49" s="142"/>
      <c r="M49" s="142"/>
      <c r="N49" s="72">
        <v>16.260000000000002</v>
      </c>
      <c r="O49" s="71">
        <v>41324</v>
      </c>
    </row>
    <row r="50" spans="8:15" x14ac:dyDescent="0.25">
      <c r="H50" s="1"/>
      <c r="I50" s="1"/>
      <c r="J50" s="69" t="s">
        <v>143</v>
      </c>
      <c r="K50" s="142" t="s">
        <v>142</v>
      </c>
      <c r="L50" s="142"/>
      <c r="M50" s="142"/>
      <c r="N50" s="72">
        <v>16.260000000000002</v>
      </c>
      <c r="O50" s="71">
        <v>41324</v>
      </c>
    </row>
    <row r="51" spans="8:15" x14ac:dyDescent="0.25">
      <c r="H51" s="1"/>
      <c r="I51" s="1"/>
      <c r="J51" s="69" t="s">
        <v>144</v>
      </c>
      <c r="K51" s="142" t="s">
        <v>142</v>
      </c>
      <c r="L51" s="142"/>
      <c r="M51" s="73"/>
      <c r="N51" s="70">
        <v>16.489999999999998</v>
      </c>
      <c r="O51" s="71">
        <v>41723</v>
      </c>
    </row>
    <row r="52" spans="8:15" x14ac:dyDescent="0.25">
      <c r="H52" s="1"/>
      <c r="I52" s="1"/>
      <c r="J52" s="69" t="s">
        <v>145</v>
      </c>
      <c r="K52" s="67" t="s">
        <v>146</v>
      </c>
      <c r="L52" s="68"/>
      <c r="M52" s="67"/>
      <c r="N52" s="89" t="s">
        <v>147</v>
      </c>
      <c r="O52" s="71">
        <v>41906</v>
      </c>
    </row>
    <row r="53" spans="8:15" x14ac:dyDescent="0.25">
      <c r="H53" s="1"/>
      <c r="I53" s="1"/>
      <c r="J53" s="74"/>
      <c r="K53" s="67"/>
      <c r="L53" s="68"/>
      <c r="M53" s="67"/>
      <c r="N53" s="67"/>
      <c r="O53" s="67"/>
    </row>
    <row r="54" spans="8:15" x14ac:dyDescent="0.25">
      <c r="H54" s="1"/>
      <c r="I54" s="1"/>
      <c r="J54" s="69" t="s">
        <v>148</v>
      </c>
      <c r="K54" s="142" t="s">
        <v>149</v>
      </c>
      <c r="L54" s="142"/>
      <c r="M54" s="142"/>
      <c r="N54" s="70">
        <v>16.52</v>
      </c>
      <c r="O54" s="71">
        <v>41282</v>
      </c>
    </row>
    <row r="55" spans="8:15" x14ac:dyDescent="0.25">
      <c r="H55" s="1"/>
      <c r="I55" s="1"/>
      <c r="J55" s="69" t="s">
        <v>150</v>
      </c>
      <c r="K55" s="142" t="s">
        <v>151</v>
      </c>
      <c r="L55" s="142"/>
      <c r="M55" s="67"/>
      <c r="N55" s="70">
        <v>19.36</v>
      </c>
      <c r="O55" s="71">
        <v>40456</v>
      </c>
    </row>
    <row r="56" spans="8:15" x14ac:dyDescent="0.25">
      <c r="H56" s="1"/>
      <c r="I56" s="1"/>
      <c r="J56" s="69" t="s">
        <v>152</v>
      </c>
      <c r="K56" s="142" t="s">
        <v>153</v>
      </c>
      <c r="L56" s="142"/>
      <c r="M56" s="142"/>
      <c r="N56" s="70">
        <v>20.48</v>
      </c>
      <c r="O56" s="71">
        <v>40617</v>
      </c>
    </row>
    <row r="57" spans="8:15" x14ac:dyDescent="0.25">
      <c r="H57" s="1"/>
      <c r="I57" s="1"/>
      <c r="J57" s="69" t="s">
        <v>143</v>
      </c>
      <c r="K57" s="142" t="s">
        <v>153</v>
      </c>
      <c r="L57" s="142"/>
      <c r="M57" s="67"/>
      <c r="N57" s="68">
        <v>21.28</v>
      </c>
      <c r="O57" s="71">
        <v>41590</v>
      </c>
    </row>
    <row r="58" spans="8:15" x14ac:dyDescent="0.25">
      <c r="H58" s="1"/>
      <c r="I58" s="1"/>
      <c r="J58" s="69" t="s">
        <v>144</v>
      </c>
      <c r="K58" s="142" t="s">
        <v>154</v>
      </c>
      <c r="L58" s="142"/>
      <c r="M58" s="123"/>
      <c r="N58" s="70">
        <v>24.29</v>
      </c>
      <c r="O58" s="71">
        <v>41247</v>
      </c>
    </row>
    <row r="59" spans="8:15" x14ac:dyDescent="0.25">
      <c r="H59" s="1"/>
      <c r="I59" s="1"/>
      <c r="J59" s="69"/>
      <c r="K59" s="67"/>
      <c r="L59" s="68"/>
      <c r="M59" s="67"/>
      <c r="N59" s="67"/>
      <c r="O59" s="67"/>
    </row>
    <row r="60" spans="8:15" x14ac:dyDescent="0.25">
      <c r="H60" s="1"/>
      <c r="I60" s="1"/>
      <c r="J60" s="69" t="s">
        <v>155</v>
      </c>
      <c r="K60" s="67"/>
      <c r="L60" s="68"/>
      <c r="M60" s="67"/>
      <c r="N60" s="67"/>
      <c r="O60" s="67"/>
    </row>
    <row r="61" spans="8:15" x14ac:dyDescent="0.25">
      <c r="H61" s="1"/>
      <c r="I61" s="1"/>
      <c r="J61" s="69" t="s">
        <v>156</v>
      </c>
      <c r="K61" s="142" t="s">
        <v>157</v>
      </c>
      <c r="L61" s="142"/>
      <c r="M61" s="67"/>
      <c r="N61" s="70">
        <v>22.29</v>
      </c>
      <c r="O61" s="71">
        <v>41611</v>
      </c>
    </row>
    <row r="62" spans="8:15" x14ac:dyDescent="0.25">
      <c r="H62" s="1"/>
      <c r="I62" s="1"/>
      <c r="J62" s="69" t="s">
        <v>158</v>
      </c>
      <c r="K62" s="142" t="s">
        <v>159</v>
      </c>
      <c r="L62" s="142"/>
      <c r="M62" s="73"/>
      <c r="N62" s="72">
        <v>19.559999999999999</v>
      </c>
      <c r="O62" s="71">
        <v>41702</v>
      </c>
    </row>
    <row r="63" spans="8:15" x14ac:dyDescent="0.25">
      <c r="H63" s="1"/>
      <c r="I63" s="1"/>
      <c r="J63" s="69" t="s">
        <v>160</v>
      </c>
      <c r="K63" s="142" t="s">
        <v>161</v>
      </c>
      <c r="L63" s="142"/>
      <c r="M63" s="67"/>
      <c r="N63" s="70">
        <v>17.52</v>
      </c>
      <c r="O63" s="71">
        <v>41261</v>
      </c>
    </row>
    <row r="64" spans="8:15" x14ac:dyDescent="0.25">
      <c r="H64" s="1"/>
      <c r="I64" s="1"/>
      <c r="J64" s="75" t="s">
        <v>162</v>
      </c>
      <c r="K64" s="144" t="s">
        <v>161</v>
      </c>
      <c r="L64" s="144"/>
      <c r="M64" s="145"/>
      <c r="N64" s="72">
        <v>17.04</v>
      </c>
      <c r="O64" s="71">
        <v>41611</v>
      </c>
    </row>
    <row r="65" spans="8:15" x14ac:dyDescent="0.25">
      <c r="H65" s="1"/>
      <c r="I65" s="1"/>
      <c r="J65" s="76"/>
      <c r="K65" s="124"/>
      <c r="L65" s="124"/>
      <c r="M65" s="145"/>
      <c r="N65" s="72"/>
      <c r="O65" s="71"/>
    </row>
    <row r="66" spans="8:15" x14ac:dyDescent="0.25">
      <c r="H66" s="1"/>
      <c r="I66" s="1"/>
      <c r="J66" s="69" t="s">
        <v>163</v>
      </c>
      <c r="K66" s="70"/>
      <c r="L66" s="68"/>
      <c r="M66" s="67"/>
      <c r="N66" s="67"/>
      <c r="O66" s="67"/>
    </row>
    <row r="67" spans="8:15" x14ac:dyDescent="0.25">
      <c r="H67" s="1"/>
      <c r="I67" s="1"/>
      <c r="J67" s="69" t="s">
        <v>156</v>
      </c>
      <c r="K67" s="77" t="s">
        <v>164</v>
      </c>
      <c r="L67" s="78"/>
      <c r="M67" s="79"/>
      <c r="N67" s="80">
        <v>23.26</v>
      </c>
      <c r="O67" s="71">
        <v>41702</v>
      </c>
    </row>
    <row r="68" spans="8:15" x14ac:dyDescent="0.25">
      <c r="H68" s="1"/>
      <c r="I68" s="1"/>
      <c r="J68" s="69" t="s">
        <v>158</v>
      </c>
      <c r="K68" s="123" t="s">
        <v>165</v>
      </c>
      <c r="L68" s="123"/>
      <c r="M68" s="67"/>
      <c r="N68" s="70">
        <v>24.55</v>
      </c>
      <c r="O68" s="71">
        <v>41590</v>
      </c>
    </row>
    <row r="69" spans="8:15" x14ac:dyDescent="0.25">
      <c r="H69" s="1"/>
      <c r="I69" s="1"/>
      <c r="J69" s="81" t="s">
        <v>160</v>
      </c>
      <c r="K69" s="77" t="s">
        <v>166</v>
      </c>
      <c r="L69" s="82"/>
      <c r="M69" s="82"/>
      <c r="N69" s="82">
        <v>19.350000000000001</v>
      </c>
      <c r="O69" s="83">
        <v>41219</v>
      </c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42">
    <sortCondition ref="P7:P42"/>
  </sortState>
  <mergeCells count="20">
    <mergeCell ref="K56:M56"/>
    <mergeCell ref="K61:L61"/>
    <mergeCell ref="K62:L62"/>
    <mergeCell ref="K63:L63"/>
    <mergeCell ref="K64:L64"/>
    <mergeCell ref="M64:M65"/>
    <mergeCell ref="K57:L57"/>
    <mergeCell ref="K58:L58"/>
    <mergeCell ref="C2:G2"/>
    <mergeCell ref="C4:G4"/>
    <mergeCell ref="L4:P4"/>
    <mergeCell ref="K44:L44"/>
    <mergeCell ref="K45:M45"/>
    <mergeCell ref="K54:M54"/>
    <mergeCell ref="K55:L55"/>
    <mergeCell ref="K46:M46"/>
    <mergeCell ref="K50:M50"/>
    <mergeCell ref="K51:L51"/>
    <mergeCell ref="K48:L48"/>
    <mergeCell ref="K49:M49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workbookViewId="0">
      <pane ySplit="3" topLeftCell="A4" activePane="bottomLeft" state="frozen"/>
      <selection pane="bottomLeft" activeCell="H29" sqref="H2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41" t="s">
        <v>45</v>
      </c>
      <c r="C1" s="141"/>
      <c r="D1" s="141"/>
      <c r="E1" s="141"/>
      <c r="F1" s="141"/>
    </row>
    <row r="2" spans="2:14" x14ac:dyDescent="0.25">
      <c r="B2" s="54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64" t="s">
        <v>181</v>
      </c>
      <c r="E3" s="63" t="s">
        <v>9</v>
      </c>
      <c r="F3" s="61"/>
      <c r="G3" s="61"/>
      <c r="H3" s="7"/>
    </row>
    <row r="4" spans="2:14" x14ac:dyDescent="0.25">
      <c r="B4" s="86" t="s">
        <v>51</v>
      </c>
      <c r="C4" s="86" t="s">
        <v>52</v>
      </c>
      <c r="D4" s="85">
        <v>10</v>
      </c>
      <c r="E4" s="90">
        <v>15</v>
      </c>
      <c r="F4" s="61"/>
      <c r="G4" s="61"/>
      <c r="H4" s="7"/>
      <c r="I4" s="54"/>
      <c r="J4" s="61"/>
      <c r="K4" s="61"/>
      <c r="L4" s="61"/>
      <c r="M4" s="61"/>
      <c r="N4" s="61"/>
    </row>
    <row r="5" spans="2:14" x14ac:dyDescent="0.25">
      <c r="B5" s="86" t="s">
        <v>53</v>
      </c>
      <c r="C5" s="86" t="s">
        <v>20</v>
      </c>
      <c r="D5" s="85">
        <v>10</v>
      </c>
      <c r="E5" s="61"/>
      <c r="F5" s="61"/>
      <c r="G5" s="61"/>
      <c r="H5" s="61"/>
      <c r="I5" s="61"/>
      <c r="J5" s="9"/>
      <c r="K5" s="9"/>
      <c r="L5" s="61"/>
      <c r="M5" s="61"/>
      <c r="N5" s="61"/>
    </row>
    <row r="6" spans="2:14" x14ac:dyDescent="0.25">
      <c r="B6" s="86" t="s">
        <v>54</v>
      </c>
      <c r="C6" s="86" t="s">
        <v>21</v>
      </c>
      <c r="D6" s="85">
        <v>10</v>
      </c>
      <c r="E6" s="90">
        <v>15</v>
      </c>
      <c r="F6" s="10"/>
      <c r="G6" s="10"/>
      <c r="I6" s="11"/>
      <c r="L6" s="12"/>
      <c r="M6" s="12"/>
      <c r="N6" s="12"/>
    </row>
    <row r="7" spans="2:14" x14ac:dyDescent="0.25">
      <c r="B7" s="86" t="s">
        <v>55</v>
      </c>
      <c r="C7" s="86" t="s">
        <v>13</v>
      </c>
      <c r="D7" s="85">
        <v>10</v>
      </c>
      <c r="E7" s="90"/>
      <c r="F7" s="10"/>
      <c r="G7" s="10"/>
      <c r="I7" s="11"/>
      <c r="L7" s="12"/>
      <c r="M7" s="12"/>
      <c r="N7" s="12"/>
    </row>
    <row r="8" spans="2:14" x14ac:dyDescent="0.25">
      <c r="B8" s="86" t="s">
        <v>168</v>
      </c>
      <c r="C8" s="86" t="s">
        <v>14</v>
      </c>
      <c r="D8" s="85">
        <v>10</v>
      </c>
      <c r="E8" s="90">
        <v>15</v>
      </c>
      <c r="F8" s="10"/>
      <c r="G8" s="10"/>
      <c r="I8" s="11"/>
      <c r="L8" s="12"/>
      <c r="M8" s="12"/>
      <c r="N8" s="12"/>
    </row>
    <row r="9" spans="2:14" x14ac:dyDescent="0.25">
      <c r="B9" s="86" t="s">
        <v>56</v>
      </c>
      <c r="C9" s="86" t="s">
        <v>27</v>
      </c>
      <c r="D9" s="85">
        <v>10</v>
      </c>
      <c r="E9" s="90"/>
      <c r="F9" s="10"/>
      <c r="G9" s="10"/>
      <c r="I9" s="11"/>
      <c r="L9" s="12"/>
      <c r="M9" s="12"/>
      <c r="N9" s="12"/>
    </row>
    <row r="10" spans="2:14" x14ac:dyDescent="0.25">
      <c r="B10" s="86" t="s">
        <v>57</v>
      </c>
      <c r="C10" s="86" t="s">
        <v>13</v>
      </c>
      <c r="D10" s="85">
        <v>10</v>
      </c>
      <c r="E10" s="90"/>
      <c r="F10" s="10"/>
      <c r="G10" s="10"/>
      <c r="I10" s="11"/>
      <c r="L10" s="12"/>
      <c r="M10" s="12"/>
      <c r="N10" s="12"/>
    </row>
    <row r="11" spans="2:14" x14ac:dyDescent="0.25">
      <c r="B11" s="86" t="s">
        <v>58</v>
      </c>
      <c r="C11" s="86" t="s">
        <v>59</v>
      </c>
      <c r="D11" s="85">
        <v>10</v>
      </c>
      <c r="E11" s="90"/>
      <c r="F11" s="10"/>
      <c r="G11" s="10"/>
      <c r="I11" s="11"/>
      <c r="L11" s="12"/>
      <c r="M11" s="12"/>
      <c r="N11" s="12"/>
    </row>
    <row r="12" spans="2:14" x14ac:dyDescent="0.25">
      <c r="B12" s="86" t="s">
        <v>60</v>
      </c>
      <c r="C12" s="86" t="s">
        <v>24</v>
      </c>
      <c r="D12" s="85">
        <v>10</v>
      </c>
      <c r="E12" s="90"/>
      <c r="F12" s="10"/>
      <c r="G12" s="10"/>
      <c r="I12" s="11"/>
      <c r="L12" s="12"/>
      <c r="M12" s="12"/>
      <c r="N12" s="12"/>
    </row>
    <row r="13" spans="2:14" x14ac:dyDescent="0.25">
      <c r="B13" s="86" t="s">
        <v>61</v>
      </c>
      <c r="C13" s="86" t="s">
        <v>23</v>
      </c>
      <c r="D13" s="85">
        <v>10</v>
      </c>
      <c r="E13" s="90">
        <v>15</v>
      </c>
      <c r="F13" s="10"/>
      <c r="G13" s="10"/>
      <c r="I13" s="11"/>
      <c r="L13" s="12"/>
      <c r="M13" s="12"/>
      <c r="N13" s="12"/>
    </row>
    <row r="14" spans="2:14" x14ac:dyDescent="0.25">
      <c r="B14" s="84" t="s">
        <v>62</v>
      </c>
      <c r="C14" s="84" t="s">
        <v>10</v>
      </c>
      <c r="D14" s="85">
        <v>10</v>
      </c>
      <c r="E14" s="90"/>
      <c r="F14" s="10"/>
      <c r="G14" s="10"/>
      <c r="I14" s="11"/>
      <c r="L14" s="12"/>
      <c r="M14" s="12"/>
      <c r="N14" s="12"/>
    </row>
    <row r="15" spans="2:14" x14ac:dyDescent="0.25">
      <c r="B15" s="84" t="s">
        <v>63</v>
      </c>
      <c r="C15" s="84" t="s">
        <v>15</v>
      </c>
      <c r="D15" s="85">
        <v>10</v>
      </c>
      <c r="E15" s="90"/>
      <c r="F15" s="10"/>
      <c r="G15" s="10"/>
      <c r="I15" s="11"/>
      <c r="L15" s="12"/>
      <c r="M15" s="12"/>
      <c r="N15" s="12"/>
    </row>
    <row r="16" spans="2:14" x14ac:dyDescent="0.25">
      <c r="B16" s="22" t="s">
        <v>64</v>
      </c>
      <c r="C16" s="22" t="s">
        <v>20</v>
      </c>
      <c r="D16" s="85">
        <v>10</v>
      </c>
      <c r="E16" s="90">
        <v>15</v>
      </c>
      <c r="F16" s="10"/>
      <c r="G16" s="10"/>
      <c r="I16" s="11"/>
      <c r="L16" s="12"/>
      <c r="M16" s="12"/>
      <c r="N16" s="12"/>
    </row>
    <row r="17" spans="2:14" x14ac:dyDescent="0.25">
      <c r="B17" s="22" t="s">
        <v>64</v>
      </c>
      <c r="C17" s="22" t="s">
        <v>26</v>
      </c>
      <c r="D17" s="85">
        <v>10</v>
      </c>
      <c r="E17" s="90"/>
      <c r="F17" s="10"/>
      <c r="G17" s="10"/>
      <c r="I17" s="11"/>
      <c r="L17" s="12"/>
      <c r="M17" s="12"/>
      <c r="N17" s="12"/>
    </row>
    <row r="18" spans="2:14" x14ac:dyDescent="0.25">
      <c r="B18" s="22" t="s">
        <v>65</v>
      </c>
      <c r="C18" s="22" t="s">
        <v>66</v>
      </c>
      <c r="D18" s="85">
        <v>10</v>
      </c>
      <c r="E18" s="90"/>
      <c r="F18" s="10"/>
      <c r="G18" s="10"/>
      <c r="I18" s="11"/>
      <c r="L18" s="12"/>
      <c r="M18" s="12"/>
      <c r="N18" s="12"/>
    </row>
    <row r="19" spans="2:14" x14ac:dyDescent="0.25">
      <c r="B19" s="22" t="s">
        <v>67</v>
      </c>
      <c r="C19" s="22" t="s">
        <v>68</v>
      </c>
      <c r="D19" s="85">
        <v>10</v>
      </c>
      <c r="E19" s="90">
        <v>15</v>
      </c>
      <c r="F19" s="10"/>
      <c r="G19" s="10"/>
      <c r="I19" s="11"/>
      <c r="L19" s="12"/>
      <c r="M19" s="12"/>
      <c r="N19" s="12"/>
    </row>
    <row r="20" spans="2:14" x14ac:dyDescent="0.25">
      <c r="B20" s="22" t="s">
        <v>69</v>
      </c>
      <c r="C20" s="22" t="s">
        <v>70</v>
      </c>
      <c r="D20" s="85">
        <v>10</v>
      </c>
      <c r="E20" s="90"/>
      <c r="F20" s="10"/>
      <c r="G20" s="10"/>
      <c r="I20" s="11"/>
      <c r="L20" s="12"/>
      <c r="M20" s="12"/>
      <c r="N20" s="12"/>
    </row>
    <row r="21" spans="2:14" x14ac:dyDescent="0.25">
      <c r="B21" s="22" t="s">
        <v>71</v>
      </c>
      <c r="C21" s="22" t="s">
        <v>13</v>
      </c>
      <c r="D21" s="85">
        <v>10</v>
      </c>
      <c r="E21" s="90"/>
      <c r="F21" s="10"/>
      <c r="G21" s="10"/>
      <c r="I21" s="11"/>
      <c r="L21" s="12"/>
      <c r="M21" s="12"/>
      <c r="N21" s="12"/>
    </row>
    <row r="22" spans="2:14" x14ac:dyDescent="0.25">
      <c r="B22" s="22" t="s">
        <v>72</v>
      </c>
      <c r="C22" s="22" t="s">
        <v>73</v>
      </c>
      <c r="D22" s="85">
        <v>10</v>
      </c>
      <c r="E22" s="90">
        <v>15</v>
      </c>
      <c r="F22" s="10"/>
      <c r="G22" s="10"/>
      <c r="I22" s="11"/>
      <c r="L22" s="12"/>
      <c r="M22" s="12"/>
      <c r="N22" s="12"/>
    </row>
    <row r="23" spans="2:14" x14ac:dyDescent="0.25">
      <c r="B23" s="22" t="s">
        <v>74</v>
      </c>
      <c r="C23" s="22" t="s">
        <v>14</v>
      </c>
      <c r="D23" s="85">
        <v>10</v>
      </c>
      <c r="E23" s="90">
        <v>15</v>
      </c>
    </row>
    <row r="24" spans="2:14" x14ac:dyDescent="0.25">
      <c r="B24" s="22" t="s">
        <v>75</v>
      </c>
      <c r="C24" s="22" t="s">
        <v>76</v>
      </c>
      <c r="D24" s="85">
        <v>10</v>
      </c>
      <c r="E24" s="90">
        <v>15</v>
      </c>
    </row>
    <row r="25" spans="2:14" x14ac:dyDescent="0.25">
      <c r="B25" s="22" t="s">
        <v>77</v>
      </c>
      <c r="C25" s="22" t="s">
        <v>11</v>
      </c>
      <c r="D25" s="85">
        <v>10</v>
      </c>
      <c r="E25" s="90"/>
    </row>
    <row r="26" spans="2:14" x14ac:dyDescent="0.25">
      <c r="B26" s="22" t="s">
        <v>78</v>
      </c>
      <c r="C26" s="22" t="s">
        <v>12</v>
      </c>
      <c r="D26" s="85">
        <v>10</v>
      </c>
      <c r="E26" s="90">
        <v>15</v>
      </c>
      <c r="I26" s="38"/>
      <c r="J26" s="38"/>
      <c r="K26" s="38"/>
      <c r="L26" s="38"/>
      <c r="M26" s="38"/>
    </row>
    <row r="27" spans="2:14" x14ac:dyDescent="0.25">
      <c r="B27" s="22" t="s">
        <v>79</v>
      </c>
      <c r="C27" s="22" t="s">
        <v>33</v>
      </c>
      <c r="D27" s="85">
        <v>10</v>
      </c>
      <c r="E27" s="90"/>
      <c r="I27" s="38"/>
      <c r="J27" s="38"/>
      <c r="K27" s="38"/>
      <c r="L27" s="38"/>
      <c r="M27" s="38"/>
    </row>
    <row r="28" spans="2:14" x14ac:dyDescent="0.25">
      <c r="B28" s="22" t="s">
        <v>80</v>
      </c>
      <c r="C28" s="22" t="s">
        <v>34</v>
      </c>
      <c r="D28" s="85">
        <v>10</v>
      </c>
      <c r="E28" s="90">
        <v>15</v>
      </c>
      <c r="H28" s="1"/>
      <c r="I28" s="38"/>
      <c r="J28" s="38"/>
      <c r="K28" s="38"/>
      <c r="L28" s="38"/>
      <c r="M28" s="38"/>
    </row>
    <row r="29" spans="2:14" x14ac:dyDescent="0.25">
      <c r="B29" s="22" t="s">
        <v>81</v>
      </c>
      <c r="C29" s="22" t="s">
        <v>25</v>
      </c>
      <c r="D29" s="85">
        <v>10</v>
      </c>
      <c r="E29" s="90">
        <v>15</v>
      </c>
      <c r="H29" s="1"/>
      <c r="I29" s="38"/>
      <c r="J29" s="38"/>
      <c r="K29" s="38"/>
      <c r="L29" s="39"/>
      <c r="M29" s="40"/>
    </row>
    <row r="30" spans="2:14" x14ac:dyDescent="0.25">
      <c r="B30" s="22" t="s">
        <v>82</v>
      </c>
      <c r="C30" s="22" t="s">
        <v>22</v>
      </c>
      <c r="D30" s="85">
        <v>10</v>
      </c>
      <c r="E30" s="90"/>
      <c r="H30" s="1"/>
      <c r="I30" s="38"/>
      <c r="J30" s="38"/>
      <c r="K30" s="38"/>
      <c r="L30" s="39"/>
      <c r="M30" s="40"/>
    </row>
    <row r="31" spans="2:14" x14ac:dyDescent="0.25">
      <c r="B31" s="22" t="s">
        <v>83</v>
      </c>
      <c r="C31" s="22" t="s">
        <v>84</v>
      </c>
      <c r="D31" s="85">
        <v>10</v>
      </c>
      <c r="E31" s="90">
        <v>15</v>
      </c>
      <c r="H31" s="1"/>
      <c r="I31" s="38"/>
      <c r="J31" s="38"/>
      <c r="K31" s="38"/>
      <c r="L31" s="39"/>
      <c r="M31" s="40"/>
    </row>
    <row r="32" spans="2:14" x14ac:dyDescent="0.25">
      <c r="B32" s="22" t="s">
        <v>85</v>
      </c>
      <c r="C32" s="22" t="s">
        <v>86</v>
      </c>
      <c r="D32" s="85">
        <v>10</v>
      </c>
      <c r="E32" s="90">
        <v>15</v>
      </c>
      <c r="H32" s="1"/>
      <c r="I32" s="38"/>
      <c r="J32" s="38"/>
      <c r="K32" s="38"/>
      <c r="L32" s="39"/>
      <c r="M32" s="40"/>
    </row>
    <row r="33" spans="2:14" x14ac:dyDescent="0.25">
      <c r="B33" s="22" t="s">
        <v>56</v>
      </c>
      <c r="C33" s="22" t="s">
        <v>183</v>
      </c>
      <c r="D33" s="85"/>
      <c r="E33" s="90">
        <v>10</v>
      </c>
      <c r="H33" s="1"/>
      <c r="I33" s="38"/>
      <c r="J33" s="38"/>
      <c r="K33" s="38"/>
      <c r="L33" s="39"/>
      <c r="M33" s="40"/>
    </row>
    <row r="34" spans="2:14" x14ac:dyDescent="0.25">
      <c r="B34" s="22" t="s">
        <v>184</v>
      </c>
      <c r="C34" s="22" t="s">
        <v>185</v>
      </c>
      <c r="D34" s="85"/>
      <c r="E34" s="90">
        <v>10</v>
      </c>
      <c r="H34" s="1"/>
      <c r="I34" s="38"/>
      <c r="J34" s="38"/>
      <c r="K34" s="38"/>
      <c r="L34" s="38"/>
      <c r="M34" s="40"/>
    </row>
    <row r="35" spans="2:14" x14ac:dyDescent="0.25">
      <c r="B35" s="22" t="s">
        <v>186</v>
      </c>
      <c r="C35" s="22" t="s">
        <v>187</v>
      </c>
      <c r="D35" s="85"/>
      <c r="E35" s="90">
        <v>10</v>
      </c>
      <c r="H35" s="1"/>
      <c r="I35" s="38"/>
      <c r="J35" s="38"/>
      <c r="K35" s="38"/>
      <c r="L35" s="38"/>
      <c r="M35" s="40"/>
    </row>
    <row r="36" spans="2:14" x14ac:dyDescent="0.25">
      <c r="B36" s="22" t="s">
        <v>188</v>
      </c>
      <c r="C36" s="22" t="s">
        <v>189</v>
      </c>
      <c r="D36" s="85"/>
      <c r="E36" s="90">
        <v>10</v>
      </c>
      <c r="H36" s="1"/>
      <c r="I36" s="38"/>
      <c r="J36" s="38"/>
      <c r="K36" s="38"/>
      <c r="L36" s="38"/>
      <c r="M36" s="40"/>
    </row>
    <row r="37" spans="2:14" x14ac:dyDescent="0.25">
      <c r="B37" s="22" t="s">
        <v>190</v>
      </c>
      <c r="C37" s="22" t="s">
        <v>191</v>
      </c>
      <c r="D37" s="85"/>
      <c r="E37" s="90">
        <v>10</v>
      </c>
      <c r="H37" s="1"/>
      <c r="I37" s="38"/>
      <c r="J37" s="38"/>
      <c r="K37" s="38"/>
      <c r="L37" s="39"/>
      <c r="M37" s="40"/>
    </row>
    <row r="38" spans="2:14" x14ac:dyDescent="0.25">
      <c r="B38" s="22" t="s">
        <v>192</v>
      </c>
      <c r="C38" s="22" t="s">
        <v>193</v>
      </c>
      <c r="D38" s="85"/>
      <c r="E38" s="90">
        <v>10</v>
      </c>
      <c r="H38" s="1"/>
      <c r="I38" s="38"/>
      <c r="J38" s="38"/>
      <c r="K38" s="38"/>
      <c r="L38" s="39"/>
      <c r="M38" s="40"/>
    </row>
    <row r="39" spans="2:14" x14ac:dyDescent="0.25">
      <c r="B39" s="22" t="s">
        <v>99</v>
      </c>
      <c r="C39" s="22" t="s">
        <v>100</v>
      </c>
      <c r="D39" s="85"/>
      <c r="E39" s="90">
        <v>10</v>
      </c>
      <c r="H39" s="1"/>
      <c r="I39" s="38"/>
      <c r="J39" s="38"/>
      <c r="K39" s="38"/>
      <c r="L39" s="39"/>
      <c r="M39" s="40"/>
    </row>
    <row r="40" spans="2:14" x14ac:dyDescent="0.25">
      <c r="B40" s="22" t="s">
        <v>121</v>
      </c>
      <c r="C40" s="22" t="s">
        <v>122</v>
      </c>
      <c r="D40" s="85"/>
      <c r="E40" s="90">
        <v>10</v>
      </c>
      <c r="H40" s="1"/>
      <c r="I40" s="38"/>
      <c r="J40" s="38"/>
      <c r="K40" s="38"/>
      <c r="L40" s="39"/>
      <c r="M40" s="40"/>
      <c r="N40" s="41"/>
    </row>
    <row r="41" spans="2:14" x14ac:dyDescent="0.25">
      <c r="B41" s="22" t="s">
        <v>118</v>
      </c>
      <c r="C41" s="22" t="s">
        <v>119</v>
      </c>
      <c r="D41" s="85"/>
      <c r="E41" s="90">
        <v>10</v>
      </c>
      <c r="H41" s="1"/>
      <c r="I41" s="38"/>
      <c r="J41" s="38"/>
      <c r="K41" s="38"/>
      <c r="L41" s="39"/>
      <c r="M41" s="40"/>
    </row>
    <row r="42" spans="2:14" x14ac:dyDescent="0.25">
      <c r="B42" s="1" t="s">
        <v>125</v>
      </c>
      <c r="C42" s="1" t="s">
        <v>126</v>
      </c>
      <c r="E42" s="125">
        <v>10</v>
      </c>
      <c r="H42" s="1"/>
      <c r="I42" s="38"/>
      <c r="J42" s="38"/>
      <c r="K42" s="38"/>
      <c r="L42" s="38"/>
      <c r="M42" s="40"/>
    </row>
    <row r="43" spans="2:14" x14ac:dyDescent="0.25">
      <c r="E43" s="125"/>
      <c r="H43" s="1"/>
      <c r="I43" s="38"/>
      <c r="J43" s="38"/>
      <c r="K43" s="38"/>
      <c r="L43" s="38"/>
      <c r="M43" s="40"/>
    </row>
    <row r="44" spans="2:14" x14ac:dyDescent="0.25">
      <c r="E44" s="125"/>
      <c r="H44" s="1"/>
      <c r="I44" s="38"/>
      <c r="J44" s="38"/>
      <c r="K44" s="38"/>
      <c r="L44" s="39"/>
      <c r="M44" s="40"/>
    </row>
    <row r="45" spans="2:14" x14ac:dyDescent="0.25">
      <c r="E45" s="125"/>
      <c r="H45" s="1"/>
      <c r="I45" s="38"/>
      <c r="J45" s="38"/>
      <c r="K45" s="38"/>
      <c r="L45" s="39"/>
      <c r="M45" s="40"/>
    </row>
    <row r="46" spans="2:14" x14ac:dyDescent="0.25">
      <c r="E46" s="125"/>
      <c r="H46" s="1"/>
      <c r="I46" s="38"/>
      <c r="J46" s="38"/>
      <c r="K46" s="38"/>
      <c r="L46" s="39"/>
      <c r="M46" s="40"/>
    </row>
    <row r="47" spans="2:14" x14ac:dyDescent="0.25">
      <c r="E47" s="125"/>
      <c r="H47" s="1"/>
      <c r="I47" s="38"/>
      <c r="J47" s="38"/>
      <c r="K47" s="38"/>
      <c r="L47" s="38"/>
      <c r="M47" s="40"/>
    </row>
    <row r="48" spans="2:14" x14ac:dyDescent="0.25">
      <c r="E48" s="125"/>
      <c r="H48" s="1"/>
      <c r="I48" s="38"/>
      <c r="J48" s="38"/>
      <c r="K48" s="38"/>
      <c r="L48" s="38"/>
      <c r="M48" s="40"/>
    </row>
    <row r="49" spans="5:13" x14ac:dyDescent="0.25">
      <c r="E49" s="125"/>
      <c r="H49" s="1"/>
      <c r="I49" s="38"/>
      <c r="J49" s="38"/>
      <c r="K49" s="38"/>
      <c r="L49" s="39"/>
      <c r="M49" s="40"/>
    </row>
    <row r="50" spans="5:13" x14ac:dyDescent="0.25">
      <c r="E50" s="125"/>
      <c r="H50" s="1"/>
      <c r="I50" s="38"/>
      <c r="J50" s="38"/>
      <c r="K50" s="38"/>
      <c r="L50" s="39"/>
      <c r="M50" s="40"/>
    </row>
    <row r="51" spans="5:13" x14ac:dyDescent="0.25">
      <c r="E51" s="125"/>
      <c r="H51" s="1"/>
      <c r="I51" s="38"/>
      <c r="J51" s="38"/>
      <c r="K51" s="38"/>
      <c r="L51" s="38"/>
      <c r="M51" s="40"/>
    </row>
    <row r="52" spans="5:13" x14ac:dyDescent="0.25">
      <c r="E52" s="125"/>
      <c r="H52" s="1"/>
    </row>
    <row r="53" spans="5:13" x14ac:dyDescent="0.25">
      <c r="E53" s="125"/>
      <c r="H53" s="1"/>
    </row>
    <row r="54" spans="5:13" x14ac:dyDescent="0.25">
      <c r="E54" s="125"/>
      <c r="H54" s="1"/>
    </row>
    <row r="55" spans="5:13" x14ac:dyDescent="0.25">
      <c r="E55" s="125"/>
      <c r="H55" s="1"/>
    </row>
    <row r="56" spans="5:13" x14ac:dyDescent="0.25">
      <c r="E56" s="125"/>
      <c r="H56" s="1"/>
    </row>
    <row r="57" spans="5:13" x14ac:dyDescent="0.25">
      <c r="H57" s="1"/>
    </row>
    <row r="58" spans="5:13" x14ac:dyDescent="0.25">
      <c r="H58" s="1"/>
    </row>
    <row r="59" spans="5:13" x14ac:dyDescent="0.25">
      <c r="H59" s="1"/>
    </row>
    <row r="60" spans="5:13" x14ac:dyDescent="0.25">
      <c r="H60" s="1"/>
    </row>
    <row r="61" spans="5:13" x14ac:dyDescent="0.25">
      <c r="H61" s="1"/>
    </row>
    <row r="62" spans="5:13" x14ac:dyDescent="0.25">
      <c r="H62" s="1"/>
    </row>
    <row r="63" spans="5:13" x14ac:dyDescent="0.25">
      <c r="H63" s="1"/>
    </row>
    <row r="64" spans="5:13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</sheetData>
  <autoFilter ref="B3:E42"/>
  <sortState ref="L7:P41">
    <sortCondition ref="P7:P41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6"/>
  <sheetViews>
    <sheetView workbookViewId="0">
      <pane ySplit="6" topLeftCell="A26" activePane="bottomLeft" state="frozen"/>
      <selection pane="bottomLeft" activeCell="J32" sqref="J32:O55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43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194</v>
      </c>
      <c r="D7" s="1" t="s">
        <v>195</v>
      </c>
      <c r="E7" s="10">
        <v>1.7881944444444443E-2</v>
      </c>
      <c r="F7" s="10">
        <v>2.0833333333333333E-3</v>
      </c>
      <c r="G7" s="10">
        <f>E7-F7</f>
        <v>1.579861111111111E-2</v>
      </c>
      <c r="H7" s="54">
        <v>50</v>
      </c>
      <c r="I7" s="14"/>
      <c r="J7" s="16"/>
      <c r="K7" s="54">
        <v>1</v>
      </c>
      <c r="L7" s="1" t="s">
        <v>127</v>
      </c>
      <c r="M7" s="1" t="s">
        <v>20</v>
      </c>
      <c r="N7" s="10">
        <v>1.9016203703703705E-2</v>
      </c>
      <c r="O7" s="10">
        <v>6.7708333333333336E-3</v>
      </c>
      <c r="P7" s="10">
        <f t="shared" ref="P7:P29" si="0">N7-O7</f>
        <v>1.2245370370370372E-2</v>
      </c>
    </row>
    <row r="8" spans="2:16" x14ac:dyDescent="0.25">
      <c r="B8" s="54">
        <v>2</v>
      </c>
      <c r="C8" s="1" t="s">
        <v>89</v>
      </c>
      <c r="D8" s="1" t="s">
        <v>52</v>
      </c>
      <c r="E8" s="10">
        <v>1.8217592592592594E-2</v>
      </c>
      <c r="F8" s="10">
        <v>1.7361111111111112E-4</v>
      </c>
      <c r="G8" s="10">
        <f t="shared" ref="G8:G29" si="1">E8-F8</f>
        <v>1.8043981481481484E-2</v>
      </c>
      <c r="H8" s="54">
        <v>49</v>
      </c>
      <c r="I8" s="14"/>
      <c r="J8" s="16"/>
      <c r="K8" s="54">
        <v>2</v>
      </c>
      <c r="L8" s="1" t="s">
        <v>97</v>
      </c>
      <c r="M8" s="1" t="s">
        <v>14</v>
      </c>
      <c r="N8" s="10">
        <v>1.8958333333333334E-2</v>
      </c>
      <c r="O8" s="10">
        <v>6.2499999999999995E-3</v>
      </c>
      <c r="P8" s="10">
        <f t="shared" si="0"/>
        <v>1.2708333333333335E-2</v>
      </c>
    </row>
    <row r="9" spans="2:16" x14ac:dyDescent="0.25">
      <c r="B9" s="54">
        <v>3</v>
      </c>
      <c r="C9" s="1" t="s">
        <v>130</v>
      </c>
      <c r="D9" s="1" t="s">
        <v>11</v>
      </c>
      <c r="E9" s="10">
        <v>1.8275462962962962E-2</v>
      </c>
      <c r="F9" s="10">
        <v>3.2986111111111111E-3</v>
      </c>
      <c r="G9" s="10">
        <f t="shared" si="1"/>
        <v>1.4976851851851851E-2</v>
      </c>
      <c r="H9" s="54">
        <v>48</v>
      </c>
      <c r="I9" s="14"/>
      <c r="J9" s="16"/>
      <c r="K9" s="54">
        <v>3</v>
      </c>
      <c r="L9" s="1" t="s">
        <v>197</v>
      </c>
      <c r="M9" s="1" t="s">
        <v>70</v>
      </c>
      <c r="N9" s="10">
        <v>1.8576388888888889E-2</v>
      </c>
      <c r="O9" s="10">
        <v>5.5555555555555558E-3</v>
      </c>
      <c r="P9" s="10">
        <f t="shared" si="0"/>
        <v>1.3020833333333332E-2</v>
      </c>
    </row>
    <row r="10" spans="2:16" x14ac:dyDescent="0.25">
      <c r="B10" s="54">
        <v>4</v>
      </c>
      <c r="C10" s="1" t="s">
        <v>112</v>
      </c>
      <c r="D10" s="1" t="s">
        <v>76</v>
      </c>
      <c r="E10" s="10">
        <v>1.8437499999999999E-2</v>
      </c>
      <c r="F10" s="10">
        <v>3.9930555555555561E-3</v>
      </c>
      <c r="G10" s="10">
        <f t="shared" si="1"/>
        <v>1.4444444444444444E-2</v>
      </c>
      <c r="H10" s="54">
        <v>47</v>
      </c>
      <c r="I10" s="14"/>
      <c r="J10" s="16"/>
      <c r="K10" s="54">
        <v>4</v>
      </c>
      <c r="L10" s="1" t="s">
        <v>93</v>
      </c>
      <c r="M10" s="1" t="s">
        <v>68</v>
      </c>
      <c r="N10" s="10">
        <v>1.8622685185185183E-2</v>
      </c>
      <c r="O10" s="10">
        <v>5.5555555555555558E-3</v>
      </c>
      <c r="P10" s="10">
        <f t="shared" si="0"/>
        <v>1.3067129629629626E-2</v>
      </c>
    </row>
    <row r="11" spans="2:16" x14ac:dyDescent="0.25">
      <c r="B11" s="54">
        <v>5</v>
      </c>
      <c r="C11" s="1" t="s">
        <v>196</v>
      </c>
      <c r="D11" s="1" t="s">
        <v>13</v>
      </c>
      <c r="E11" s="10">
        <v>1.8553240740740742E-2</v>
      </c>
      <c r="F11" s="10">
        <v>3.9930555555555561E-3</v>
      </c>
      <c r="G11" s="10">
        <f t="shared" si="1"/>
        <v>1.4560185185185186E-2</v>
      </c>
      <c r="H11" s="54">
        <v>46</v>
      </c>
      <c r="I11" s="14"/>
      <c r="J11" s="16"/>
      <c r="K11" s="54">
        <v>5</v>
      </c>
      <c r="L11" s="1" t="s">
        <v>128</v>
      </c>
      <c r="M11" s="1" t="s">
        <v>129</v>
      </c>
      <c r="N11" s="10">
        <v>1.9386574074074073E-2</v>
      </c>
      <c r="O11" s="10">
        <v>6.076388888888889E-3</v>
      </c>
      <c r="P11" s="10">
        <f t="shared" si="0"/>
        <v>1.3310185185185185E-2</v>
      </c>
    </row>
    <row r="12" spans="2:16" x14ac:dyDescent="0.25">
      <c r="B12" s="54">
        <v>6</v>
      </c>
      <c r="C12" s="1" t="s">
        <v>197</v>
      </c>
      <c r="D12" s="1" t="s">
        <v>70</v>
      </c>
      <c r="E12" s="10">
        <v>1.8576388888888889E-2</v>
      </c>
      <c r="F12" s="10">
        <v>5.5555555555555558E-3</v>
      </c>
      <c r="G12" s="10">
        <f t="shared" si="1"/>
        <v>1.3020833333333332E-2</v>
      </c>
      <c r="H12" s="54">
        <v>45</v>
      </c>
      <c r="I12" s="14"/>
      <c r="J12" s="16"/>
      <c r="K12" s="54">
        <v>6</v>
      </c>
      <c r="L12" s="1" t="s">
        <v>103</v>
      </c>
      <c r="M12" s="1" t="s">
        <v>13</v>
      </c>
      <c r="N12" s="10">
        <v>1.9421296296296294E-2</v>
      </c>
      <c r="O12" s="10">
        <v>6.076388888888889E-3</v>
      </c>
      <c r="P12" s="10">
        <f t="shared" si="0"/>
        <v>1.3344907407407406E-2</v>
      </c>
    </row>
    <row r="13" spans="2:16" x14ac:dyDescent="0.25">
      <c r="B13" s="54">
        <v>7</v>
      </c>
      <c r="C13" s="1" t="s">
        <v>137</v>
      </c>
      <c r="D13" s="1" t="s">
        <v>11</v>
      </c>
      <c r="E13" s="10">
        <v>1.8599537037037036E-2</v>
      </c>
      <c r="F13" s="10">
        <v>4.8611111111111112E-3</v>
      </c>
      <c r="G13" s="10">
        <f t="shared" si="1"/>
        <v>1.3738425925925925E-2</v>
      </c>
      <c r="H13" s="54">
        <v>44</v>
      </c>
      <c r="I13" s="14"/>
      <c r="J13" s="16"/>
      <c r="K13" s="54">
        <v>7</v>
      </c>
      <c r="L13" s="1" t="s">
        <v>137</v>
      </c>
      <c r="M13" s="1" t="s">
        <v>11</v>
      </c>
      <c r="N13" s="10">
        <v>1.8599537037037036E-2</v>
      </c>
      <c r="O13" s="10">
        <v>4.8611111111111112E-3</v>
      </c>
      <c r="P13" s="10">
        <f t="shared" si="0"/>
        <v>1.3738425925925925E-2</v>
      </c>
    </row>
    <row r="14" spans="2:16" x14ac:dyDescent="0.25">
      <c r="B14" s="54">
        <v>8</v>
      </c>
      <c r="C14" s="1" t="s">
        <v>93</v>
      </c>
      <c r="D14" s="1" t="s">
        <v>68</v>
      </c>
      <c r="E14" s="10">
        <v>1.8622685185185183E-2</v>
      </c>
      <c r="F14" s="10">
        <v>5.5555555555555558E-3</v>
      </c>
      <c r="G14" s="10">
        <f t="shared" si="1"/>
        <v>1.3067129629629626E-2</v>
      </c>
      <c r="H14" s="54">
        <v>43</v>
      </c>
      <c r="I14" s="14"/>
      <c r="J14" s="16"/>
      <c r="K14" s="54">
        <v>8</v>
      </c>
      <c r="L14" s="1" t="s">
        <v>94</v>
      </c>
      <c r="M14" s="1" t="s">
        <v>13</v>
      </c>
      <c r="N14" s="10">
        <v>1.8796296296296297E-2</v>
      </c>
      <c r="O14" s="10">
        <v>5.0347222222222225E-3</v>
      </c>
      <c r="P14" s="10">
        <f t="shared" si="0"/>
        <v>1.3761574074074075E-2</v>
      </c>
    </row>
    <row r="15" spans="2:16" x14ac:dyDescent="0.25">
      <c r="B15" s="54">
        <v>9</v>
      </c>
      <c r="C15" s="1" t="s">
        <v>104</v>
      </c>
      <c r="D15" s="1" t="s">
        <v>105</v>
      </c>
      <c r="E15" s="10">
        <v>1.8657407407407407E-2</v>
      </c>
      <c r="F15" s="10">
        <v>1.736111111111111E-3</v>
      </c>
      <c r="G15" s="10">
        <f t="shared" si="1"/>
        <v>1.6921296296296295E-2</v>
      </c>
      <c r="H15" s="54">
        <v>42</v>
      </c>
      <c r="I15" s="14"/>
      <c r="J15" s="16"/>
      <c r="K15" s="54">
        <v>9</v>
      </c>
      <c r="L15" s="1" t="s">
        <v>95</v>
      </c>
      <c r="M15" s="1" t="s">
        <v>73</v>
      </c>
      <c r="N15" s="10">
        <v>1.8807870370370371E-2</v>
      </c>
      <c r="O15" s="10">
        <v>4.8611111111111112E-3</v>
      </c>
      <c r="P15" s="10">
        <f t="shared" si="0"/>
        <v>1.3946759259259259E-2</v>
      </c>
    </row>
    <row r="16" spans="2:16" x14ac:dyDescent="0.25">
      <c r="B16" s="54">
        <v>10</v>
      </c>
      <c r="C16" s="1" t="s">
        <v>123</v>
      </c>
      <c r="D16" s="1" t="s">
        <v>124</v>
      </c>
      <c r="E16" s="10">
        <v>1.8692129629629631E-2</v>
      </c>
      <c r="F16" s="10">
        <v>3.7731481481481483E-3</v>
      </c>
      <c r="G16" s="10">
        <f t="shared" si="1"/>
        <v>1.4918981481481483E-2</v>
      </c>
      <c r="H16" s="54">
        <v>41</v>
      </c>
      <c r="I16" s="14"/>
      <c r="J16" s="16"/>
      <c r="K16" s="54">
        <v>10</v>
      </c>
      <c r="L16" s="1" t="s">
        <v>127</v>
      </c>
      <c r="M16" s="1" t="s">
        <v>26</v>
      </c>
      <c r="N16" s="10">
        <v>1.9340277777777779E-2</v>
      </c>
      <c r="O16" s="10">
        <v>5.208333333333333E-3</v>
      </c>
      <c r="P16" s="10">
        <f t="shared" si="0"/>
        <v>1.4131944444444447E-2</v>
      </c>
    </row>
    <row r="17" spans="2:16" x14ac:dyDescent="0.25">
      <c r="B17" s="54">
        <v>11</v>
      </c>
      <c r="C17" s="1" t="s">
        <v>167</v>
      </c>
      <c r="D17" s="1" t="s">
        <v>21</v>
      </c>
      <c r="E17" s="10">
        <v>1.8715277777777779E-2</v>
      </c>
      <c r="F17" s="10">
        <v>2.9513888888888888E-3</v>
      </c>
      <c r="G17" s="10">
        <f t="shared" si="1"/>
        <v>1.576388888888889E-2</v>
      </c>
      <c r="H17" s="54">
        <v>40</v>
      </c>
      <c r="I17" s="14"/>
      <c r="J17" s="16"/>
      <c r="K17" s="54">
        <v>11</v>
      </c>
      <c r="L17" s="1" t="s">
        <v>112</v>
      </c>
      <c r="M17" s="1" t="s">
        <v>76</v>
      </c>
      <c r="N17" s="10">
        <v>1.8437499999999999E-2</v>
      </c>
      <c r="O17" s="10">
        <v>3.9930555555555561E-3</v>
      </c>
      <c r="P17" s="10">
        <f t="shared" si="0"/>
        <v>1.4444444444444444E-2</v>
      </c>
    </row>
    <row r="18" spans="2:16" x14ac:dyDescent="0.25">
      <c r="B18" s="54">
        <v>12</v>
      </c>
      <c r="C18" s="1" t="s">
        <v>94</v>
      </c>
      <c r="D18" s="1" t="s">
        <v>13</v>
      </c>
      <c r="E18" s="10">
        <v>1.8796296296296297E-2</v>
      </c>
      <c r="F18" s="10">
        <v>5.0347222222222225E-3</v>
      </c>
      <c r="G18" s="10">
        <f t="shared" si="1"/>
        <v>1.3761574074074075E-2</v>
      </c>
      <c r="H18" s="54">
        <v>39</v>
      </c>
      <c r="I18" s="14"/>
      <c r="J18" s="16"/>
      <c r="K18" s="54">
        <v>12</v>
      </c>
      <c r="L18" s="1" t="s">
        <v>196</v>
      </c>
      <c r="M18" s="1" t="s">
        <v>13</v>
      </c>
      <c r="N18" s="10">
        <v>1.8553240740740742E-2</v>
      </c>
      <c r="O18" s="10">
        <v>3.9930555555555561E-3</v>
      </c>
      <c r="P18" s="10">
        <f t="shared" si="0"/>
        <v>1.4560185185185186E-2</v>
      </c>
    </row>
    <row r="19" spans="2:16" x14ac:dyDescent="0.25">
      <c r="B19" s="54">
        <v>13</v>
      </c>
      <c r="C19" s="1" t="s">
        <v>95</v>
      </c>
      <c r="D19" s="1" t="s">
        <v>73</v>
      </c>
      <c r="E19" s="10">
        <v>1.8807870370370371E-2</v>
      </c>
      <c r="F19" s="10">
        <v>4.8611111111111112E-3</v>
      </c>
      <c r="G19" s="10">
        <f t="shared" si="1"/>
        <v>1.3946759259259259E-2</v>
      </c>
      <c r="H19" s="54">
        <v>38</v>
      </c>
      <c r="I19" s="14"/>
      <c r="J19" s="16"/>
      <c r="K19" s="54">
        <v>13</v>
      </c>
      <c r="L19" s="1" t="s">
        <v>123</v>
      </c>
      <c r="M19" s="1" t="s">
        <v>124</v>
      </c>
      <c r="N19" s="10">
        <v>1.8692129629629631E-2</v>
      </c>
      <c r="O19" s="10">
        <v>3.7731481481481483E-3</v>
      </c>
      <c r="P19" s="10">
        <f t="shared" si="0"/>
        <v>1.4918981481481483E-2</v>
      </c>
    </row>
    <row r="20" spans="2:16" x14ac:dyDescent="0.25">
      <c r="B20" s="54">
        <v>14</v>
      </c>
      <c r="C20" s="1" t="s">
        <v>133</v>
      </c>
      <c r="D20" s="1" t="s">
        <v>59</v>
      </c>
      <c r="E20" s="10">
        <v>1.8831018518518518E-2</v>
      </c>
      <c r="F20" s="10">
        <v>3.2986111111111111E-3</v>
      </c>
      <c r="G20" s="10">
        <f t="shared" si="1"/>
        <v>1.5532407407407406E-2</v>
      </c>
      <c r="H20" s="54">
        <v>37</v>
      </c>
      <c r="I20" s="14"/>
      <c r="J20" s="16"/>
      <c r="K20" s="54">
        <v>14</v>
      </c>
      <c r="L20" s="1" t="s">
        <v>130</v>
      </c>
      <c r="M20" s="1" t="s">
        <v>11</v>
      </c>
      <c r="N20" s="10">
        <v>1.8275462962962962E-2</v>
      </c>
      <c r="O20" s="10">
        <v>3.2986111111111111E-3</v>
      </c>
      <c r="P20" s="10">
        <f t="shared" si="0"/>
        <v>1.4976851851851851E-2</v>
      </c>
    </row>
    <row r="21" spans="2:16" x14ac:dyDescent="0.25">
      <c r="B21" s="54">
        <v>15</v>
      </c>
      <c r="C21" s="1" t="s">
        <v>90</v>
      </c>
      <c r="D21" s="1" t="s">
        <v>84</v>
      </c>
      <c r="E21" s="10">
        <v>1.8900462962962963E-2</v>
      </c>
      <c r="F21" s="10">
        <v>3.2986111111111111E-3</v>
      </c>
      <c r="G21" s="10">
        <f t="shared" si="1"/>
        <v>1.5601851851851851E-2</v>
      </c>
      <c r="H21" s="54">
        <v>36</v>
      </c>
      <c r="I21" s="14"/>
      <c r="J21" s="16"/>
      <c r="K21" s="54">
        <v>15</v>
      </c>
      <c r="L21" s="1" t="s">
        <v>91</v>
      </c>
      <c r="M21" s="1" t="s">
        <v>199</v>
      </c>
      <c r="N21" s="10">
        <v>1.9189814814814816E-2</v>
      </c>
      <c r="O21" s="10">
        <v>3.8194444444444443E-3</v>
      </c>
      <c r="P21" s="10">
        <f t="shared" si="0"/>
        <v>1.5370370370370371E-2</v>
      </c>
    </row>
    <row r="22" spans="2:16" x14ac:dyDescent="0.25">
      <c r="B22" s="54">
        <v>16</v>
      </c>
      <c r="C22" s="1" t="s">
        <v>198</v>
      </c>
      <c r="D22" s="1" t="s">
        <v>26</v>
      </c>
      <c r="E22" s="10">
        <v>1.894675925925926E-2</v>
      </c>
      <c r="F22" s="10">
        <v>3.472222222222222E-3</v>
      </c>
      <c r="G22" s="10">
        <f t="shared" si="1"/>
        <v>1.5474537037037038E-2</v>
      </c>
      <c r="H22" s="54">
        <v>35</v>
      </c>
      <c r="I22" s="14"/>
      <c r="J22" s="16"/>
      <c r="K22" s="54">
        <v>16</v>
      </c>
      <c r="L22" s="1" t="s">
        <v>198</v>
      </c>
      <c r="M22" s="1" t="s">
        <v>26</v>
      </c>
      <c r="N22" s="10">
        <v>1.894675925925926E-2</v>
      </c>
      <c r="O22" s="10">
        <v>3.472222222222222E-3</v>
      </c>
      <c r="P22" s="10">
        <f t="shared" si="0"/>
        <v>1.5474537037037038E-2</v>
      </c>
    </row>
    <row r="23" spans="2:16" x14ac:dyDescent="0.25">
      <c r="B23" s="54">
        <v>17</v>
      </c>
      <c r="C23" s="1" t="s">
        <v>97</v>
      </c>
      <c r="D23" s="1" t="s">
        <v>14</v>
      </c>
      <c r="E23" s="10">
        <v>1.8958333333333334E-2</v>
      </c>
      <c r="F23" s="10">
        <v>6.2499999999999995E-3</v>
      </c>
      <c r="G23" s="10">
        <f t="shared" si="1"/>
        <v>1.2708333333333335E-2</v>
      </c>
      <c r="H23" s="54">
        <v>34</v>
      </c>
      <c r="I23" s="14"/>
      <c r="J23" s="16"/>
      <c r="K23" s="54">
        <v>17</v>
      </c>
      <c r="L23" s="1" t="s">
        <v>133</v>
      </c>
      <c r="M23" s="1" t="s">
        <v>59</v>
      </c>
      <c r="N23" s="10">
        <v>1.8831018518518518E-2</v>
      </c>
      <c r="O23" s="10">
        <v>3.2986111111111111E-3</v>
      </c>
      <c r="P23" s="10">
        <f t="shared" si="0"/>
        <v>1.5532407407407406E-2</v>
      </c>
    </row>
    <row r="24" spans="2:16" x14ac:dyDescent="0.25">
      <c r="B24" s="54">
        <v>18</v>
      </c>
      <c r="C24" s="1" t="s">
        <v>127</v>
      </c>
      <c r="D24" s="1" t="s">
        <v>20</v>
      </c>
      <c r="E24" s="10">
        <v>1.9016203703703705E-2</v>
      </c>
      <c r="F24" s="10">
        <v>6.7708333333333336E-3</v>
      </c>
      <c r="G24" s="10">
        <f t="shared" si="1"/>
        <v>1.2245370370370372E-2</v>
      </c>
      <c r="H24" s="54">
        <v>33</v>
      </c>
      <c r="I24" s="14"/>
      <c r="J24" s="16"/>
      <c r="K24" s="54">
        <v>18</v>
      </c>
      <c r="L24" s="1" t="s">
        <v>90</v>
      </c>
      <c r="M24" s="1" t="s">
        <v>84</v>
      </c>
      <c r="N24" s="10">
        <v>1.8900462962962963E-2</v>
      </c>
      <c r="O24" s="10">
        <v>3.2986111111111111E-3</v>
      </c>
      <c r="P24" s="10">
        <f t="shared" si="0"/>
        <v>1.5601851851851851E-2</v>
      </c>
    </row>
    <row r="25" spans="2:16" x14ac:dyDescent="0.25">
      <c r="B25" s="54">
        <v>19</v>
      </c>
      <c r="C25" s="1" t="s">
        <v>91</v>
      </c>
      <c r="D25" s="1" t="s">
        <v>199</v>
      </c>
      <c r="E25" s="10">
        <v>1.9189814814814816E-2</v>
      </c>
      <c r="F25" s="10">
        <v>3.8194444444444443E-3</v>
      </c>
      <c r="G25" s="10">
        <f t="shared" si="1"/>
        <v>1.5370370370370371E-2</v>
      </c>
      <c r="H25" s="54">
        <v>32</v>
      </c>
      <c r="I25" s="14"/>
      <c r="J25" s="16"/>
      <c r="K25" s="54">
        <v>19</v>
      </c>
      <c r="L25" s="1" t="s">
        <v>167</v>
      </c>
      <c r="M25" s="1" t="s">
        <v>21</v>
      </c>
      <c r="N25" s="10">
        <v>1.8715277777777779E-2</v>
      </c>
      <c r="O25" s="10">
        <v>2.9513888888888888E-3</v>
      </c>
      <c r="P25" s="10">
        <f t="shared" si="0"/>
        <v>1.576388888888889E-2</v>
      </c>
    </row>
    <row r="26" spans="2:16" x14ac:dyDescent="0.25">
      <c r="B26" s="54">
        <v>20</v>
      </c>
      <c r="C26" s="1" t="s">
        <v>127</v>
      </c>
      <c r="D26" s="1" t="s">
        <v>26</v>
      </c>
      <c r="E26" s="10">
        <v>1.9340277777777779E-2</v>
      </c>
      <c r="F26" s="10">
        <v>5.208333333333333E-3</v>
      </c>
      <c r="G26" s="10">
        <f t="shared" si="1"/>
        <v>1.4131944444444447E-2</v>
      </c>
      <c r="H26" s="54">
        <v>31</v>
      </c>
      <c r="I26" s="14"/>
      <c r="J26" s="16"/>
      <c r="K26" s="54">
        <v>20</v>
      </c>
      <c r="L26" s="1" t="s">
        <v>194</v>
      </c>
      <c r="M26" s="1" t="s">
        <v>195</v>
      </c>
      <c r="N26" s="10">
        <v>1.7881944444444443E-2</v>
      </c>
      <c r="O26" s="10">
        <v>2.0833333333333333E-3</v>
      </c>
      <c r="P26" s="10">
        <f t="shared" si="0"/>
        <v>1.579861111111111E-2</v>
      </c>
    </row>
    <row r="27" spans="2:16" x14ac:dyDescent="0.25">
      <c r="B27" s="54">
        <v>21</v>
      </c>
      <c r="C27" s="1" t="s">
        <v>128</v>
      </c>
      <c r="D27" s="1" t="s">
        <v>129</v>
      </c>
      <c r="E27" s="10">
        <v>1.9386574074074073E-2</v>
      </c>
      <c r="F27" s="10">
        <v>6.076388888888889E-3</v>
      </c>
      <c r="G27" s="10">
        <f t="shared" si="1"/>
        <v>1.3310185185185185E-2</v>
      </c>
      <c r="H27" s="54">
        <v>30</v>
      </c>
      <c r="I27" s="14"/>
      <c r="J27" s="16"/>
      <c r="K27" s="54">
        <v>21</v>
      </c>
      <c r="L27" s="1" t="s">
        <v>104</v>
      </c>
      <c r="M27" s="1" t="s">
        <v>105</v>
      </c>
      <c r="N27" s="10">
        <v>1.8657407407407407E-2</v>
      </c>
      <c r="O27" s="10">
        <v>1.736111111111111E-3</v>
      </c>
      <c r="P27" s="10">
        <f t="shared" si="0"/>
        <v>1.6921296296296295E-2</v>
      </c>
    </row>
    <row r="28" spans="2:16" x14ac:dyDescent="0.25">
      <c r="B28" s="54">
        <v>22</v>
      </c>
      <c r="C28" s="1" t="s">
        <v>103</v>
      </c>
      <c r="D28" s="1" t="s">
        <v>13</v>
      </c>
      <c r="E28" s="10">
        <v>1.9421296296296294E-2</v>
      </c>
      <c r="F28" s="10">
        <v>6.076388888888889E-3</v>
      </c>
      <c r="G28" s="10">
        <f t="shared" si="1"/>
        <v>1.3344907407407406E-2</v>
      </c>
      <c r="H28" s="54">
        <v>29</v>
      </c>
      <c r="I28" s="14"/>
      <c r="J28" s="16"/>
      <c r="K28" s="54">
        <v>22</v>
      </c>
      <c r="L28" s="1" t="s">
        <v>200</v>
      </c>
      <c r="M28" s="1" t="s">
        <v>12</v>
      </c>
      <c r="N28" s="10">
        <v>2.0601851851851854E-2</v>
      </c>
      <c r="O28" s="10">
        <v>2.7777777777777779E-3</v>
      </c>
      <c r="P28" s="10">
        <f t="shared" si="0"/>
        <v>1.7824074074074076E-2</v>
      </c>
    </row>
    <row r="29" spans="2:16" x14ac:dyDescent="0.25">
      <c r="B29" s="54">
        <v>23</v>
      </c>
      <c r="C29" s="1" t="s">
        <v>200</v>
      </c>
      <c r="D29" s="1" t="s">
        <v>12</v>
      </c>
      <c r="E29" s="10">
        <v>2.0601851851851854E-2</v>
      </c>
      <c r="F29" s="10">
        <v>2.7777777777777779E-3</v>
      </c>
      <c r="G29" s="10">
        <f t="shared" si="1"/>
        <v>1.7824074074074076E-2</v>
      </c>
      <c r="H29" s="54">
        <v>28</v>
      </c>
      <c r="I29" s="14"/>
      <c r="J29" s="16"/>
      <c r="K29" s="54">
        <v>23</v>
      </c>
      <c r="L29" s="1" t="s">
        <v>89</v>
      </c>
      <c r="M29" s="1" t="s">
        <v>52</v>
      </c>
      <c r="N29" s="10">
        <v>1.8217592592592594E-2</v>
      </c>
      <c r="O29" s="10">
        <v>1.7361111111111112E-4</v>
      </c>
      <c r="P29" s="10">
        <f t="shared" si="0"/>
        <v>1.8043981481481484E-2</v>
      </c>
    </row>
    <row r="30" spans="2:16" x14ac:dyDescent="0.25">
      <c r="H30" s="1"/>
      <c r="I30" s="1"/>
      <c r="J30" s="1"/>
    </row>
    <row r="31" spans="2:16" x14ac:dyDescent="0.25">
      <c r="H31" s="1"/>
      <c r="I31" s="1"/>
      <c r="J31" s="1"/>
    </row>
    <row r="32" spans="2:16" x14ac:dyDescent="0.25">
      <c r="H32" s="1"/>
      <c r="I32" s="1"/>
      <c r="J32" s="67"/>
      <c r="K32" s="143" t="s">
        <v>138</v>
      </c>
      <c r="L32" s="143"/>
      <c r="M32" s="143"/>
      <c r="N32" s="67"/>
      <c r="O32" s="67"/>
    </row>
    <row r="33" spans="8:16" x14ac:dyDescent="0.25">
      <c r="H33" s="1"/>
      <c r="I33" s="1"/>
      <c r="J33" s="67"/>
      <c r="K33" s="67"/>
      <c r="L33" s="68"/>
      <c r="M33" s="67"/>
      <c r="N33" s="67"/>
      <c r="O33" s="67"/>
    </row>
    <row r="34" spans="8:16" x14ac:dyDescent="0.25">
      <c r="H34" s="1"/>
      <c r="I34" s="1"/>
      <c r="J34" s="69" t="s">
        <v>139</v>
      </c>
      <c r="K34" s="142" t="s">
        <v>140</v>
      </c>
      <c r="L34" s="142"/>
      <c r="M34" s="67"/>
      <c r="N34" s="70">
        <v>15.34</v>
      </c>
      <c r="O34" s="71">
        <v>40855</v>
      </c>
      <c r="P34" s="41"/>
    </row>
    <row r="35" spans="8:16" x14ac:dyDescent="0.25">
      <c r="H35" s="1"/>
      <c r="I35" s="1"/>
      <c r="J35" s="69" t="s">
        <v>141</v>
      </c>
      <c r="K35" s="142" t="s">
        <v>142</v>
      </c>
      <c r="L35" s="142"/>
      <c r="M35" s="142"/>
      <c r="N35" s="72">
        <v>16.260000000000002</v>
      </c>
      <c r="O35" s="71">
        <v>41324</v>
      </c>
    </row>
    <row r="36" spans="8:16" x14ac:dyDescent="0.25">
      <c r="H36" s="1"/>
      <c r="I36" s="1"/>
      <c r="J36" s="69" t="s">
        <v>143</v>
      </c>
      <c r="K36" s="142" t="s">
        <v>142</v>
      </c>
      <c r="L36" s="142"/>
      <c r="M36" s="142"/>
      <c r="N36" s="72">
        <v>16.260000000000002</v>
      </c>
      <c r="O36" s="71">
        <v>41324</v>
      </c>
    </row>
    <row r="37" spans="8:16" x14ac:dyDescent="0.25">
      <c r="H37" s="1"/>
      <c r="I37" s="1"/>
      <c r="J37" s="69" t="s">
        <v>144</v>
      </c>
      <c r="K37" s="142" t="s">
        <v>142</v>
      </c>
      <c r="L37" s="142"/>
      <c r="M37" s="73"/>
      <c r="N37" s="70">
        <v>16.489999999999998</v>
      </c>
      <c r="O37" s="71">
        <v>41723</v>
      </c>
    </row>
    <row r="38" spans="8:16" x14ac:dyDescent="0.25">
      <c r="H38" s="1"/>
      <c r="I38" s="1"/>
      <c r="J38" s="69" t="s">
        <v>145</v>
      </c>
      <c r="K38" s="67" t="s">
        <v>146</v>
      </c>
      <c r="L38" s="68"/>
      <c r="M38" s="67"/>
      <c r="N38" s="89" t="s">
        <v>147</v>
      </c>
      <c r="O38" s="71">
        <v>41906</v>
      </c>
    </row>
    <row r="39" spans="8:16" x14ac:dyDescent="0.25">
      <c r="H39" s="1"/>
      <c r="I39" s="1"/>
      <c r="J39" s="74"/>
      <c r="K39" s="67"/>
      <c r="L39" s="68"/>
      <c r="M39" s="67"/>
      <c r="N39" s="67"/>
      <c r="O39" s="67"/>
    </row>
    <row r="40" spans="8:16" x14ac:dyDescent="0.25">
      <c r="H40" s="1"/>
      <c r="I40" s="1"/>
      <c r="J40" s="69" t="s">
        <v>148</v>
      </c>
      <c r="K40" s="142" t="s">
        <v>149</v>
      </c>
      <c r="L40" s="142"/>
      <c r="M40" s="142"/>
      <c r="N40" s="70">
        <v>16.52</v>
      </c>
      <c r="O40" s="71">
        <v>41282</v>
      </c>
    </row>
    <row r="41" spans="8:16" x14ac:dyDescent="0.25">
      <c r="H41" s="1"/>
      <c r="I41" s="1"/>
      <c r="J41" s="69" t="s">
        <v>150</v>
      </c>
      <c r="K41" s="142" t="s">
        <v>151</v>
      </c>
      <c r="L41" s="142"/>
      <c r="M41" s="67"/>
      <c r="N41" s="70">
        <v>19.36</v>
      </c>
      <c r="O41" s="71">
        <v>40456</v>
      </c>
    </row>
    <row r="42" spans="8:16" x14ac:dyDescent="0.25">
      <c r="H42" s="1"/>
      <c r="I42" s="1"/>
      <c r="J42" s="69" t="s">
        <v>152</v>
      </c>
      <c r="K42" s="142" t="s">
        <v>153</v>
      </c>
      <c r="L42" s="142"/>
      <c r="M42" s="142"/>
      <c r="N42" s="70">
        <v>20.48</v>
      </c>
      <c r="O42" s="71">
        <v>40617</v>
      </c>
    </row>
    <row r="43" spans="8:16" x14ac:dyDescent="0.25">
      <c r="H43" s="1"/>
      <c r="I43" s="1"/>
      <c r="J43" s="69" t="s">
        <v>143</v>
      </c>
      <c r="K43" s="142" t="s">
        <v>153</v>
      </c>
      <c r="L43" s="142"/>
      <c r="M43" s="67"/>
      <c r="N43" s="68">
        <v>21.28</v>
      </c>
      <c r="O43" s="71">
        <v>41590</v>
      </c>
    </row>
    <row r="44" spans="8:16" x14ac:dyDescent="0.25">
      <c r="H44" s="1"/>
      <c r="I44" s="1"/>
      <c r="J44" s="69" t="s">
        <v>144</v>
      </c>
      <c r="K44" s="142" t="s">
        <v>154</v>
      </c>
      <c r="L44" s="142"/>
      <c r="M44" s="132"/>
      <c r="N44" s="70">
        <v>24.29</v>
      </c>
      <c r="O44" s="71">
        <v>41247</v>
      </c>
    </row>
    <row r="45" spans="8:16" x14ac:dyDescent="0.25">
      <c r="H45" s="1"/>
      <c r="I45" s="1"/>
      <c r="J45" s="69"/>
      <c r="K45" s="67"/>
      <c r="L45" s="68"/>
      <c r="M45" s="67"/>
      <c r="N45" s="67"/>
      <c r="O45" s="67"/>
    </row>
    <row r="46" spans="8:16" x14ac:dyDescent="0.25">
      <c r="H46" s="1"/>
      <c r="I46" s="1"/>
      <c r="J46" s="69" t="s">
        <v>155</v>
      </c>
      <c r="K46" s="67"/>
      <c r="L46" s="68"/>
      <c r="M46" s="67"/>
      <c r="N46" s="67"/>
      <c r="O46" s="67"/>
    </row>
    <row r="47" spans="8:16" x14ac:dyDescent="0.25">
      <c r="H47" s="1"/>
      <c r="I47" s="1"/>
      <c r="J47" s="69" t="s">
        <v>156</v>
      </c>
      <c r="K47" s="142" t="s">
        <v>157</v>
      </c>
      <c r="L47" s="142"/>
      <c r="M47" s="67"/>
      <c r="N47" s="70">
        <v>22.29</v>
      </c>
      <c r="O47" s="71">
        <v>41611</v>
      </c>
    </row>
    <row r="48" spans="8:16" x14ac:dyDescent="0.25">
      <c r="H48" s="1"/>
      <c r="I48" s="1"/>
      <c r="J48" s="69" t="s">
        <v>158</v>
      </c>
      <c r="K48" s="142" t="s">
        <v>201</v>
      </c>
      <c r="L48" s="142"/>
      <c r="M48" s="73"/>
      <c r="N48" s="72">
        <v>19.47</v>
      </c>
      <c r="O48" s="71">
        <v>42311</v>
      </c>
      <c r="P48" s="1" t="s">
        <v>202</v>
      </c>
    </row>
    <row r="49" spans="8:15" x14ac:dyDescent="0.25">
      <c r="H49" s="1"/>
      <c r="I49" s="1"/>
      <c r="J49" s="69" t="s">
        <v>160</v>
      </c>
      <c r="K49" s="142" t="s">
        <v>161</v>
      </c>
      <c r="L49" s="142"/>
      <c r="M49" s="67"/>
      <c r="N49" s="70">
        <v>17.52</v>
      </c>
      <c r="O49" s="71">
        <v>41261</v>
      </c>
    </row>
    <row r="50" spans="8:15" x14ac:dyDescent="0.25">
      <c r="H50" s="1"/>
      <c r="I50" s="1"/>
      <c r="J50" s="75" t="s">
        <v>162</v>
      </c>
      <c r="K50" s="144" t="s">
        <v>161</v>
      </c>
      <c r="L50" s="144"/>
      <c r="M50" s="145"/>
      <c r="N50" s="72">
        <v>17.04</v>
      </c>
      <c r="O50" s="71">
        <v>41611</v>
      </c>
    </row>
    <row r="51" spans="8:15" x14ac:dyDescent="0.25">
      <c r="H51" s="1"/>
      <c r="I51" s="1"/>
      <c r="J51" s="76"/>
      <c r="K51" s="133"/>
      <c r="L51" s="133"/>
      <c r="M51" s="145"/>
      <c r="N51" s="72"/>
      <c r="O51" s="71"/>
    </row>
    <row r="52" spans="8:15" x14ac:dyDescent="0.25">
      <c r="H52" s="1"/>
      <c r="I52" s="1"/>
      <c r="J52" s="69" t="s">
        <v>163</v>
      </c>
      <c r="K52" s="70"/>
      <c r="L52" s="68"/>
      <c r="M52" s="67"/>
      <c r="N52" s="67"/>
      <c r="O52" s="67"/>
    </row>
    <row r="53" spans="8:15" x14ac:dyDescent="0.25">
      <c r="H53" s="1"/>
      <c r="I53" s="1"/>
      <c r="J53" s="69" t="s">
        <v>156</v>
      </c>
      <c r="K53" s="77" t="s">
        <v>164</v>
      </c>
      <c r="L53" s="78"/>
      <c r="M53" s="79"/>
      <c r="N53" s="80">
        <v>23.26</v>
      </c>
      <c r="O53" s="71">
        <v>41702</v>
      </c>
    </row>
    <row r="54" spans="8:15" x14ac:dyDescent="0.25">
      <c r="H54" s="1"/>
      <c r="I54" s="1"/>
      <c r="J54" s="69" t="s">
        <v>158</v>
      </c>
      <c r="K54" s="132" t="s">
        <v>165</v>
      </c>
      <c r="L54" s="132"/>
      <c r="M54" s="67"/>
      <c r="N54" s="70">
        <v>24.55</v>
      </c>
      <c r="O54" s="71">
        <v>41590</v>
      </c>
    </row>
    <row r="55" spans="8:15" x14ac:dyDescent="0.25">
      <c r="H55" s="1"/>
      <c r="I55" s="1"/>
      <c r="J55" s="81" t="s">
        <v>160</v>
      </c>
      <c r="K55" s="77" t="s">
        <v>166</v>
      </c>
      <c r="L55" s="82"/>
      <c r="M55" s="82"/>
      <c r="N55" s="82">
        <v>19.350000000000001</v>
      </c>
      <c r="O55" s="83">
        <v>41219</v>
      </c>
    </row>
    <row r="56" spans="8:15" x14ac:dyDescent="0.25">
      <c r="H56" s="1"/>
      <c r="I56" s="1"/>
      <c r="J56" s="69"/>
      <c r="K56" s="77"/>
      <c r="L56" s="78"/>
      <c r="M56" s="79"/>
      <c r="N56" s="80"/>
      <c r="O56" s="71"/>
    </row>
    <row r="57" spans="8:15" x14ac:dyDescent="0.25">
      <c r="H57" s="1"/>
      <c r="I57" s="1"/>
      <c r="J57" s="69"/>
      <c r="K57" s="119"/>
      <c r="L57" s="119"/>
      <c r="M57" s="67"/>
      <c r="N57" s="70"/>
      <c r="O57" s="71"/>
    </row>
    <row r="58" spans="8:15" x14ac:dyDescent="0.25">
      <c r="H58" s="1"/>
      <c r="I58" s="1"/>
      <c r="J58" s="81"/>
      <c r="K58" s="77"/>
      <c r="L58" s="82"/>
      <c r="M58" s="82"/>
      <c r="N58" s="82"/>
      <c r="O58" s="83"/>
    </row>
    <row r="59" spans="8:15" x14ac:dyDescent="0.25">
      <c r="H59" s="1"/>
      <c r="I59" s="1"/>
      <c r="J59" s="38"/>
      <c r="K59" s="38"/>
      <c r="L59" s="38"/>
      <c r="M59" s="38"/>
      <c r="N59" s="39"/>
      <c r="O59" s="40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8"/>
      <c r="O61" s="40"/>
    </row>
    <row r="62" spans="8:15" x14ac:dyDescent="0.25">
      <c r="H62" s="1"/>
      <c r="I62" s="1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</sheetData>
  <sortState ref="L7:P29">
    <sortCondition ref="P7:P29"/>
  </sortState>
  <mergeCells count="18">
    <mergeCell ref="K50:L50"/>
    <mergeCell ref="K44:L44"/>
    <mergeCell ref="K40:M40"/>
    <mergeCell ref="K41:L41"/>
    <mergeCell ref="K42:M42"/>
    <mergeCell ref="K43:L43"/>
    <mergeCell ref="K48:L48"/>
    <mergeCell ref="K49:L49"/>
    <mergeCell ref="M50:M51"/>
    <mergeCell ref="K47:L47"/>
    <mergeCell ref="C2:G2"/>
    <mergeCell ref="C4:G4"/>
    <mergeCell ref="L4:P4"/>
    <mergeCell ref="K35:M35"/>
    <mergeCell ref="K37:L37"/>
    <mergeCell ref="K32:M32"/>
    <mergeCell ref="K34:L34"/>
    <mergeCell ref="K36:M36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9"/>
  <sheetViews>
    <sheetView workbookViewId="0">
      <pane ySplit="3" topLeftCell="A4" activePane="bottomLeft" state="frozen"/>
      <selection pane="bottomLeft" activeCell="F51" sqref="B4:F51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181</v>
      </c>
      <c r="E3" s="63" t="s">
        <v>32</v>
      </c>
      <c r="F3" s="106" t="s">
        <v>46</v>
      </c>
      <c r="G3" s="61"/>
      <c r="H3" s="7"/>
    </row>
    <row r="4" spans="2:14" x14ac:dyDescent="0.25">
      <c r="B4" s="22" t="s">
        <v>75</v>
      </c>
      <c r="C4" s="22" t="s">
        <v>76</v>
      </c>
      <c r="D4" s="85">
        <v>10</v>
      </c>
      <c r="E4" s="106">
        <v>15</v>
      </c>
      <c r="F4" s="61">
        <v>20</v>
      </c>
      <c r="G4" s="61"/>
      <c r="H4" s="7"/>
      <c r="I4" s="54"/>
      <c r="J4" s="61"/>
      <c r="K4" s="61"/>
      <c r="L4" s="61"/>
      <c r="M4" s="61"/>
      <c r="N4" s="61"/>
    </row>
    <row r="5" spans="2:14" x14ac:dyDescent="0.25">
      <c r="B5" s="22" t="s">
        <v>69</v>
      </c>
      <c r="C5" s="22" t="s">
        <v>70</v>
      </c>
      <c r="D5" s="85">
        <v>10</v>
      </c>
      <c r="E5" s="106"/>
      <c r="F5" s="103"/>
      <c r="G5" s="61"/>
      <c r="H5" s="61"/>
      <c r="I5" s="61"/>
      <c r="J5" s="9"/>
      <c r="K5" s="9"/>
      <c r="L5" s="61"/>
      <c r="M5" s="61"/>
      <c r="N5" s="61"/>
    </row>
    <row r="6" spans="2:14" x14ac:dyDescent="0.25">
      <c r="B6" s="19" t="s">
        <v>99</v>
      </c>
      <c r="C6" s="19" t="s">
        <v>100</v>
      </c>
      <c r="D6" s="54"/>
      <c r="E6" s="106">
        <v>10</v>
      </c>
      <c r="F6" s="103">
        <v>15</v>
      </c>
      <c r="G6" s="10"/>
      <c r="I6" s="11"/>
      <c r="L6" s="12"/>
      <c r="M6" s="12"/>
      <c r="N6" s="12"/>
    </row>
    <row r="7" spans="2:14" x14ac:dyDescent="0.25">
      <c r="B7" s="22" t="s">
        <v>79</v>
      </c>
      <c r="C7" s="22" t="s">
        <v>33</v>
      </c>
      <c r="D7" s="85">
        <v>10</v>
      </c>
      <c r="E7" s="106"/>
      <c r="F7" s="103">
        <v>15</v>
      </c>
      <c r="G7" s="10"/>
      <c r="I7" s="11"/>
      <c r="L7" s="12"/>
      <c r="M7" s="12"/>
      <c r="N7" s="12"/>
    </row>
    <row r="8" spans="2:14" x14ac:dyDescent="0.25">
      <c r="B8" s="19" t="s">
        <v>190</v>
      </c>
      <c r="C8" s="19" t="s">
        <v>191</v>
      </c>
      <c r="D8" s="54"/>
      <c r="E8" s="106">
        <v>10</v>
      </c>
      <c r="F8" s="103"/>
      <c r="G8" s="10"/>
      <c r="I8" s="11"/>
      <c r="L8" s="12"/>
      <c r="M8" s="12"/>
      <c r="N8" s="12"/>
    </row>
    <row r="9" spans="2:14" x14ac:dyDescent="0.25">
      <c r="B9" s="22" t="s">
        <v>64</v>
      </c>
      <c r="C9" s="22" t="s">
        <v>20</v>
      </c>
      <c r="D9" s="85">
        <v>10</v>
      </c>
      <c r="E9" s="106">
        <v>15</v>
      </c>
      <c r="F9" s="103">
        <v>20</v>
      </c>
      <c r="G9" s="10"/>
      <c r="I9" s="11"/>
      <c r="L9" s="12"/>
      <c r="M9" s="12"/>
      <c r="N9" s="12"/>
    </row>
    <row r="10" spans="2:14" x14ac:dyDescent="0.25">
      <c r="B10" s="22" t="s">
        <v>64</v>
      </c>
      <c r="C10" s="22" t="s">
        <v>26</v>
      </c>
      <c r="D10" s="85">
        <v>10</v>
      </c>
      <c r="E10" s="106"/>
      <c r="F10" s="103">
        <v>15</v>
      </c>
      <c r="G10" s="10"/>
      <c r="I10" s="11"/>
      <c r="L10" s="12"/>
      <c r="M10" s="12"/>
      <c r="N10" s="12"/>
    </row>
    <row r="11" spans="2:14" x14ac:dyDescent="0.25">
      <c r="B11" s="86" t="s">
        <v>51</v>
      </c>
      <c r="C11" s="86" t="s">
        <v>52</v>
      </c>
      <c r="D11" s="85">
        <v>10</v>
      </c>
      <c r="E11" s="106">
        <v>15</v>
      </c>
      <c r="F11" s="103">
        <v>20</v>
      </c>
      <c r="G11" s="10"/>
      <c r="I11" s="11"/>
      <c r="L11" s="12"/>
      <c r="M11" s="12"/>
      <c r="N11" s="12"/>
    </row>
    <row r="12" spans="2:14" x14ac:dyDescent="0.25">
      <c r="B12" s="86" t="s">
        <v>57</v>
      </c>
      <c r="C12" s="86" t="s">
        <v>13</v>
      </c>
      <c r="D12" s="85">
        <v>10</v>
      </c>
      <c r="E12" s="106"/>
      <c r="F12" s="103">
        <v>15</v>
      </c>
      <c r="G12" s="10"/>
      <c r="I12" s="11"/>
      <c r="L12" s="12"/>
      <c r="M12" s="12"/>
      <c r="N12" s="12"/>
    </row>
    <row r="13" spans="2:14" x14ac:dyDescent="0.25">
      <c r="B13" s="22" t="s">
        <v>80</v>
      </c>
      <c r="C13" s="22" t="s">
        <v>34</v>
      </c>
      <c r="D13" s="85">
        <v>10</v>
      </c>
      <c r="E13" s="106">
        <v>15</v>
      </c>
      <c r="F13" s="103">
        <v>20</v>
      </c>
      <c r="G13" s="10"/>
      <c r="I13" s="11"/>
      <c r="L13" s="12"/>
      <c r="M13" s="12"/>
      <c r="N13" s="12"/>
    </row>
    <row r="14" spans="2:14" x14ac:dyDescent="0.25">
      <c r="B14" s="19" t="s">
        <v>192</v>
      </c>
      <c r="C14" s="19" t="s">
        <v>193</v>
      </c>
      <c r="D14" s="54"/>
      <c r="E14" s="106">
        <v>10</v>
      </c>
      <c r="F14" s="103"/>
      <c r="G14" s="10"/>
      <c r="I14" s="11"/>
      <c r="L14" s="12"/>
      <c r="M14" s="12"/>
      <c r="N14" s="12"/>
    </row>
    <row r="15" spans="2:14" x14ac:dyDescent="0.25">
      <c r="B15" s="86" t="s">
        <v>54</v>
      </c>
      <c r="C15" s="86" t="s">
        <v>21</v>
      </c>
      <c r="D15" s="85">
        <v>10</v>
      </c>
      <c r="E15" s="106">
        <v>15</v>
      </c>
      <c r="F15" s="103">
        <v>20</v>
      </c>
      <c r="G15" s="10"/>
      <c r="I15" s="11"/>
      <c r="L15" s="12"/>
      <c r="M15" s="12"/>
      <c r="N15" s="12"/>
    </row>
    <row r="16" spans="2:14" x14ac:dyDescent="0.25">
      <c r="B16" s="86" t="s">
        <v>58</v>
      </c>
      <c r="C16" s="86" t="s">
        <v>59</v>
      </c>
      <c r="D16" s="85">
        <v>10</v>
      </c>
      <c r="E16" s="106"/>
      <c r="F16" s="103"/>
      <c r="G16" s="10"/>
      <c r="I16" s="11"/>
      <c r="L16" s="12"/>
      <c r="M16" s="12"/>
      <c r="N16" s="12"/>
    </row>
    <row r="17" spans="2:14" x14ac:dyDescent="0.25">
      <c r="B17" s="86" t="s">
        <v>60</v>
      </c>
      <c r="C17" s="86" t="s">
        <v>24</v>
      </c>
      <c r="D17" s="85">
        <v>10</v>
      </c>
      <c r="E17" s="106"/>
      <c r="F17" s="103">
        <v>15</v>
      </c>
      <c r="G17" s="10"/>
      <c r="I17" s="11"/>
      <c r="L17" s="12"/>
      <c r="M17" s="12"/>
      <c r="N17" s="12"/>
    </row>
    <row r="18" spans="2:14" x14ac:dyDescent="0.25">
      <c r="B18" s="19" t="s">
        <v>121</v>
      </c>
      <c r="C18" s="19" t="s">
        <v>122</v>
      </c>
      <c r="D18" s="54"/>
      <c r="E18" s="106">
        <v>10</v>
      </c>
      <c r="F18" s="103"/>
      <c r="G18" s="10"/>
      <c r="I18" s="11"/>
      <c r="L18" s="12"/>
      <c r="M18" s="12"/>
      <c r="N18" s="12"/>
    </row>
    <row r="19" spans="2:14" x14ac:dyDescent="0.25">
      <c r="B19" s="86" t="s">
        <v>53</v>
      </c>
      <c r="C19" s="86" t="s">
        <v>20</v>
      </c>
      <c r="D19" s="85">
        <v>10</v>
      </c>
      <c r="E19" s="106"/>
      <c r="F19" s="103">
        <v>15</v>
      </c>
      <c r="G19" s="10"/>
      <c r="I19" s="11"/>
      <c r="L19" s="12"/>
      <c r="M19" s="12"/>
      <c r="N19" s="12"/>
    </row>
    <row r="20" spans="2:14" x14ac:dyDescent="0.25">
      <c r="B20" s="22" t="s">
        <v>67</v>
      </c>
      <c r="C20" s="22" t="s">
        <v>68</v>
      </c>
      <c r="D20" s="85">
        <v>10</v>
      </c>
      <c r="E20" s="106">
        <v>15</v>
      </c>
      <c r="F20" s="103">
        <v>20</v>
      </c>
      <c r="G20" s="10"/>
      <c r="I20" s="11"/>
      <c r="L20" s="12"/>
      <c r="M20" s="12"/>
      <c r="N20" s="12"/>
    </row>
    <row r="21" spans="2:14" x14ac:dyDescent="0.25">
      <c r="B21" s="22" t="s">
        <v>82</v>
      </c>
      <c r="C21" s="22" t="s">
        <v>22</v>
      </c>
      <c r="D21" s="85">
        <v>10</v>
      </c>
      <c r="E21" s="106"/>
      <c r="F21" s="103"/>
      <c r="G21" s="10"/>
      <c r="I21" s="11"/>
      <c r="L21" s="12"/>
      <c r="M21" s="12"/>
      <c r="N21" s="12"/>
    </row>
    <row r="22" spans="2:14" x14ac:dyDescent="0.25">
      <c r="B22" s="22" t="s">
        <v>85</v>
      </c>
      <c r="C22" s="22" t="s">
        <v>86</v>
      </c>
      <c r="D22" s="54">
        <v>10</v>
      </c>
      <c r="E22" s="106">
        <v>15</v>
      </c>
      <c r="F22" s="103">
        <v>20</v>
      </c>
      <c r="G22" s="10"/>
      <c r="I22" s="11"/>
      <c r="L22" s="12"/>
      <c r="M22" s="12"/>
      <c r="N22" s="12"/>
    </row>
    <row r="23" spans="2:14" x14ac:dyDescent="0.25">
      <c r="B23" s="22" t="s">
        <v>77</v>
      </c>
      <c r="C23" s="22" t="s">
        <v>11</v>
      </c>
      <c r="D23" s="85">
        <v>10</v>
      </c>
      <c r="E23" s="106"/>
      <c r="F23" s="103"/>
      <c r="G23" s="10"/>
      <c r="I23" s="11"/>
      <c r="L23" s="12"/>
      <c r="M23" s="12"/>
      <c r="N23" s="12"/>
    </row>
    <row r="24" spans="2:14" x14ac:dyDescent="0.25">
      <c r="B24" s="86" t="s">
        <v>55</v>
      </c>
      <c r="C24" s="86" t="s">
        <v>13</v>
      </c>
      <c r="D24" s="85">
        <v>10</v>
      </c>
      <c r="E24" s="106"/>
      <c r="F24" s="103"/>
      <c r="G24" s="10"/>
      <c r="I24" s="11"/>
      <c r="L24" s="12"/>
      <c r="M24" s="12"/>
      <c r="N24" s="12"/>
    </row>
    <row r="25" spans="2:14" x14ac:dyDescent="0.25">
      <c r="B25" s="84" t="s">
        <v>63</v>
      </c>
      <c r="C25" s="84" t="s">
        <v>15</v>
      </c>
      <c r="D25" s="85">
        <v>10</v>
      </c>
      <c r="E25" s="106"/>
      <c r="F25" s="103"/>
      <c r="G25" s="10"/>
      <c r="I25" s="11"/>
      <c r="L25" s="12"/>
      <c r="M25" s="12"/>
      <c r="N25" s="12"/>
    </row>
    <row r="26" spans="2:14" x14ac:dyDescent="0.25">
      <c r="B26" s="22" t="s">
        <v>65</v>
      </c>
      <c r="C26" s="22" t="s">
        <v>66</v>
      </c>
      <c r="D26" s="85">
        <v>10</v>
      </c>
      <c r="E26" s="106"/>
      <c r="F26" s="103"/>
      <c r="G26" s="10"/>
      <c r="I26" s="11"/>
      <c r="L26" s="12"/>
      <c r="M26" s="12"/>
      <c r="N26" s="12"/>
    </row>
    <row r="27" spans="2:14" x14ac:dyDescent="0.25">
      <c r="B27" s="22" t="s">
        <v>72</v>
      </c>
      <c r="C27" s="22" t="s">
        <v>73</v>
      </c>
      <c r="D27" s="85">
        <v>10</v>
      </c>
      <c r="E27" s="106">
        <v>15</v>
      </c>
      <c r="F27" s="103"/>
      <c r="G27" s="10"/>
      <c r="I27" s="11"/>
      <c r="L27" s="12"/>
      <c r="M27" s="12"/>
      <c r="N27" s="12"/>
    </row>
    <row r="28" spans="2:14" x14ac:dyDescent="0.25">
      <c r="B28" s="22" t="s">
        <v>83</v>
      </c>
      <c r="C28" s="1" t="s">
        <v>84</v>
      </c>
      <c r="D28" s="54">
        <v>10</v>
      </c>
      <c r="E28" s="106">
        <v>15</v>
      </c>
      <c r="F28" s="103">
        <v>20</v>
      </c>
      <c r="G28" s="10"/>
      <c r="I28" s="11"/>
      <c r="L28" s="12"/>
      <c r="M28" s="12"/>
      <c r="N28" s="12"/>
    </row>
    <row r="29" spans="2:14" x14ac:dyDescent="0.25">
      <c r="B29" s="19" t="s">
        <v>188</v>
      </c>
      <c r="C29" s="19" t="s">
        <v>189</v>
      </c>
      <c r="D29" s="54"/>
      <c r="E29" s="106">
        <v>10</v>
      </c>
      <c r="F29" s="103">
        <v>15</v>
      </c>
      <c r="G29" s="10"/>
      <c r="I29" s="11"/>
      <c r="L29" s="12"/>
      <c r="M29" s="12"/>
      <c r="N29" s="12"/>
    </row>
    <row r="30" spans="2:14" x14ac:dyDescent="0.25">
      <c r="B30" s="86" t="s">
        <v>168</v>
      </c>
      <c r="C30" s="86" t="s">
        <v>14</v>
      </c>
      <c r="D30" s="85">
        <v>10</v>
      </c>
      <c r="E30" s="106">
        <v>15</v>
      </c>
      <c r="F30" s="103"/>
      <c r="G30" s="10"/>
      <c r="I30" s="11"/>
      <c r="L30" s="12"/>
      <c r="M30" s="12"/>
      <c r="N30" s="12"/>
    </row>
    <row r="31" spans="2:14" x14ac:dyDescent="0.25">
      <c r="B31" s="19" t="s">
        <v>125</v>
      </c>
      <c r="C31" s="19" t="s">
        <v>126</v>
      </c>
      <c r="D31" s="54"/>
      <c r="E31" s="106">
        <v>10</v>
      </c>
      <c r="F31" s="103"/>
      <c r="G31" s="10"/>
      <c r="I31" s="11"/>
      <c r="L31" s="12"/>
      <c r="M31" s="12"/>
      <c r="N31" s="12"/>
    </row>
    <row r="32" spans="2:14" x14ac:dyDescent="0.25">
      <c r="B32" s="22" t="s">
        <v>71</v>
      </c>
      <c r="C32" s="22" t="s">
        <v>13</v>
      </c>
      <c r="D32" s="85">
        <v>10</v>
      </c>
      <c r="E32" s="106"/>
      <c r="F32" s="103"/>
      <c r="G32" s="10"/>
      <c r="I32" s="11"/>
      <c r="L32" s="12"/>
      <c r="M32" s="12"/>
      <c r="N32" s="12"/>
    </row>
    <row r="33" spans="2:14" x14ac:dyDescent="0.25">
      <c r="B33" s="86" t="s">
        <v>61</v>
      </c>
      <c r="C33" s="86" t="s">
        <v>23</v>
      </c>
      <c r="D33" s="85">
        <v>10</v>
      </c>
      <c r="E33" s="106">
        <v>15</v>
      </c>
      <c r="F33" s="103"/>
      <c r="G33" s="10"/>
      <c r="I33" s="11"/>
      <c r="L33" s="12"/>
      <c r="M33" s="12"/>
      <c r="N33" s="12"/>
    </row>
    <row r="34" spans="2:14" x14ac:dyDescent="0.25">
      <c r="B34" s="19" t="s">
        <v>118</v>
      </c>
      <c r="C34" s="19" t="s">
        <v>119</v>
      </c>
      <c r="D34" s="54"/>
      <c r="E34" s="106">
        <v>10</v>
      </c>
      <c r="F34" s="103"/>
      <c r="G34" s="10"/>
      <c r="I34" s="11"/>
      <c r="L34" s="12"/>
      <c r="M34" s="12"/>
      <c r="N34" s="12"/>
    </row>
    <row r="35" spans="2:14" x14ac:dyDescent="0.25">
      <c r="B35" s="19" t="s">
        <v>184</v>
      </c>
      <c r="C35" s="19" t="s">
        <v>185</v>
      </c>
      <c r="D35" s="54"/>
      <c r="E35" s="106">
        <v>10</v>
      </c>
      <c r="F35" s="103"/>
      <c r="G35" s="10"/>
      <c r="I35" s="11"/>
      <c r="L35" s="12"/>
      <c r="M35" s="12"/>
      <c r="N35" s="12"/>
    </row>
    <row r="36" spans="2:14" x14ac:dyDescent="0.25">
      <c r="B36" s="86" t="s">
        <v>56</v>
      </c>
      <c r="C36" s="86" t="s">
        <v>27</v>
      </c>
      <c r="D36" s="85">
        <v>10</v>
      </c>
      <c r="E36" s="106"/>
      <c r="F36" s="103"/>
      <c r="G36" s="10"/>
      <c r="I36" s="11"/>
      <c r="L36" s="12"/>
      <c r="M36" s="12"/>
      <c r="N36" s="12"/>
    </row>
    <row r="37" spans="2:14" x14ac:dyDescent="0.25">
      <c r="B37" s="22" t="s">
        <v>56</v>
      </c>
      <c r="C37" s="22" t="s">
        <v>183</v>
      </c>
      <c r="D37" s="54"/>
      <c r="E37" s="106">
        <v>10</v>
      </c>
      <c r="F37" s="103">
        <v>15</v>
      </c>
      <c r="G37" s="10"/>
      <c r="I37" s="11"/>
      <c r="L37" s="12"/>
      <c r="M37" s="12"/>
      <c r="N37" s="12"/>
    </row>
    <row r="38" spans="2:14" x14ac:dyDescent="0.25">
      <c r="B38" s="22" t="s">
        <v>81</v>
      </c>
      <c r="C38" s="22" t="s">
        <v>25</v>
      </c>
      <c r="D38" s="85">
        <v>10</v>
      </c>
      <c r="E38" s="106">
        <v>15</v>
      </c>
      <c r="F38" s="103">
        <v>20</v>
      </c>
      <c r="G38" s="10"/>
      <c r="I38" s="11"/>
      <c r="L38" s="12"/>
      <c r="M38" s="12"/>
      <c r="N38" s="12"/>
    </row>
    <row r="39" spans="2:14" x14ac:dyDescent="0.25">
      <c r="B39" s="84" t="s">
        <v>62</v>
      </c>
      <c r="C39" s="84" t="s">
        <v>10</v>
      </c>
      <c r="D39" s="85">
        <v>10</v>
      </c>
      <c r="E39" s="106"/>
      <c r="F39" s="103"/>
      <c r="G39" s="10"/>
      <c r="I39" s="11"/>
      <c r="L39" s="12"/>
      <c r="M39" s="12"/>
      <c r="N39" s="12"/>
    </row>
    <row r="40" spans="2:14" x14ac:dyDescent="0.25">
      <c r="B40" s="22" t="s">
        <v>74</v>
      </c>
      <c r="C40" s="22" t="s">
        <v>14</v>
      </c>
      <c r="D40" s="85">
        <v>10</v>
      </c>
      <c r="E40" s="106">
        <v>15</v>
      </c>
      <c r="F40" s="103">
        <v>20</v>
      </c>
      <c r="G40" s="10"/>
      <c r="I40" s="11"/>
      <c r="L40" s="12"/>
      <c r="M40" s="12"/>
      <c r="N40" s="12"/>
    </row>
    <row r="41" spans="2:14" x14ac:dyDescent="0.25">
      <c r="B41" s="19" t="s">
        <v>186</v>
      </c>
      <c r="C41" s="19" t="s">
        <v>187</v>
      </c>
      <c r="D41" s="54"/>
      <c r="E41" s="106">
        <v>10</v>
      </c>
      <c r="F41" s="103">
        <v>15</v>
      </c>
      <c r="G41" s="10"/>
      <c r="I41" s="11"/>
      <c r="L41" s="12"/>
      <c r="M41" s="12"/>
      <c r="N41" s="12"/>
    </row>
    <row r="42" spans="2:14" x14ac:dyDescent="0.25">
      <c r="B42" s="22" t="s">
        <v>78</v>
      </c>
      <c r="C42" s="22" t="s">
        <v>12</v>
      </c>
      <c r="D42" s="85">
        <v>10</v>
      </c>
      <c r="E42" s="106">
        <v>15</v>
      </c>
      <c r="F42" s="103">
        <v>20</v>
      </c>
      <c r="G42" s="10"/>
      <c r="I42" s="11"/>
      <c r="L42" s="12"/>
      <c r="M42" s="12"/>
      <c r="N42" s="12"/>
    </row>
    <row r="43" spans="2:14" x14ac:dyDescent="0.25">
      <c r="B43" s="19" t="s">
        <v>56</v>
      </c>
      <c r="C43" s="19" t="s">
        <v>203</v>
      </c>
      <c r="D43" s="54"/>
      <c r="E43" s="54"/>
      <c r="F43" s="103">
        <v>10</v>
      </c>
    </row>
    <row r="44" spans="2:14" x14ac:dyDescent="0.25">
      <c r="B44" s="19" t="s">
        <v>195</v>
      </c>
      <c r="C44" s="19" t="s">
        <v>204</v>
      </c>
      <c r="D44" s="54"/>
      <c r="E44" s="54"/>
      <c r="F44" s="103">
        <v>10</v>
      </c>
    </row>
    <row r="45" spans="2:14" x14ac:dyDescent="0.25">
      <c r="B45" s="1" t="s">
        <v>205</v>
      </c>
      <c r="C45" s="1" t="s">
        <v>206</v>
      </c>
      <c r="D45" s="54"/>
      <c r="E45" s="54"/>
      <c r="F45" s="103">
        <v>10</v>
      </c>
      <c r="H45" s="1"/>
      <c r="I45" s="38"/>
      <c r="J45" s="38"/>
      <c r="K45" s="38"/>
      <c r="L45" s="38"/>
      <c r="M45" s="40"/>
    </row>
    <row r="46" spans="2:14" x14ac:dyDescent="0.25">
      <c r="B46" s="1" t="s">
        <v>207</v>
      </c>
      <c r="C46" s="1" t="s">
        <v>214</v>
      </c>
      <c r="D46" s="54"/>
      <c r="E46" s="54"/>
      <c r="F46" s="103">
        <v>10</v>
      </c>
      <c r="H46" s="1"/>
      <c r="I46" s="38"/>
      <c r="J46" s="38"/>
      <c r="K46" s="38"/>
      <c r="L46" s="38"/>
      <c r="M46" s="40"/>
    </row>
    <row r="47" spans="2:14" x14ac:dyDescent="0.25">
      <c r="B47" s="1" t="s">
        <v>208</v>
      </c>
      <c r="C47" s="1" t="s">
        <v>209</v>
      </c>
      <c r="D47" s="54"/>
      <c r="E47" s="54"/>
      <c r="F47" s="103">
        <v>10</v>
      </c>
      <c r="H47" s="1"/>
      <c r="I47" s="38"/>
      <c r="J47" s="38"/>
      <c r="K47" s="38"/>
      <c r="L47" s="38"/>
      <c r="M47" s="40"/>
    </row>
    <row r="48" spans="2:14" x14ac:dyDescent="0.25">
      <c r="B48" s="1" t="s">
        <v>210</v>
      </c>
      <c r="C48" s="1" t="s">
        <v>211</v>
      </c>
      <c r="D48" s="54"/>
      <c r="E48" s="54"/>
      <c r="F48" s="103">
        <v>10</v>
      </c>
      <c r="H48" s="1"/>
      <c r="I48" s="38"/>
      <c r="J48" s="38"/>
      <c r="K48" s="38"/>
      <c r="L48" s="39"/>
      <c r="M48" s="40"/>
    </row>
    <row r="49" spans="2:14" x14ac:dyDescent="0.25">
      <c r="B49" s="1" t="s">
        <v>123</v>
      </c>
      <c r="C49" s="1" t="s">
        <v>124</v>
      </c>
      <c r="D49" s="54"/>
      <c r="E49" s="54"/>
      <c r="F49" s="134">
        <v>10</v>
      </c>
      <c r="H49" s="1"/>
      <c r="I49" s="38"/>
      <c r="J49" s="38"/>
      <c r="K49" s="38"/>
      <c r="L49" s="39"/>
      <c r="M49" s="40"/>
      <c r="N49" s="41"/>
    </row>
    <row r="50" spans="2:14" x14ac:dyDescent="0.25">
      <c r="B50" s="1" t="s">
        <v>212</v>
      </c>
      <c r="C50" s="1" t="s">
        <v>213</v>
      </c>
      <c r="D50" s="54"/>
      <c r="E50" s="54"/>
      <c r="F50" s="134">
        <v>10</v>
      </c>
      <c r="H50" s="1"/>
      <c r="I50" s="38"/>
      <c r="J50" s="38"/>
      <c r="K50" s="38"/>
      <c r="L50" s="39"/>
      <c r="M50" s="40"/>
    </row>
    <row r="51" spans="2:14" x14ac:dyDescent="0.25">
      <c r="B51" s="1" t="s">
        <v>167</v>
      </c>
      <c r="C51" s="1" t="s">
        <v>21</v>
      </c>
      <c r="D51" s="54"/>
      <c r="E51" s="54"/>
      <c r="F51" s="134">
        <v>10</v>
      </c>
      <c r="H51" s="1"/>
      <c r="I51" s="38"/>
      <c r="J51" s="38"/>
      <c r="K51" s="38"/>
      <c r="L51" s="38"/>
      <c r="M51" s="40"/>
    </row>
    <row r="52" spans="2:14" x14ac:dyDescent="0.25">
      <c r="D52" s="54"/>
      <c r="E52" s="54"/>
      <c r="F52" s="54"/>
      <c r="H52" s="1"/>
      <c r="I52" s="38"/>
      <c r="J52" s="38"/>
      <c r="K52" s="38"/>
      <c r="L52" s="38"/>
      <c r="M52" s="40"/>
    </row>
    <row r="53" spans="2:14" x14ac:dyDescent="0.25">
      <c r="D53" s="54"/>
      <c r="E53" s="54"/>
      <c r="F53" s="54"/>
      <c r="H53" s="1"/>
      <c r="I53" s="38"/>
      <c r="J53" s="38"/>
      <c r="K53" s="38"/>
      <c r="L53" s="39"/>
      <c r="M53" s="40"/>
    </row>
    <row r="54" spans="2:14" x14ac:dyDescent="0.25">
      <c r="D54" s="54"/>
      <c r="E54" s="54"/>
      <c r="F54" s="54"/>
      <c r="H54" s="1"/>
      <c r="I54" s="38"/>
      <c r="J54" s="38"/>
      <c r="K54" s="38"/>
      <c r="L54" s="38"/>
      <c r="M54" s="40"/>
    </row>
    <row r="55" spans="2:14" x14ac:dyDescent="0.25">
      <c r="D55" s="54"/>
      <c r="E55" s="54"/>
      <c r="F55" s="54"/>
      <c r="H55" s="1"/>
    </row>
    <row r="56" spans="2:14" x14ac:dyDescent="0.25">
      <c r="D56" s="54"/>
      <c r="E56" s="54"/>
      <c r="F56" s="54"/>
      <c r="H56" s="1"/>
    </row>
    <row r="57" spans="2:14" x14ac:dyDescent="0.25">
      <c r="D57" s="54"/>
      <c r="E57" s="54"/>
      <c r="F57" s="54"/>
      <c r="H57" s="1"/>
    </row>
    <row r="58" spans="2:14" x14ac:dyDescent="0.25">
      <c r="D58" s="54"/>
      <c r="E58" s="54"/>
      <c r="F58" s="54"/>
      <c r="H58" s="1"/>
    </row>
    <row r="59" spans="2:14" x14ac:dyDescent="0.25">
      <c r="D59" s="54"/>
      <c r="E59" s="54"/>
      <c r="F59" s="54"/>
      <c r="H59" s="1"/>
    </row>
    <row r="60" spans="2:14" x14ac:dyDescent="0.25">
      <c r="D60" s="54"/>
      <c r="E60" s="54"/>
      <c r="F60" s="54"/>
      <c r="H60" s="1"/>
    </row>
    <row r="61" spans="2:14" x14ac:dyDescent="0.25">
      <c r="H61" s="1"/>
    </row>
    <row r="62" spans="2:14" x14ac:dyDescent="0.25">
      <c r="H62" s="1"/>
    </row>
    <row r="63" spans="2:14" x14ac:dyDescent="0.25">
      <c r="H63" s="1"/>
    </row>
    <row r="64" spans="2:14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</sheetData>
  <sortState ref="B4:F42">
    <sortCondition ref="B4:B42"/>
  </sortState>
  <mergeCells count="1">
    <mergeCell ref="C2:G2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3"/>
  <sheetViews>
    <sheetView workbookViewId="0">
      <pane ySplit="3" topLeftCell="A13" activePane="bottomLeft" state="frozen"/>
      <selection pane="bottomLeft" activeCell="G29" sqref="G2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181</v>
      </c>
      <c r="E3" s="63" t="s">
        <v>32</v>
      </c>
      <c r="F3" s="106" t="s">
        <v>46</v>
      </c>
      <c r="G3" s="104" t="s">
        <v>182</v>
      </c>
      <c r="H3" s="7"/>
    </row>
    <row r="4" spans="2:14" x14ac:dyDescent="0.25">
      <c r="B4" s="137" t="s">
        <v>75</v>
      </c>
      <c r="C4" s="137" t="s">
        <v>76</v>
      </c>
      <c r="D4" s="138">
        <v>10</v>
      </c>
      <c r="E4" s="140">
        <v>15</v>
      </c>
      <c r="F4" s="140">
        <v>20</v>
      </c>
      <c r="G4" s="104">
        <v>25</v>
      </c>
      <c r="H4" s="7"/>
      <c r="I4" s="54"/>
      <c r="J4" s="141"/>
      <c r="K4" s="141"/>
      <c r="L4" s="141"/>
      <c r="M4" s="141"/>
      <c r="N4" s="141"/>
    </row>
    <row r="5" spans="2:14" x14ac:dyDescent="0.25">
      <c r="B5" s="137" t="s">
        <v>69</v>
      </c>
      <c r="C5" s="137" t="s">
        <v>70</v>
      </c>
      <c r="D5" s="138">
        <v>10</v>
      </c>
      <c r="E5" s="140"/>
      <c r="F5" s="140"/>
      <c r="G5" s="104">
        <v>15</v>
      </c>
      <c r="H5" s="7"/>
      <c r="I5" s="54"/>
      <c r="J5" s="61"/>
      <c r="K5" s="61"/>
      <c r="L5" s="61"/>
      <c r="M5" s="61"/>
      <c r="N5" s="61"/>
    </row>
    <row r="6" spans="2:14" x14ac:dyDescent="0.25">
      <c r="B6" s="110" t="s">
        <v>210</v>
      </c>
      <c r="C6" s="110" t="s">
        <v>211</v>
      </c>
      <c r="D6" s="140"/>
      <c r="E6" s="140"/>
      <c r="F6" s="140">
        <v>10</v>
      </c>
      <c r="G6" s="104">
        <v>15</v>
      </c>
      <c r="H6" s="61"/>
      <c r="I6" s="61"/>
      <c r="J6" s="9"/>
      <c r="K6" s="9"/>
      <c r="L6" s="61"/>
      <c r="M6" s="61"/>
      <c r="N6" s="61"/>
    </row>
    <row r="7" spans="2:14" x14ac:dyDescent="0.25">
      <c r="B7" s="139" t="s">
        <v>99</v>
      </c>
      <c r="C7" s="139" t="s">
        <v>100</v>
      </c>
      <c r="D7" s="140"/>
      <c r="E7" s="140">
        <v>10</v>
      </c>
      <c r="F7" s="140">
        <v>15</v>
      </c>
      <c r="G7" s="104">
        <v>20</v>
      </c>
      <c r="I7" s="11"/>
      <c r="L7" s="12"/>
      <c r="M7" s="12"/>
      <c r="N7" s="12"/>
    </row>
    <row r="8" spans="2:14" x14ac:dyDescent="0.25">
      <c r="B8" s="137" t="s">
        <v>79</v>
      </c>
      <c r="C8" s="137" t="s">
        <v>33</v>
      </c>
      <c r="D8" s="138">
        <v>10</v>
      </c>
      <c r="E8" s="140"/>
      <c r="F8" s="140">
        <v>15</v>
      </c>
      <c r="G8" s="104">
        <v>20</v>
      </c>
      <c r="I8" s="11"/>
      <c r="L8" s="12"/>
      <c r="M8" s="12"/>
      <c r="N8" s="12"/>
    </row>
    <row r="9" spans="2:14" x14ac:dyDescent="0.25">
      <c r="B9" s="139" t="s">
        <v>190</v>
      </c>
      <c r="C9" s="139" t="s">
        <v>191</v>
      </c>
      <c r="D9" s="140"/>
      <c r="E9" s="140">
        <v>10</v>
      </c>
      <c r="F9" s="140"/>
      <c r="G9" s="104">
        <v>15</v>
      </c>
      <c r="I9" s="11"/>
      <c r="L9" s="12"/>
      <c r="M9" s="12"/>
      <c r="N9" s="12"/>
    </row>
    <row r="10" spans="2:14" x14ac:dyDescent="0.25">
      <c r="B10" s="137" t="s">
        <v>64</v>
      </c>
      <c r="C10" s="137" t="s">
        <v>20</v>
      </c>
      <c r="D10" s="138">
        <v>10</v>
      </c>
      <c r="E10" s="140">
        <v>15</v>
      </c>
      <c r="F10" s="140">
        <v>20</v>
      </c>
      <c r="G10" s="104">
        <v>25</v>
      </c>
      <c r="I10" s="11"/>
      <c r="L10" s="12"/>
      <c r="M10" s="12"/>
      <c r="N10" s="12"/>
    </row>
    <row r="11" spans="2:14" x14ac:dyDescent="0.25">
      <c r="B11" s="137" t="s">
        <v>64</v>
      </c>
      <c r="C11" s="137" t="s">
        <v>26</v>
      </c>
      <c r="D11" s="138">
        <v>10</v>
      </c>
      <c r="E11" s="140"/>
      <c r="F11" s="140">
        <v>15</v>
      </c>
      <c r="G11" s="104">
        <v>20</v>
      </c>
      <c r="I11" s="11"/>
      <c r="L11" s="12"/>
      <c r="M11" s="12"/>
      <c r="N11" s="12"/>
    </row>
    <row r="12" spans="2:14" x14ac:dyDescent="0.25">
      <c r="B12" s="139" t="s">
        <v>51</v>
      </c>
      <c r="C12" s="139" t="s">
        <v>52</v>
      </c>
      <c r="D12" s="138">
        <v>10</v>
      </c>
      <c r="E12" s="140">
        <v>15</v>
      </c>
      <c r="F12" s="140">
        <v>20</v>
      </c>
      <c r="G12" s="104">
        <v>25</v>
      </c>
      <c r="I12" s="11"/>
      <c r="L12" s="12"/>
      <c r="M12" s="12"/>
      <c r="N12" s="12"/>
    </row>
    <row r="13" spans="2:14" x14ac:dyDescent="0.25">
      <c r="B13" s="110" t="s">
        <v>123</v>
      </c>
      <c r="C13" s="110" t="s">
        <v>124</v>
      </c>
      <c r="D13" s="140"/>
      <c r="E13" s="140"/>
      <c r="F13" s="140">
        <v>10</v>
      </c>
      <c r="G13" s="104"/>
      <c r="I13" s="11"/>
      <c r="L13" s="12"/>
      <c r="M13" s="12"/>
      <c r="N13" s="12"/>
    </row>
    <row r="14" spans="2:14" x14ac:dyDescent="0.25">
      <c r="B14" s="139" t="s">
        <v>57</v>
      </c>
      <c r="C14" s="139" t="s">
        <v>13</v>
      </c>
      <c r="D14" s="138">
        <v>10</v>
      </c>
      <c r="E14" s="140"/>
      <c r="F14" s="140">
        <v>15</v>
      </c>
      <c r="G14" s="104">
        <v>20</v>
      </c>
      <c r="I14" s="11"/>
      <c r="L14" s="12"/>
      <c r="M14" s="12"/>
      <c r="N14" s="12"/>
    </row>
    <row r="15" spans="2:14" x14ac:dyDescent="0.25">
      <c r="B15" s="137" t="s">
        <v>80</v>
      </c>
      <c r="C15" s="137" t="s">
        <v>34</v>
      </c>
      <c r="D15" s="138">
        <v>10</v>
      </c>
      <c r="E15" s="140">
        <v>15</v>
      </c>
      <c r="F15" s="140">
        <v>20</v>
      </c>
      <c r="G15" s="104">
        <v>25</v>
      </c>
      <c r="I15" s="11"/>
      <c r="L15" s="12"/>
      <c r="M15" s="12"/>
      <c r="N15" s="12"/>
    </row>
    <row r="16" spans="2:14" x14ac:dyDescent="0.25">
      <c r="B16" s="139" t="s">
        <v>192</v>
      </c>
      <c r="C16" s="139" t="s">
        <v>193</v>
      </c>
      <c r="D16" s="140"/>
      <c r="E16" s="140">
        <v>10</v>
      </c>
      <c r="F16" s="140"/>
      <c r="G16" s="104">
        <v>15</v>
      </c>
      <c r="I16" s="11"/>
      <c r="L16" s="12"/>
      <c r="M16" s="12"/>
      <c r="N16" s="12"/>
    </row>
    <row r="17" spans="2:14" x14ac:dyDescent="0.25">
      <c r="B17" s="139" t="s">
        <v>54</v>
      </c>
      <c r="C17" s="139" t="s">
        <v>21</v>
      </c>
      <c r="D17" s="138">
        <v>10</v>
      </c>
      <c r="E17" s="140">
        <v>15</v>
      </c>
      <c r="F17" s="140">
        <v>20</v>
      </c>
      <c r="G17" s="104"/>
      <c r="I17" s="11"/>
      <c r="L17" s="12"/>
      <c r="M17" s="12"/>
      <c r="N17" s="12"/>
    </row>
    <row r="18" spans="2:14" x14ac:dyDescent="0.25">
      <c r="B18" s="139" t="s">
        <v>58</v>
      </c>
      <c r="C18" s="139" t="s">
        <v>59</v>
      </c>
      <c r="D18" s="138">
        <v>10</v>
      </c>
      <c r="E18" s="140"/>
      <c r="F18" s="140"/>
      <c r="G18" s="104">
        <v>15</v>
      </c>
      <c r="I18" s="11"/>
      <c r="L18" s="12"/>
      <c r="M18" s="12"/>
      <c r="N18" s="12"/>
    </row>
    <row r="19" spans="2:14" x14ac:dyDescent="0.25">
      <c r="B19" s="110" t="s">
        <v>205</v>
      </c>
      <c r="C19" s="110" t="s">
        <v>206</v>
      </c>
      <c r="D19" s="140"/>
      <c r="E19" s="140"/>
      <c r="F19" s="140">
        <v>10</v>
      </c>
      <c r="G19" s="104">
        <v>15</v>
      </c>
      <c r="I19" s="11"/>
      <c r="L19" s="12"/>
      <c r="M19" s="12"/>
      <c r="N19" s="12"/>
    </row>
    <row r="20" spans="2:14" x14ac:dyDescent="0.25">
      <c r="B20" s="139" t="s">
        <v>60</v>
      </c>
      <c r="C20" s="139" t="s">
        <v>24</v>
      </c>
      <c r="D20" s="138">
        <v>10</v>
      </c>
      <c r="E20" s="140"/>
      <c r="F20" s="140">
        <v>15</v>
      </c>
      <c r="G20" s="104">
        <v>20</v>
      </c>
      <c r="I20" s="11"/>
      <c r="L20" s="12"/>
      <c r="M20" s="12"/>
      <c r="N20" s="12"/>
    </row>
    <row r="21" spans="2:14" x14ac:dyDescent="0.25">
      <c r="B21" s="139" t="s">
        <v>195</v>
      </c>
      <c r="C21" s="139" t="s">
        <v>204</v>
      </c>
      <c r="D21" s="140"/>
      <c r="E21" s="140"/>
      <c r="F21" s="140">
        <v>10</v>
      </c>
      <c r="G21" s="104">
        <v>15</v>
      </c>
      <c r="I21" s="11"/>
      <c r="L21" s="12"/>
      <c r="M21" s="12"/>
      <c r="N21" s="12"/>
    </row>
    <row r="22" spans="2:14" x14ac:dyDescent="0.25">
      <c r="B22" s="139" t="s">
        <v>121</v>
      </c>
      <c r="C22" s="139" t="s">
        <v>122</v>
      </c>
      <c r="D22" s="140"/>
      <c r="E22" s="140">
        <v>10</v>
      </c>
      <c r="F22" s="140"/>
      <c r="G22" s="104">
        <v>15</v>
      </c>
      <c r="I22" s="11"/>
      <c r="L22" s="12"/>
      <c r="M22" s="12"/>
      <c r="N22" s="12"/>
    </row>
    <row r="23" spans="2:14" x14ac:dyDescent="0.25">
      <c r="B23" s="110" t="s">
        <v>167</v>
      </c>
      <c r="C23" s="110" t="s">
        <v>21</v>
      </c>
      <c r="D23" s="140"/>
      <c r="E23" s="140"/>
      <c r="F23" s="140">
        <v>10</v>
      </c>
      <c r="G23" s="104">
        <v>15</v>
      </c>
      <c r="I23" s="11"/>
      <c r="L23" s="12"/>
      <c r="M23" s="12"/>
      <c r="N23" s="12"/>
    </row>
    <row r="24" spans="2:14" x14ac:dyDescent="0.25">
      <c r="B24" s="139" t="s">
        <v>53</v>
      </c>
      <c r="C24" s="139" t="s">
        <v>20</v>
      </c>
      <c r="D24" s="138">
        <v>10</v>
      </c>
      <c r="E24" s="140"/>
      <c r="F24" s="140">
        <v>15</v>
      </c>
      <c r="G24" s="104">
        <v>20</v>
      </c>
      <c r="I24" s="11"/>
      <c r="L24" s="12"/>
      <c r="M24" s="12"/>
      <c r="N24" s="12"/>
    </row>
    <row r="25" spans="2:14" x14ac:dyDescent="0.25">
      <c r="B25" s="110" t="s">
        <v>208</v>
      </c>
      <c r="C25" s="110" t="s">
        <v>209</v>
      </c>
      <c r="D25" s="140"/>
      <c r="E25" s="140"/>
      <c r="F25" s="140">
        <v>10</v>
      </c>
      <c r="G25" s="104">
        <v>15</v>
      </c>
      <c r="I25" s="11"/>
      <c r="L25" s="12"/>
      <c r="M25" s="12"/>
      <c r="N25" s="12"/>
    </row>
    <row r="26" spans="2:14" x14ac:dyDescent="0.25">
      <c r="B26" s="137" t="s">
        <v>67</v>
      </c>
      <c r="C26" s="137" t="s">
        <v>68</v>
      </c>
      <c r="D26" s="138">
        <v>10</v>
      </c>
      <c r="E26" s="140">
        <v>15</v>
      </c>
      <c r="F26" s="140">
        <v>20</v>
      </c>
      <c r="G26" s="104">
        <v>25</v>
      </c>
      <c r="I26" s="11"/>
      <c r="L26" s="12"/>
      <c r="M26" s="12"/>
      <c r="N26" s="12"/>
    </row>
    <row r="27" spans="2:14" x14ac:dyDescent="0.25">
      <c r="B27" s="137" t="s">
        <v>82</v>
      </c>
      <c r="C27" s="137" t="s">
        <v>22</v>
      </c>
      <c r="D27" s="138">
        <v>10</v>
      </c>
      <c r="E27" s="140"/>
      <c r="F27" s="140"/>
      <c r="G27" s="104"/>
      <c r="I27" s="11"/>
      <c r="L27" s="12"/>
      <c r="M27" s="12"/>
      <c r="N27" s="12"/>
    </row>
    <row r="28" spans="2:14" x14ac:dyDescent="0.25">
      <c r="B28" s="137" t="s">
        <v>85</v>
      </c>
      <c r="C28" s="137" t="s">
        <v>86</v>
      </c>
      <c r="D28" s="140">
        <v>10</v>
      </c>
      <c r="E28" s="140">
        <v>15</v>
      </c>
      <c r="F28" s="140">
        <v>20</v>
      </c>
      <c r="G28" s="104">
        <v>25</v>
      </c>
      <c r="I28" s="11"/>
      <c r="L28" s="12"/>
      <c r="M28" s="12"/>
      <c r="N28" s="12"/>
    </row>
    <row r="29" spans="2:14" x14ac:dyDescent="0.25">
      <c r="B29" s="137" t="s">
        <v>77</v>
      </c>
      <c r="C29" s="137" t="s">
        <v>11</v>
      </c>
      <c r="D29" s="138">
        <v>10</v>
      </c>
      <c r="E29" s="140"/>
      <c r="F29" s="140"/>
      <c r="G29" s="104"/>
      <c r="I29" s="11"/>
      <c r="L29" s="12"/>
      <c r="M29" s="12"/>
      <c r="N29" s="12"/>
    </row>
    <row r="30" spans="2:14" x14ac:dyDescent="0.25">
      <c r="B30" s="139" t="s">
        <v>55</v>
      </c>
      <c r="C30" s="139" t="s">
        <v>13</v>
      </c>
      <c r="D30" s="138">
        <v>10</v>
      </c>
      <c r="E30" s="140"/>
      <c r="F30" s="140"/>
      <c r="G30" s="104">
        <v>15</v>
      </c>
      <c r="I30" s="11"/>
      <c r="L30" s="12"/>
      <c r="M30" s="12"/>
      <c r="N30" s="12"/>
    </row>
    <row r="31" spans="2:14" x14ac:dyDescent="0.25">
      <c r="B31" s="137" t="s">
        <v>63</v>
      </c>
      <c r="C31" s="137" t="s">
        <v>15</v>
      </c>
      <c r="D31" s="138">
        <v>10</v>
      </c>
      <c r="E31" s="140"/>
      <c r="F31" s="140"/>
      <c r="G31" s="104"/>
      <c r="I31" s="11"/>
      <c r="L31" s="12"/>
      <c r="M31" s="12"/>
      <c r="N31" s="12"/>
    </row>
    <row r="32" spans="2:14" x14ac:dyDescent="0.25">
      <c r="B32" s="137" t="s">
        <v>65</v>
      </c>
      <c r="C32" s="137" t="s">
        <v>66</v>
      </c>
      <c r="D32" s="138">
        <v>10</v>
      </c>
      <c r="E32" s="140"/>
      <c r="F32" s="140"/>
      <c r="G32" s="104"/>
      <c r="I32" s="11"/>
      <c r="L32" s="12"/>
      <c r="M32" s="12"/>
      <c r="N32" s="12"/>
    </row>
    <row r="33" spans="2:14" x14ac:dyDescent="0.25">
      <c r="B33" s="137" t="s">
        <v>72</v>
      </c>
      <c r="C33" s="137" t="s">
        <v>73</v>
      </c>
      <c r="D33" s="138">
        <v>10</v>
      </c>
      <c r="E33" s="140">
        <v>15</v>
      </c>
      <c r="F33" s="140"/>
      <c r="G33" s="104"/>
      <c r="I33" s="11"/>
      <c r="L33" s="12"/>
      <c r="M33" s="12"/>
      <c r="N33" s="12"/>
    </row>
    <row r="34" spans="2:14" x14ac:dyDescent="0.25">
      <c r="B34" s="110" t="s">
        <v>207</v>
      </c>
      <c r="C34" s="110" t="s">
        <v>214</v>
      </c>
      <c r="D34" s="140"/>
      <c r="E34" s="140"/>
      <c r="F34" s="140">
        <v>10</v>
      </c>
      <c r="G34" s="104"/>
      <c r="I34" s="11"/>
      <c r="L34" s="12"/>
      <c r="M34" s="12"/>
      <c r="N34" s="12"/>
    </row>
    <row r="35" spans="2:14" x14ac:dyDescent="0.25">
      <c r="B35" s="137" t="s">
        <v>83</v>
      </c>
      <c r="C35" s="110" t="s">
        <v>84</v>
      </c>
      <c r="D35" s="140">
        <v>10</v>
      </c>
      <c r="E35" s="140">
        <v>15</v>
      </c>
      <c r="F35" s="140">
        <v>20</v>
      </c>
      <c r="G35" s="104"/>
      <c r="I35" s="11"/>
      <c r="L35" s="12"/>
      <c r="M35" s="12"/>
      <c r="N35" s="12"/>
    </row>
    <row r="36" spans="2:14" x14ac:dyDescent="0.25">
      <c r="B36" s="139" t="s">
        <v>188</v>
      </c>
      <c r="C36" s="139" t="s">
        <v>189</v>
      </c>
      <c r="D36" s="140"/>
      <c r="E36" s="140">
        <v>10</v>
      </c>
      <c r="F36" s="140">
        <v>15</v>
      </c>
      <c r="G36" s="104"/>
      <c r="I36" s="11"/>
      <c r="L36" s="12"/>
      <c r="M36" s="12"/>
      <c r="N36" s="12"/>
    </row>
    <row r="37" spans="2:14" x14ac:dyDescent="0.25">
      <c r="B37" s="139" t="s">
        <v>168</v>
      </c>
      <c r="C37" s="139" t="s">
        <v>14</v>
      </c>
      <c r="D37" s="138">
        <v>10</v>
      </c>
      <c r="E37" s="140">
        <v>15</v>
      </c>
      <c r="F37" s="140"/>
      <c r="G37" s="104">
        <v>20</v>
      </c>
      <c r="I37" s="11"/>
      <c r="L37" s="12"/>
      <c r="M37" s="12"/>
      <c r="N37" s="12"/>
    </row>
    <row r="38" spans="2:14" x14ac:dyDescent="0.25">
      <c r="B38" s="139" t="s">
        <v>125</v>
      </c>
      <c r="C38" s="139" t="s">
        <v>126</v>
      </c>
      <c r="D38" s="140"/>
      <c r="E38" s="140">
        <v>10</v>
      </c>
      <c r="F38" s="140"/>
      <c r="G38" s="104"/>
      <c r="I38" s="11"/>
      <c r="L38" s="12"/>
      <c r="M38" s="12"/>
      <c r="N38" s="12"/>
    </row>
    <row r="39" spans="2:14" x14ac:dyDescent="0.25">
      <c r="B39" s="137" t="s">
        <v>71</v>
      </c>
      <c r="C39" s="137" t="s">
        <v>13</v>
      </c>
      <c r="D39" s="138">
        <v>10</v>
      </c>
      <c r="E39" s="140"/>
      <c r="F39" s="140"/>
      <c r="G39" s="104"/>
      <c r="I39" s="11"/>
      <c r="L39" s="12"/>
      <c r="M39" s="12"/>
      <c r="N39" s="12"/>
    </row>
    <row r="40" spans="2:14" x14ac:dyDescent="0.25">
      <c r="B40" s="139" t="s">
        <v>61</v>
      </c>
      <c r="C40" s="139" t="s">
        <v>23</v>
      </c>
      <c r="D40" s="138">
        <v>10</v>
      </c>
      <c r="E40" s="140">
        <v>15</v>
      </c>
      <c r="F40" s="140"/>
      <c r="G40" s="104">
        <v>20</v>
      </c>
      <c r="I40" s="11"/>
      <c r="L40" s="12"/>
      <c r="M40" s="12"/>
      <c r="N40" s="12"/>
    </row>
    <row r="41" spans="2:14" x14ac:dyDescent="0.25">
      <c r="B41" s="139" t="s">
        <v>118</v>
      </c>
      <c r="C41" s="139" t="s">
        <v>119</v>
      </c>
      <c r="D41" s="140"/>
      <c r="E41" s="140">
        <v>10</v>
      </c>
      <c r="F41" s="140"/>
      <c r="G41" s="104"/>
      <c r="I41" s="11"/>
      <c r="L41" s="12"/>
      <c r="M41" s="12"/>
      <c r="N41" s="12"/>
    </row>
    <row r="42" spans="2:14" x14ac:dyDescent="0.25">
      <c r="B42" s="139" t="s">
        <v>184</v>
      </c>
      <c r="C42" s="139" t="s">
        <v>185</v>
      </c>
      <c r="D42" s="140"/>
      <c r="E42" s="140">
        <v>10</v>
      </c>
      <c r="F42" s="140"/>
      <c r="G42" s="104"/>
      <c r="I42" s="11"/>
      <c r="L42" s="12"/>
      <c r="M42" s="12"/>
      <c r="N42" s="12"/>
    </row>
    <row r="43" spans="2:14" x14ac:dyDescent="0.25">
      <c r="B43" s="139" t="s">
        <v>56</v>
      </c>
      <c r="C43" s="139" t="s">
        <v>27</v>
      </c>
      <c r="D43" s="138">
        <v>10</v>
      </c>
      <c r="E43" s="140"/>
      <c r="F43" s="140"/>
      <c r="G43" s="104"/>
      <c r="I43" s="11"/>
      <c r="L43" s="12"/>
      <c r="M43" s="12"/>
      <c r="N43" s="12"/>
    </row>
    <row r="44" spans="2:14" x14ac:dyDescent="0.25">
      <c r="B44" s="137" t="s">
        <v>56</v>
      </c>
      <c r="C44" s="137" t="s">
        <v>183</v>
      </c>
      <c r="D44" s="140"/>
      <c r="E44" s="140">
        <v>10</v>
      </c>
      <c r="F44" s="140">
        <v>15</v>
      </c>
      <c r="G44" s="104">
        <v>20</v>
      </c>
    </row>
    <row r="45" spans="2:14" x14ac:dyDescent="0.25">
      <c r="B45" s="139" t="s">
        <v>56</v>
      </c>
      <c r="C45" s="139" t="s">
        <v>203</v>
      </c>
      <c r="D45" s="140"/>
      <c r="E45" s="140"/>
      <c r="F45" s="140">
        <v>10</v>
      </c>
      <c r="G45" s="104"/>
    </row>
    <row r="46" spans="2:14" x14ac:dyDescent="0.25">
      <c r="B46" s="137" t="s">
        <v>81</v>
      </c>
      <c r="C46" s="137" t="s">
        <v>25</v>
      </c>
      <c r="D46" s="138">
        <v>10</v>
      </c>
      <c r="E46" s="140">
        <v>15</v>
      </c>
      <c r="F46" s="140">
        <v>20</v>
      </c>
      <c r="G46" s="104"/>
    </row>
    <row r="47" spans="2:14" x14ac:dyDescent="0.25">
      <c r="B47" s="137" t="s">
        <v>62</v>
      </c>
      <c r="C47" s="137" t="s">
        <v>10</v>
      </c>
      <c r="D47" s="138">
        <v>10</v>
      </c>
      <c r="E47" s="140"/>
      <c r="F47" s="140"/>
      <c r="G47" s="104"/>
      <c r="I47" s="38"/>
      <c r="J47" s="38"/>
      <c r="K47" s="38"/>
      <c r="L47" s="38"/>
      <c r="M47" s="38"/>
    </row>
    <row r="48" spans="2:14" x14ac:dyDescent="0.25">
      <c r="B48" s="137" t="s">
        <v>74</v>
      </c>
      <c r="C48" s="137" t="s">
        <v>14</v>
      </c>
      <c r="D48" s="138">
        <v>10</v>
      </c>
      <c r="E48" s="140">
        <v>15</v>
      </c>
      <c r="F48" s="140">
        <v>20</v>
      </c>
      <c r="G48" s="104">
        <v>25</v>
      </c>
      <c r="I48" s="38"/>
      <c r="J48" s="38"/>
      <c r="K48" s="38"/>
      <c r="L48" s="38"/>
      <c r="M48" s="38"/>
    </row>
    <row r="49" spans="2:14" x14ac:dyDescent="0.25">
      <c r="B49" s="139" t="s">
        <v>186</v>
      </c>
      <c r="C49" s="139" t="s">
        <v>187</v>
      </c>
      <c r="D49" s="140"/>
      <c r="E49" s="140">
        <v>10</v>
      </c>
      <c r="F49" s="140">
        <v>15</v>
      </c>
      <c r="G49" s="104"/>
      <c r="H49" s="1"/>
      <c r="I49" s="38"/>
      <c r="J49" s="38"/>
      <c r="K49" s="38"/>
      <c r="L49" s="38"/>
      <c r="M49" s="38"/>
    </row>
    <row r="50" spans="2:14" x14ac:dyDescent="0.25">
      <c r="B50" s="137" t="s">
        <v>78</v>
      </c>
      <c r="C50" s="137" t="s">
        <v>12</v>
      </c>
      <c r="D50" s="138">
        <v>10</v>
      </c>
      <c r="E50" s="140">
        <v>15</v>
      </c>
      <c r="F50" s="140">
        <v>20</v>
      </c>
      <c r="G50" s="104">
        <v>25</v>
      </c>
      <c r="H50" s="1"/>
      <c r="I50" s="38"/>
      <c r="J50" s="38"/>
      <c r="K50" s="38"/>
      <c r="L50" s="39"/>
      <c r="M50" s="40"/>
    </row>
    <row r="51" spans="2:14" x14ac:dyDescent="0.25">
      <c r="B51" s="110" t="s">
        <v>212</v>
      </c>
      <c r="C51" s="110" t="s">
        <v>213</v>
      </c>
      <c r="D51" s="140"/>
      <c r="E51" s="140"/>
      <c r="F51" s="140">
        <v>10</v>
      </c>
      <c r="G51" s="104">
        <v>15</v>
      </c>
      <c r="H51" s="1"/>
      <c r="I51" s="38"/>
      <c r="J51" s="38"/>
      <c r="K51" s="38"/>
      <c r="L51" s="39"/>
      <c r="M51" s="40"/>
    </row>
    <row r="52" spans="2:14" x14ac:dyDescent="0.25">
      <c r="B52" s="1" t="s">
        <v>215</v>
      </c>
      <c r="C52" s="1" t="s">
        <v>216</v>
      </c>
      <c r="D52" s="54"/>
      <c r="E52" s="54"/>
      <c r="F52" s="106"/>
      <c r="G52" s="104">
        <v>10</v>
      </c>
      <c r="H52" s="1"/>
      <c r="I52" s="38"/>
      <c r="J52" s="38"/>
      <c r="K52" s="38"/>
      <c r="L52" s="39"/>
      <c r="M52" s="40"/>
    </row>
    <row r="53" spans="2:14" x14ac:dyDescent="0.25">
      <c r="B53" s="1" t="s">
        <v>217</v>
      </c>
      <c r="C53" s="1" t="s">
        <v>218</v>
      </c>
      <c r="D53" s="54"/>
      <c r="E53" s="54"/>
      <c r="F53" s="106"/>
      <c r="G53" s="104">
        <v>10</v>
      </c>
      <c r="H53" s="1"/>
      <c r="I53" s="38"/>
      <c r="J53" s="38"/>
      <c r="K53" s="38"/>
      <c r="L53" s="39"/>
      <c r="M53" s="40"/>
    </row>
    <row r="54" spans="2:14" x14ac:dyDescent="0.25">
      <c r="B54" s="1" t="s">
        <v>81</v>
      </c>
      <c r="C54" s="1" t="s">
        <v>219</v>
      </c>
      <c r="D54" s="54"/>
      <c r="E54" s="54"/>
      <c r="F54" s="54"/>
      <c r="G54" s="104">
        <v>10</v>
      </c>
      <c r="H54" s="1"/>
      <c r="I54" s="38"/>
      <c r="J54" s="38"/>
      <c r="K54" s="38"/>
      <c r="L54" s="39"/>
      <c r="M54" s="40"/>
    </row>
    <row r="55" spans="2:14" x14ac:dyDescent="0.25">
      <c r="B55" s="1" t="s">
        <v>220</v>
      </c>
      <c r="C55" s="1" t="s">
        <v>20</v>
      </c>
      <c r="D55" s="54"/>
      <c r="E55" s="54"/>
      <c r="F55" s="54"/>
      <c r="G55" s="104">
        <v>10</v>
      </c>
      <c r="H55" s="1"/>
      <c r="I55" s="38"/>
      <c r="J55" s="38"/>
      <c r="K55" s="38"/>
      <c r="L55" s="38"/>
      <c r="M55" s="40"/>
    </row>
    <row r="56" spans="2:14" x14ac:dyDescent="0.25">
      <c r="B56" s="1" t="s">
        <v>198</v>
      </c>
      <c r="C56" s="1" t="s">
        <v>26</v>
      </c>
      <c r="D56" s="54"/>
      <c r="E56" s="54"/>
      <c r="F56" s="54"/>
      <c r="G56" s="104">
        <v>10</v>
      </c>
      <c r="H56" s="1"/>
      <c r="I56" s="38"/>
      <c r="J56" s="38"/>
      <c r="K56" s="38"/>
      <c r="L56" s="38"/>
      <c r="M56" s="40"/>
    </row>
    <row r="57" spans="2:14" x14ac:dyDescent="0.25">
      <c r="D57" s="54"/>
      <c r="E57" s="54"/>
      <c r="F57" s="54"/>
      <c r="G57" s="104"/>
      <c r="H57" s="1"/>
      <c r="I57" s="38"/>
      <c r="J57" s="38"/>
      <c r="K57" s="38"/>
      <c r="L57" s="38"/>
      <c r="M57" s="40"/>
    </row>
    <row r="58" spans="2:14" x14ac:dyDescent="0.25">
      <c r="D58" s="54"/>
      <c r="E58" s="54"/>
      <c r="F58" s="54"/>
      <c r="G58" s="104"/>
      <c r="H58" s="1"/>
      <c r="I58" s="38"/>
      <c r="J58" s="38"/>
      <c r="K58" s="38"/>
      <c r="L58" s="39"/>
      <c r="M58" s="40"/>
    </row>
    <row r="59" spans="2:14" x14ac:dyDescent="0.25">
      <c r="D59" s="54"/>
      <c r="E59" s="54"/>
      <c r="F59" s="54"/>
      <c r="G59" s="104"/>
      <c r="H59" s="1"/>
      <c r="I59" s="38"/>
      <c r="J59" s="38"/>
      <c r="K59" s="38"/>
      <c r="L59" s="39"/>
      <c r="M59" s="40"/>
    </row>
    <row r="60" spans="2:14" x14ac:dyDescent="0.25">
      <c r="D60" s="54"/>
      <c r="E60" s="54"/>
      <c r="F60" s="54"/>
      <c r="G60" s="104"/>
      <c r="H60" s="1"/>
      <c r="I60" s="38"/>
      <c r="J60" s="38"/>
      <c r="K60" s="38"/>
      <c r="L60" s="39"/>
      <c r="M60" s="40"/>
    </row>
    <row r="61" spans="2:14" x14ac:dyDescent="0.25">
      <c r="G61" s="104"/>
      <c r="H61" s="1"/>
      <c r="I61" s="38"/>
      <c r="J61" s="38"/>
      <c r="K61" s="38"/>
      <c r="L61" s="39"/>
      <c r="M61" s="40"/>
      <c r="N61" s="41"/>
    </row>
    <row r="62" spans="2:14" x14ac:dyDescent="0.25">
      <c r="G62" s="104"/>
      <c r="H62" s="1"/>
      <c r="I62" s="38"/>
      <c r="J62" s="38"/>
      <c r="K62" s="38"/>
      <c r="L62" s="39"/>
      <c r="M62" s="40"/>
    </row>
    <row r="63" spans="2:14" x14ac:dyDescent="0.25">
      <c r="G63" s="104"/>
      <c r="H63" s="1"/>
      <c r="I63" s="38"/>
      <c r="J63" s="38"/>
      <c r="K63" s="38"/>
      <c r="L63" s="38"/>
      <c r="M63" s="40"/>
    </row>
    <row r="64" spans="2:14" x14ac:dyDescent="0.25">
      <c r="G64" s="104"/>
      <c r="H64" s="1"/>
      <c r="I64" s="38"/>
      <c r="J64" s="38"/>
      <c r="K64" s="38"/>
      <c r="L64" s="38"/>
      <c r="M64" s="40"/>
    </row>
    <row r="65" spans="7:13" x14ac:dyDescent="0.25">
      <c r="G65" s="104"/>
      <c r="H65" s="1"/>
      <c r="I65" s="38"/>
      <c r="J65" s="38"/>
      <c r="K65" s="38"/>
      <c r="L65" s="39"/>
      <c r="M65" s="40"/>
    </row>
    <row r="66" spans="7:13" x14ac:dyDescent="0.25">
      <c r="G66" s="104"/>
      <c r="H66" s="1"/>
      <c r="I66" s="38"/>
      <c r="J66" s="38"/>
      <c r="K66" s="38"/>
      <c r="L66" s="39"/>
      <c r="M66" s="40"/>
    </row>
    <row r="67" spans="7:13" x14ac:dyDescent="0.25">
      <c r="G67" s="104"/>
      <c r="H67" s="1"/>
      <c r="I67" s="38"/>
      <c r="J67" s="38"/>
      <c r="K67" s="38"/>
      <c r="L67" s="39"/>
      <c r="M67" s="40"/>
    </row>
    <row r="68" spans="7:13" x14ac:dyDescent="0.25">
      <c r="G68" s="104"/>
      <c r="H68" s="1"/>
      <c r="I68" s="38"/>
      <c r="J68" s="38"/>
      <c r="K68" s="38"/>
      <c r="L68" s="38"/>
      <c r="M68" s="40"/>
    </row>
    <row r="69" spans="7:13" x14ac:dyDescent="0.25">
      <c r="G69" s="104"/>
      <c r="H69" s="1"/>
      <c r="I69" s="38"/>
      <c r="J69" s="38"/>
      <c r="K69" s="38"/>
      <c r="L69" s="38"/>
      <c r="M69" s="40"/>
    </row>
    <row r="70" spans="7:13" x14ac:dyDescent="0.25">
      <c r="G70" s="104"/>
      <c r="H70" s="1"/>
      <c r="I70" s="38"/>
      <c r="J70" s="38"/>
      <c r="K70" s="38"/>
      <c r="L70" s="39"/>
      <c r="M70" s="40"/>
    </row>
    <row r="71" spans="7:13" x14ac:dyDescent="0.25">
      <c r="G71" s="104"/>
      <c r="H71" s="1"/>
      <c r="I71" s="38"/>
      <c r="J71" s="38"/>
      <c r="K71" s="38"/>
      <c r="L71" s="39"/>
      <c r="M71" s="40"/>
    </row>
    <row r="72" spans="7:13" x14ac:dyDescent="0.25">
      <c r="G72" s="104"/>
      <c r="H72" s="1"/>
      <c r="I72" s="38"/>
      <c r="J72" s="38"/>
      <c r="K72" s="38"/>
      <c r="L72" s="38"/>
      <c r="M72" s="40"/>
    </row>
    <row r="73" spans="7:13" x14ac:dyDescent="0.25">
      <c r="G73" s="104"/>
      <c r="H73" s="1"/>
    </row>
    <row r="74" spans="7:13" x14ac:dyDescent="0.25">
      <c r="G74" s="104"/>
      <c r="H74" s="1"/>
    </row>
    <row r="75" spans="7:13" x14ac:dyDescent="0.25">
      <c r="G75" s="104"/>
      <c r="H75" s="1"/>
    </row>
    <row r="76" spans="7:13" x14ac:dyDescent="0.25">
      <c r="G76" s="104"/>
      <c r="H76" s="1"/>
    </row>
    <row r="77" spans="7:13" x14ac:dyDescent="0.25">
      <c r="G77" s="104"/>
      <c r="H77" s="1"/>
    </row>
    <row r="78" spans="7:13" x14ac:dyDescent="0.25">
      <c r="G78" s="104"/>
      <c r="H78" s="1"/>
    </row>
    <row r="79" spans="7:13" x14ac:dyDescent="0.25">
      <c r="G79" s="104"/>
      <c r="H79" s="1"/>
    </row>
    <row r="80" spans="7:13" x14ac:dyDescent="0.25">
      <c r="G80" s="104"/>
      <c r="H80" s="1"/>
    </row>
    <row r="81" spans="7:8" x14ac:dyDescent="0.25">
      <c r="G81" s="104"/>
      <c r="H81" s="1"/>
    </row>
    <row r="82" spans="7:8" x14ac:dyDescent="0.25">
      <c r="G82" s="104"/>
      <c r="H82" s="1"/>
    </row>
    <row r="83" spans="7:8" x14ac:dyDescent="0.25">
      <c r="G83" s="104"/>
      <c r="H83" s="1"/>
    </row>
    <row r="84" spans="7:8" x14ac:dyDescent="0.25">
      <c r="G84" s="104"/>
      <c r="H84" s="1"/>
    </row>
    <row r="85" spans="7:8" x14ac:dyDescent="0.25">
      <c r="G85" s="104"/>
      <c r="H85" s="1"/>
    </row>
    <row r="86" spans="7:8" x14ac:dyDescent="0.25">
      <c r="G86" s="104"/>
      <c r="H86" s="1"/>
    </row>
    <row r="87" spans="7:8" x14ac:dyDescent="0.25">
      <c r="G87" s="104"/>
      <c r="H87" s="1"/>
    </row>
    <row r="88" spans="7:8" x14ac:dyDescent="0.25">
      <c r="G88" s="104"/>
      <c r="H88" s="1"/>
    </row>
    <row r="89" spans="7:8" x14ac:dyDescent="0.25">
      <c r="G89" s="104"/>
      <c r="H89" s="1"/>
    </row>
    <row r="90" spans="7:8" x14ac:dyDescent="0.25">
      <c r="G90" s="104"/>
      <c r="H90" s="1"/>
    </row>
    <row r="91" spans="7:8" x14ac:dyDescent="0.25">
      <c r="G91" s="104"/>
      <c r="H91" s="1"/>
    </row>
    <row r="92" spans="7:8" x14ac:dyDescent="0.25">
      <c r="G92" s="104"/>
      <c r="H92" s="1"/>
    </row>
    <row r="93" spans="7:8" x14ac:dyDescent="0.25">
      <c r="G93" s="104"/>
      <c r="H93" s="1"/>
    </row>
    <row r="94" spans="7:8" x14ac:dyDescent="0.25">
      <c r="G94" s="104"/>
      <c r="H94" s="1"/>
    </row>
    <row r="95" spans="7:8" x14ac:dyDescent="0.25">
      <c r="G95" s="104"/>
      <c r="H95" s="1"/>
    </row>
    <row r="96" spans="7:8" x14ac:dyDescent="0.25">
      <c r="G96" s="104"/>
      <c r="H96" s="1"/>
    </row>
    <row r="97" spans="7:8" x14ac:dyDescent="0.25">
      <c r="G97" s="104"/>
      <c r="H97" s="1"/>
    </row>
    <row r="98" spans="7:8" x14ac:dyDescent="0.25">
      <c r="G98" s="104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sortState ref="B4:G51">
    <sortCondition ref="B4:B5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44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210</v>
      </c>
      <c r="D7" s="1" t="s">
        <v>221</v>
      </c>
      <c r="E7" s="10">
        <v>1.6851851851851851E-2</v>
      </c>
      <c r="F7" s="10">
        <v>2.2569444444444447E-3</v>
      </c>
      <c r="G7" s="10">
        <f>E7-F7</f>
        <v>1.4594907407407405E-2</v>
      </c>
      <c r="H7" s="54">
        <v>50</v>
      </c>
      <c r="I7" s="14"/>
      <c r="J7" s="16"/>
      <c r="K7" s="54">
        <v>1</v>
      </c>
      <c r="L7" s="1" t="s">
        <v>98</v>
      </c>
      <c r="M7" s="1" t="s">
        <v>24</v>
      </c>
      <c r="N7" s="10">
        <v>1.7557870370370373E-2</v>
      </c>
      <c r="O7" s="10">
        <v>6.4236111111111117E-3</v>
      </c>
      <c r="P7" s="10">
        <f>N7-O7</f>
        <v>1.113425925925926E-2</v>
      </c>
    </row>
    <row r="8" spans="2:16" x14ac:dyDescent="0.25">
      <c r="B8" s="54">
        <v>2</v>
      </c>
      <c r="C8" s="1" t="s">
        <v>99</v>
      </c>
      <c r="D8" s="1" t="s">
        <v>100</v>
      </c>
      <c r="E8" s="10">
        <v>1.7002314814814814E-2</v>
      </c>
      <c r="F8" s="10">
        <v>1.736111111111111E-3</v>
      </c>
      <c r="G8" s="10">
        <f t="shared" ref="G8:G30" si="0">E8-F8</f>
        <v>1.5266203703703702E-2</v>
      </c>
      <c r="H8" s="54">
        <v>49</v>
      </c>
      <c r="I8" s="14"/>
      <c r="J8" s="16"/>
      <c r="K8" s="54">
        <v>2</v>
      </c>
      <c r="L8" s="1" t="s">
        <v>225</v>
      </c>
      <c r="M8" s="1" t="s">
        <v>204</v>
      </c>
      <c r="N8" s="10">
        <v>1.7870370370370373E-2</v>
      </c>
      <c r="O8" s="10">
        <v>6.076388888888889E-3</v>
      </c>
      <c r="P8" s="10">
        <f>N8-O8</f>
        <v>1.1793981481481485E-2</v>
      </c>
    </row>
    <row r="9" spans="2:16" x14ac:dyDescent="0.25">
      <c r="B9" s="54">
        <v>3</v>
      </c>
      <c r="C9" s="1" t="s">
        <v>194</v>
      </c>
      <c r="D9" s="1" t="s">
        <v>195</v>
      </c>
      <c r="E9" s="10">
        <v>1.7025462962962961E-2</v>
      </c>
      <c r="F9" s="10">
        <v>1.5624999999999999E-3</v>
      </c>
      <c r="G9" s="10">
        <f t="shared" si="0"/>
        <v>1.5462962962962961E-2</v>
      </c>
      <c r="H9" s="54">
        <v>48</v>
      </c>
      <c r="I9" s="14"/>
      <c r="J9" s="16"/>
      <c r="K9" s="54">
        <v>3</v>
      </c>
      <c r="L9" s="1" t="s">
        <v>127</v>
      </c>
      <c r="M9" s="1" t="s">
        <v>20</v>
      </c>
      <c r="N9" s="10">
        <v>1.741898148148148E-2</v>
      </c>
      <c r="O9" s="10">
        <v>5.208333333333333E-3</v>
      </c>
      <c r="P9" s="10">
        <f>N9-O9</f>
        <v>1.2210648148148148E-2</v>
      </c>
    </row>
    <row r="10" spans="2:16" x14ac:dyDescent="0.25">
      <c r="B10" s="54">
        <v>4</v>
      </c>
      <c r="C10" s="1" t="s">
        <v>197</v>
      </c>
      <c r="D10" s="1" t="s">
        <v>70</v>
      </c>
      <c r="E10" s="10">
        <v>1.7118055555555556E-2</v>
      </c>
      <c r="F10" s="10">
        <v>4.340277777777778E-3</v>
      </c>
      <c r="G10" s="10">
        <f t="shared" si="0"/>
        <v>1.2777777777777779E-2</v>
      </c>
      <c r="H10" s="54">
        <v>47</v>
      </c>
      <c r="I10" s="14"/>
      <c r="J10" s="16"/>
      <c r="K10" s="54">
        <v>4</v>
      </c>
      <c r="L10" s="1" t="s">
        <v>97</v>
      </c>
      <c r="M10" s="1" t="s">
        <v>14</v>
      </c>
      <c r="N10" s="10">
        <v>1.7534722222222222E-2</v>
      </c>
      <c r="O10" s="10">
        <v>4.8611111111111112E-3</v>
      </c>
      <c r="P10" s="10">
        <f>N10-O10</f>
        <v>1.2673611111111111E-2</v>
      </c>
    </row>
    <row r="11" spans="2:16" x14ac:dyDescent="0.25">
      <c r="B11" s="54">
        <v>5</v>
      </c>
      <c r="C11" s="1" t="s">
        <v>93</v>
      </c>
      <c r="D11" s="1" t="s">
        <v>68</v>
      </c>
      <c r="E11" s="10">
        <v>1.7118055555555556E-2</v>
      </c>
      <c r="F11" s="10">
        <v>4.340277777777778E-3</v>
      </c>
      <c r="G11" s="10">
        <f t="shared" si="0"/>
        <v>1.2777777777777779E-2</v>
      </c>
      <c r="H11" s="54">
        <v>46</v>
      </c>
      <c r="I11" s="14"/>
      <c r="J11" s="16"/>
      <c r="K11" s="54">
        <v>5</v>
      </c>
      <c r="L11" s="1" t="s">
        <v>197</v>
      </c>
      <c r="M11" s="1" t="s">
        <v>70</v>
      </c>
      <c r="N11" s="10">
        <v>1.7118055555555556E-2</v>
      </c>
      <c r="O11" s="10">
        <v>4.340277777777778E-3</v>
      </c>
      <c r="P11" s="10">
        <f>N11-O11</f>
        <v>1.2777777777777779E-2</v>
      </c>
    </row>
    <row r="12" spans="2:16" x14ac:dyDescent="0.25">
      <c r="B12" s="54">
        <v>6</v>
      </c>
      <c r="C12" s="1" t="s">
        <v>130</v>
      </c>
      <c r="D12" s="1" t="s">
        <v>222</v>
      </c>
      <c r="E12" s="10">
        <v>1.7233796296296296E-2</v>
      </c>
      <c r="F12" s="10">
        <v>4.1666666666666666E-3</v>
      </c>
      <c r="G12" s="10">
        <f t="shared" si="0"/>
        <v>1.306712962962963E-2</v>
      </c>
      <c r="H12" s="54">
        <v>45</v>
      </c>
      <c r="I12" s="14"/>
      <c r="J12" s="16"/>
      <c r="K12" s="54">
        <v>6</v>
      </c>
      <c r="L12" s="1" t="s">
        <v>93</v>
      </c>
      <c r="M12" s="1" t="s">
        <v>68</v>
      </c>
      <c r="N12" s="10">
        <v>1.7118055555555556E-2</v>
      </c>
      <c r="O12" s="10">
        <v>4.340277777777778E-3</v>
      </c>
      <c r="P12" s="10">
        <f>N12-O12</f>
        <v>1.2777777777777779E-2</v>
      </c>
    </row>
    <row r="13" spans="2:16" x14ac:dyDescent="0.25">
      <c r="B13" s="54">
        <v>7</v>
      </c>
      <c r="C13" s="1" t="s">
        <v>104</v>
      </c>
      <c r="D13" s="1" t="s">
        <v>105</v>
      </c>
      <c r="E13" s="10">
        <v>1.7384259259259262E-2</v>
      </c>
      <c r="F13" s="10">
        <v>5.2083333333333333E-4</v>
      </c>
      <c r="G13" s="10">
        <f t="shared" si="0"/>
        <v>1.6863425925925928E-2</v>
      </c>
      <c r="H13" s="54">
        <v>44</v>
      </c>
      <c r="I13" s="14"/>
      <c r="J13" s="16"/>
      <c r="K13" s="54">
        <v>7</v>
      </c>
      <c r="L13" s="1" t="s">
        <v>130</v>
      </c>
      <c r="M13" s="1" t="s">
        <v>222</v>
      </c>
      <c r="N13" s="10">
        <v>1.7233796296296296E-2</v>
      </c>
      <c r="O13" s="10">
        <v>4.1666666666666666E-3</v>
      </c>
      <c r="P13" s="10">
        <f>N13-O13</f>
        <v>1.306712962962963E-2</v>
      </c>
    </row>
    <row r="14" spans="2:16" x14ac:dyDescent="0.25">
      <c r="B14" s="54">
        <v>8</v>
      </c>
      <c r="C14" s="1" t="s">
        <v>167</v>
      </c>
      <c r="D14" s="1" t="s">
        <v>21</v>
      </c>
      <c r="E14" s="10">
        <v>1.7407407407407406E-2</v>
      </c>
      <c r="F14" s="10">
        <v>1.736111111111111E-3</v>
      </c>
      <c r="G14" s="10">
        <f t="shared" si="0"/>
        <v>1.5671296296296294E-2</v>
      </c>
      <c r="H14" s="54">
        <v>43</v>
      </c>
      <c r="I14" s="14"/>
      <c r="J14" s="16"/>
      <c r="K14" s="54">
        <v>8</v>
      </c>
      <c r="L14" s="1" t="s">
        <v>103</v>
      </c>
      <c r="M14" s="1" t="s">
        <v>13</v>
      </c>
      <c r="N14" s="10">
        <v>1.7766203703703704E-2</v>
      </c>
      <c r="O14" s="10">
        <v>4.6874999999999998E-3</v>
      </c>
      <c r="P14" s="10">
        <f>N14-O14</f>
        <v>1.3078703703703703E-2</v>
      </c>
    </row>
    <row r="15" spans="2:16" x14ac:dyDescent="0.25">
      <c r="B15" s="54">
        <v>9</v>
      </c>
      <c r="C15" s="1" t="s">
        <v>127</v>
      </c>
      <c r="D15" s="1" t="s">
        <v>20</v>
      </c>
      <c r="E15" s="10">
        <v>1.741898148148148E-2</v>
      </c>
      <c r="F15" s="10">
        <v>5.208333333333333E-3</v>
      </c>
      <c r="G15" s="10">
        <f t="shared" si="0"/>
        <v>1.2210648148148148E-2</v>
      </c>
      <c r="H15" s="54">
        <v>42</v>
      </c>
      <c r="I15" s="14"/>
      <c r="J15" s="16"/>
      <c r="K15" s="54">
        <v>9</v>
      </c>
      <c r="L15" s="1" t="s">
        <v>137</v>
      </c>
      <c r="M15" s="1" t="s">
        <v>11</v>
      </c>
      <c r="N15" s="10">
        <v>1.7638888888888888E-2</v>
      </c>
      <c r="O15" s="10">
        <v>3.645833333333333E-3</v>
      </c>
      <c r="P15" s="10">
        <f>N15-O15</f>
        <v>1.3993055555555555E-2</v>
      </c>
    </row>
    <row r="16" spans="2:16" x14ac:dyDescent="0.25">
      <c r="B16" s="54">
        <v>10</v>
      </c>
      <c r="C16" s="1" t="s">
        <v>223</v>
      </c>
      <c r="D16" s="1" t="s">
        <v>224</v>
      </c>
      <c r="E16" s="10">
        <v>1.7465277777777777E-2</v>
      </c>
      <c r="F16" s="10">
        <v>2.9513888888888888E-3</v>
      </c>
      <c r="G16" s="10">
        <f t="shared" si="0"/>
        <v>1.4513888888888889E-2</v>
      </c>
      <c r="H16" s="54">
        <v>41</v>
      </c>
      <c r="I16" s="14"/>
      <c r="J16" s="16"/>
      <c r="K16" s="54">
        <v>10</v>
      </c>
      <c r="L16" s="1" t="s">
        <v>94</v>
      </c>
      <c r="M16" s="1" t="s">
        <v>13</v>
      </c>
      <c r="N16" s="10">
        <v>1.7962962962962962E-2</v>
      </c>
      <c r="O16" s="10">
        <v>3.645833333333333E-3</v>
      </c>
      <c r="P16" s="10">
        <f>N16-O16</f>
        <v>1.4317129629629629E-2</v>
      </c>
    </row>
    <row r="17" spans="2:16" x14ac:dyDescent="0.25">
      <c r="B17" s="54">
        <v>11</v>
      </c>
      <c r="C17" s="1" t="s">
        <v>196</v>
      </c>
      <c r="D17" s="1" t="s">
        <v>13</v>
      </c>
      <c r="E17" s="10">
        <v>1.7499999999999998E-2</v>
      </c>
      <c r="F17" s="10">
        <v>2.9513888888888888E-3</v>
      </c>
      <c r="G17" s="10">
        <f t="shared" si="0"/>
        <v>1.4548611111111109E-2</v>
      </c>
      <c r="H17" s="54">
        <v>40</v>
      </c>
      <c r="I17" s="14"/>
      <c r="J17" s="16"/>
      <c r="K17" s="54">
        <v>11</v>
      </c>
      <c r="L17" s="1" t="s">
        <v>223</v>
      </c>
      <c r="M17" s="1" t="s">
        <v>224</v>
      </c>
      <c r="N17" s="10">
        <v>1.7465277777777777E-2</v>
      </c>
      <c r="O17" s="10">
        <v>2.9513888888888888E-3</v>
      </c>
      <c r="P17" s="10">
        <f>N17-O17</f>
        <v>1.4513888888888889E-2</v>
      </c>
    </row>
    <row r="18" spans="2:16" x14ac:dyDescent="0.25">
      <c r="B18" s="54">
        <v>12</v>
      </c>
      <c r="C18" s="1" t="s">
        <v>97</v>
      </c>
      <c r="D18" s="1" t="s">
        <v>14</v>
      </c>
      <c r="E18" s="10">
        <v>1.7534722222222222E-2</v>
      </c>
      <c r="F18" s="10">
        <v>4.8611111111111112E-3</v>
      </c>
      <c r="G18" s="10">
        <f t="shared" si="0"/>
        <v>1.2673611111111111E-2</v>
      </c>
      <c r="H18" s="54">
        <v>39</v>
      </c>
      <c r="I18" s="14"/>
      <c r="J18" s="16"/>
      <c r="K18" s="54">
        <v>12</v>
      </c>
      <c r="L18" s="1" t="s">
        <v>196</v>
      </c>
      <c r="M18" s="1" t="s">
        <v>13</v>
      </c>
      <c r="N18" s="10">
        <v>1.7499999999999998E-2</v>
      </c>
      <c r="O18" s="10">
        <v>2.9513888888888888E-3</v>
      </c>
      <c r="P18" s="10">
        <f>N18-O18</f>
        <v>1.4548611111111109E-2</v>
      </c>
    </row>
    <row r="19" spans="2:16" x14ac:dyDescent="0.25">
      <c r="B19" s="54">
        <v>13</v>
      </c>
      <c r="C19" s="1" t="s">
        <v>98</v>
      </c>
      <c r="D19" s="1" t="s">
        <v>24</v>
      </c>
      <c r="E19" s="10">
        <v>1.7557870370370373E-2</v>
      </c>
      <c r="F19" s="10">
        <v>6.4236111111111117E-3</v>
      </c>
      <c r="G19" s="10">
        <f t="shared" si="0"/>
        <v>1.113425925925926E-2</v>
      </c>
      <c r="H19" s="54">
        <v>38</v>
      </c>
      <c r="I19" s="14"/>
      <c r="J19" s="16"/>
      <c r="K19" s="54">
        <v>13</v>
      </c>
      <c r="L19" s="1" t="s">
        <v>210</v>
      </c>
      <c r="M19" s="1" t="s">
        <v>221</v>
      </c>
      <c r="N19" s="10">
        <v>1.6851851851851851E-2</v>
      </c>
      <c r="O19" s="10">
        <v>2.2569444444444447E-3</v>
      </c>
      <c r="P19" s="10">
        <f>N19-O19</f>
        <v>1.4594907407407405E-2</v>
      </c>
    </row>
    <row r="20" spans="2:16" x14ac:dyDescent="0.25">
      <c r="B20" s="54">
        <v>14</v>
      </c>
      <c r="C20" s="1" t="s">
        <v>93</v>
      </c>
      <c r="D20" s="1" t="s">
        <v>115</v>
      </c>
      <c r="E20" s="10">
        <v>1.7615740740740741E-2</v>
      </c>
      <c r="F20" s="10">
        <v>1.2152777777777778E-3</v>
      </c>
      <c r="G20" s="10">
        <f t="shared" si="0"/>
        <v>1.6400462962962964E-2</v>
      </c>
      <c r="H20" s="54">
        <v>37</v>
      </c>
      <c r="I20" s="14"/>
      <c r="J20" s="16"/>
      <c r="K20" s="54">
        <v>14</v>
      </c>
      <c r="L20" s="1" t="s">
        <v>112</v>
      </c>
      <c r="M20" s="1" t="s">
        <v>76</v>
      </c>
      <c r="N20" s="10">
        <v>1.7662037037037035E-2</v>
      </c>
      <c r="O20" s="10">
        <v>2.9513888888888888E-3</v>
      </c>
      <c r="P20" s="10">
        <f>N20-O20</f>
        <v>1.4710648148148146E-2</v>
      </c>
    </row>
    <row r="21" spans="2:16" x14ac:dyDescent="0.25">
      <c r="B21" s="54">
        <v>15</v>
      </c>
      <c r="C21" s="1" t="s">
        <v>137</v>
      </c>
      <c r="D21" s="1" t="s">
        <v>11</v>
      </c>
      <c r="E21" s="10">
        <v>1.7638888888888888E-2</v>
      </c>
      <c r="F21" s="10">
        <v>3.645833333333333E-3</v>
      </c>
      <c r="G21" s="10">
        <f t="shared" si="0"/>
        <v>1.3993055555555555E-2</v>
      </c>
      <c r="H21" s="54">
        <v>36</v>
      </c>
      <c r="I21" s="14"/>
      <c r="J21" s="16"/>
      <c r="K21" s="54">
        <v>15</v>
      </c>
      <c r="L21" s="1" t="s">
        <v>226</v>
      </c>
      <c r="M21" s="1" t="s">
        <v>227</v>
      </c>
      <c r="N21" s="10">
        <v>1.8067129629629631E-2</v>
      </c>
      <c r="O21" s="10">
        <v>3.1249999999999997E-3</v>
      </c>
      <c r="P21" s="10">
        <f>N21-O21</f>
        <v>1.4942129629629632E-2</v>
      </c>
    </row>
    <row r="22" spans="2:16" x14ac:dyDescent="0.25">
      <c r="B22" s="54">
        <v>16</v>
      </c>
      <c r="C22" s="1" t="s">
        <v>112</v>
      </c>
      <c r="D22" s="1" t="s">
        <v>76</v>
      </c>
      <c r="E22" s="10">
        <v>1.7662037037037035E-2</v>
      </c>
      <c r="F22" s="10">
        <v>2.9513888888888888E-3</v>
      </c>
      <c r="G22" s="10">
        <f t="shared" si="0"/>
        <v>1.4710648148148146E-2</v>
      </c>
      <c r="H22" s="54">
        <v>35</v>
      </c>
      <c r="I22" s="14"/>
      <c r="J22" s="16"/>
      <c r="K22" s="54">
        <v>16</v>
      </c>
      <c r="L22" s="1" t="s">
        <v>99</v>
      </c>
      <c r="M22" s="1" t="s">
        <v>100</v>
      </c>
      <c r="N22" s="10">
        <v>1.7002314814814814E-2</v>
      </c>
      <c r="O22" s="10">
        <v>1.736111111111111E-3</v>
      </c>
      <c r="P22" s="10">
        <f>N22-O22</f>
        <v>1.5266203703703702E-2</v>
      </c>
    </row>
    <row r="23" spans="2:16" x14ac:dyDescent="0.25">
      <c r="B23" s="54">
        <v>17</v>
      </c>
      <c r="C23" s="1" t="s">
        <v>103</v>
      </c>
      <c r="D23" s="1" t="s">
        <v>13</v>
      </c>
      <c r="E23" s="10">
        <v>1.7766203703703704E-2</v>
      </c>
      <c r="F23" s="10">
        <v>4.6874999999999998E-3</v>
      </c>
      <c r="G23" s="10">
        <f t="shared" si="0"/>
        <v>1.3078703703703703E-2</v>
      </c>
      <c r="H23" s="54">
        <v>34</v>
      </c>
      <c r="I23" s="14"/>
      <c r="J23" s="16"/>
      <c r="K23" s="54">
        <v>17</v>
      </c>
      <c r="L23" s="1" t="s">
        <v>194</v>
      </c>
      <c r="M23" s="1" t="s">
        <v>195</v>
      </c>
      <c r="N23" s="10">
        <v>1.7025462962962961E-2</v>
      </c>
      <c r="O23" s="10">
        <v>1.5624999999999999E-3</v>
      </c>
      <c r="P23" s="10">
        <f>N23-O23</f>
        <v>1.5462962962962961E-2</v>
      </c>
    </row>
    <row r="24" spans="2:16" x14ac:dyDescent="0.25">
      <c r="B24" s="54">
        <v>18</v>
      </c>
      <c r="C24" s="1" t="s">
        <v>225</v>
      </c>
      <c r="D24" s="1" t="s">
        <v>204</v>
      </c>
      <c r="E24" s="10">
        <v>1.7870370370370373E-2</v>
      </c>
      <c r="F24" s="10">
        <v>6.076388888888889E-3</v>
      </c>
      <c r="G24" s="10">
        <f t="shared" si="0"/>
        <v>1.1793981481481485E-2</v>
      </c>
      <c r="H24" s="54">
        <v>33</v>
      </c>
      <c r="I24" s="14"/>
      <c r="J24" s="16"/>
      <c r="K24" s="54">
        <v>18</v>
      </c>
      <c r="L24" s="1" t="s">
        <v>123</v>
      </c>
      <c r="M24" s="1" t="s">
        <v>124</v>
      </c>
      <c r="N24" s="10">
        <v>1.8263888888888889E-2</v>
      </c>
      <c r="O24" s="10">
        <v>2.6041666666666665E-3</v>
      </c>
      <c r="P24" s="10">
        <f>N24-O24</f>
        <v>1.5659722222222221E-2</v>
      </c>
    </row>
    <row r="25" spans="2:16" x14ac:dyDescent="0.25">
      <c r="B25" s="54">
        <v>19</v>
      </c>
      <c r="C25" s="1" t="s">
        <v>90</v>
      </c>
      <c r="D25" s="1" t="s">
        <v>84</v>
      </c>
      <c r="E25" s="10">
        <v>1.7870370370370373E-2</v>
      </c>
      <c r="F25" s="10">
        <v>1.9097222222222222E-3</v>
      </c>
      <c r="G25" s="10">
        <f t="shared" si="0"/>
        <v>1.5960648148148151E-2</v>
      </c>
      <c r="H25" s="54">
        <v>32</v>
      </c>
      <c r="I25" s="14"/>
      <c r="J25" s="16"/>
      <c r="K25" s="54">
        <v>19</v>
      </c>
      <c r="L25" s="1" t="s">
        <v>167</v>
      </c>
      <c r="M25" s="1" t="s">
        <v>21</v>
      </c>
      <c r="N25" s="10">
        <v>1.7407407407407406E-2</v>
      </c>
      <c r="O25" s="10">
        <v>1.736111111111111E-3</v>
      </c>
      <c r="P25" s="10">
        <f>N25-O25</f>
        <v>1.5671296296296294E-2</v>
      </c>
    </row>
    <row r="26" spans="2:16" x14ac:dyDescent="0.25">
      <c r="B26" s="54">
        <v>20</v>
      </c>
      <c r="C26" s="1" t="s">
        <v>94</v>
      </c>
      <c r="D26" s="1" t="s">
        <v>13</v>
      </c>
      <c r="E26" s="10">
        <v>1.7962962962962962E-2</v>
      </c>
      <c r="F26" s="10">
        <v>3.645833333333333E-3</v>
      </c>
      <c r="G26" s="10">
        <f t="shared" si="0"/>
        <v>1.4317129629629629E-2</v>
      </c>
      <c r="H26" s="54">
        <v>31</v>
      </c>
      <c r="I26" s="14"/>
      <c r="J26" s="16"/>
      <c r="K26" s="54">
        <v>20</v>
      </c>
      <c r="L26" s="1" t="s">
        <v>90</v>
      </c>
      <c r="M26" s="1" t="s">
        <v>84</v>
      </c>
      <c r="N26" s="10">
        <v>1.7870370370370373E-2</v>
      </c>
      <c r="O26" s="10">
        <v>1.9097222222222222E-3</v>
      </c>
      <c r="P26" s="10">
        <f>N26-O26</f>
        <v>1.5960648148148151E-2</v>
      </c>
    </row>
    <row r="27" spans="2:16" x14ac:dyDescent="0.25">
      <c r="B27" s="54">
        <v>21</v>
      </c>
      <c r="C27" s="1" t="s">
        <v>226</v>
      </c>
      <c r="D27" s="1" t="s">
        <v>227</v>
      </c>
      <c r="E27" s="10">
        <v>1.8067129629629631E-2</v>
      </c>
      <c r="F27" s="10">
        <v>3.1249999999999997E-3</v>
      </c>
      <c r="G27" s="10">
        <f t="shared" si="0"/>
        <v>1.4942129629629632E-2</v>
      </c>
      <c r="H27" s="54">
        <v>30</v>
      </c>
      <c r="I27" s="14"/>
      <c r="J27" s="16"/>
      <c r="K27" s="54">
        <v>21</v>
      </c>
      <c r="L27" s="1" t="s">
        <v>93</v>
      </c>
      <c r="M27" s="1" t="s">
        <v>115</v>
      </c>
      <c r="N27" s="10">
        <v>1.7615740740740741E-2</v>
      </c>
      <c r="O27" s="10">
        <v>1.2152777777777778E-3</v>
      </c>
      <c r="P27" s="10">
        <f>N27-O27</f>
        <v>1.6400462962962964E-2</v>
      </c>
    </row>
    <row r="28" spans="2:16" x14ac:dyDescent="0.25">
      <c r="B28" s="54">
        <v>22</v>
      </c>
      <c r="C28" s="1" t="s">
        <v>123</v>
      </c>
      <c r="D28" s="1" t="s">
        <v>124</v>
      </c>
      <c r="E28" s="10">
        <v>1.8263888888888889E-2</v>
      </c>
      <c r="F28" s="10">
        <v>2.6041666666666665E-3</v>
      </c>
      <c r="G28" s="10">
        <f t="shared" si="0"/>
        <v>1.5659722222222221E-2</v>
      </c>
      <c r="H28" s="54">
        <v>29</v>
      </c>
      <c r="I28" s="14"/>
      <c r="J28" s="16"/>
      <c r="K28" s="54">
        <v>22</v>
      </c>
      <c r="L28" s="1" t="s">
        <v>104</v>
      </c>
      <c r="M28" s="1" t="s">
        <v>105</v>
      </c>
      <c r="N28" s="10">
        <v>1.7384259259259262E-2</v>
      </c>
      <c r="O28" s="10">
        <v>5.2083333333333333E-4</v>
      </c>
      <c r="P28" s="10">
        <f>N28-O28</f>
        <v>1.6863425925925928E-2</v>
      </c>
    </row>
    <row r="29" spans="2:16" x14ac:dyDescent="0.25">
      <c r="B29" s="54">
        <v>23</v>
      </c>
      <c r="C29" s="1" t="s">
        <v>200</v>
      </c>
      <c r="D29" s="1" t="s">
        <v>12</v>
      </c>
      <c r="E29" s="10">
        <v>1.9120370370370371E-2</v>
      </c>
      <c r="F29" s="10">
        <v>6.9444444444444447E-4</v>
      </c>
      <c r="G29" s="10">
        <f t="shared" si="0"/>
        <v>1.8425925925925925E-2</v>
      </c>
      <c r="H29" s="54">
        <v>28</v>
      </c>
      <c r="I29" s="14"/>
      <c r="J29" s="16"/>
      <c r="K29" s="54">
        <v>23</v>
      </c>
      <c r="L29" s="1" t="s">
        <v>130</v>
      </c>
      <c r="M29" s="1" t="s">
        <v>11</v>
      </c>
      <c r="N29" s="10">
        <v>1.9571759259259257E-2</v>
      </c>
      <c r="O29" s="10">
        <v>2.4305555555555556E-3</v>
      </c>
      <c r="P29" s="10">
        <f>N29-O29</f>
        <v>1.71412037037037E-2</v>
      </c>
    </row>
    <row r="30" spans="2:16" x14ac:dyDescent="0.25">
      <c r="B30" s="54">
        <v>24</v>
      </c>
      <c r="C30" s="1" t="s">
        <v>130</v>
      </c>
      <c r="D30" s="1" t="s">
        <v>11</v>
      </c>
      <c r="E30" s="10">
        <v>1.9571759259259257E-2</v>
      </c>
      <c r="F30" s="10">
        <v>2.4305555555555556E-3</v>
      </c>
      <c r="G30" s="10">
        <f t="shared" si="0"/>
        <v>1.71412037037037E-2</v>
      </c>
      <c r="H30" s="54">
        <v>27</v>
      </c>
      <c r="I30" s="14"/>
      <c r="J30" s="16"/>
      <c r="K30" s="54">
        <v>24</v>
      </c>
      <c r="L30" s="1" t="s">
        <v>200</v>
      </c>
      <c r="M30" s="1" t="s">
        <v>12</v>
      </c>
      <c r="N30" s="10">
        <v>1.9120370370370371E-2</v>
      </c>
      <c r="O30" s="10">
        <v>6.9444444444444447E-4</v>
      </c>
      <c r="P30" s="10">
        <f>N30-O30</f>
        <v>1.8425925925925925E-2</v>
      </c>
    </row>
    <row r="31" spans="2:16" x14ac:dyDescent="0.25">
      <c r="H31" s="1"/>
      <c r="I31" s="1"/>
      <c r="J31" s="1"/>
    </row>
    <row r="32" spans="2:16" x14ac:dyDescent="0.25">
      <c r="H32" s="1"/>
      <c r="I32" s="1"/>
      <c r="J32" s="1"/>
    </row>
    <row r="33" spans="8:16" x14ac:dyDescent="0.25">
      <c r="H33" s="1"/>
      <c r="I33" s="1"/>
      <c r="J33" s="67"/>
      <c r="K33" s="143" t="s">
        <v>138</v>
      </c>
      <c r="L33" s="143"/>
      <c r="M33" s="143"/>
      <c r="N33" s="67"/>
      <c r="O33" s="67"/>
    </row>
    <row r="34" spans="8:16" x14ac:dyDescent="0.25">
      <c r="H34" s="1"/>
      <c r="I34" s="1"/>
      <c r="J34" s="67"/>
      <c r="K34" s="67"/>
      <c r="L34" s="68"/>
      <c r="M34" s="67"/>
      <c r="N34" s="67"/>
      <c r="O34" s="67"/>
    </row>
    <row r="35" spans="8:16" x14ac:dyDescent="0.25">
      <c r="H35" s="1"/>
      <c r="I35" s="1"/>
      <c r="J35" s="69" t="s">
        <v>139</v>
      </c>
      <c r="K35" s="142" t="s">
        <v>140</v>
      </c>
      <c r="L35" s="142"/>
      <c r="M35" s="67"/>
      <c r="N35" s="70">
        <v>15.34</v>
      </c>
      <c r="O35" s="71">
        <v>40855</v>
      </c>
      <c r="P35" s="41"/>
    </row>
    <row r="36" spans="8:16" x14ac:dyDescent="0.25">
      <c r="H36" s="1"/>
      <c r="I36" s="1"/>
      <c r="J36" s="69" t="s">
        <v>141</v>
      </c>
      <c r="K36" s="142" t="s">
        <v>142</v>
      </c>
      <c r="L36" s="142"/>
      <c r="M36" s="142"/>
      <c r="N36" s="72">
        <v>16.260000000000002</v>
      </c>
      <c r="O36" s="71">
        <v>41324</v>
      </c>
    </row>
    <row r="37" spans="8:16" x14ac:dyDescent="0.25">
      <c r="H37" s="1"/>
      <c r="I37" s="1"/>
      <c r="J37" s="69" t="s">
        <v>143</v>
      </c>
      <c r="K37" s="142" t="s">
        <v>142</v>
      </c>
      <c r="L37" s="142"/>
      <c r="M37" s="142"/>
      <c r="N37" s="72">
        <v>16.260000000000002</v>
      </c>
      <c r="O37" s="71">
        <v>41324</v>
      </c>
    </row>
    <row r="38" spans="8:16" x14ac:dyDescent="0.25">
      <c r="H38" s="1"/>
      <c r="I38" s="1"/>
      <c r="J38" s="69" t="s">
        <v>144</v>
      </c>
      <c r="K38" s="142" t="s">
        <v>142</v>
      </c>
      <c r="L38" s="142"/>
      <c r="M38" s="73"/>
      <c r="N38" s="70">
        <v>16.489999999999998</v>
      </c>
      <c r="O38" s="71">
        <v>41723</v>
      </c>
    </row>
    <row r="39" spans="8:16" x14ac:dyDescent="0.25">
      <c r="H39" s="1"/>
      <c r="I39" s="1"/>
      <c r="J39" s="69" t="s">
        <v>145</v>
      </c>
      <c r="K39" s="67" t="s">
        <v>146</v>
      </c>
      <c r="L39" s="68"/>
      <c r="M39" s="67"/>
      <c r="N39" s="89" t="s">
        <v>147</v>
      </c>
      <c r="O39" s="71">
        <v>41906</v>
      </c>
    </row>
    <row r="40" spans="8:16" x14ac:dyDescent="0.25">
      <c r="H40" s="1"/>
      <c r="I40" s="1"/>
      <c r="J40" s="74"/>
      <c r="K40" s="67"/>
      <c r="L40" s="68"/>
      <c r="M40" s="67"/>
      <c r="N40" s="67"/>
      <c r="O40" s="67"/>
    </row>
    <row r="41" spans="8:16" x14ac:dyDescent="0.25">
      <c r="H41" s="1"/>
      <c r="I41" s="1"/>
      <c r="J41" s="69" t="s">
        <v>148</v>
      </c>
      <c r="K41" s="142" t="s">
        <v>149</v>
      </c>
      <c r="L41" s="142"/>
      <c r="M41" s="142"/>
      <c r="N41" s="70">
        <v>16.52</v>
      </c>
      <c r="O41" s="71">
        <v>41282</v>
      </c>
    </row>
    <row r="42" spans="8:16" x14ac:dyDescent="0.25">
      <c r="H42" s="1"/>
      <c r="I42" s="1"/>
      <c r="J42" s="69" t="s">
        <v>150</v>
      </c>
      <c r="K42" s="142" t="s">
        <v>151</v>
      </c>
      <c r="L42" s="142"/>
      <c r="M42" s="67"/>
      <c r="N42" s="70">
        <v>19.36</v>
      </c>
      <c r="O42" s="71">
        <v>40456</v>
      </c>
    </row>
    <row r="43" spans="8:16" x14ac:dyDescent="0.25">
      <c r="H43" s="1"/>
      <c r="I43" s="1"/>
      <c r="J43" s="69" t="s">
        <v>152</v>
      </c>
      <c r="K43" s="142" t="s">
        <v>153</v>
      </c>
      <c r="L43" s="142"/>
      <c r="M43" s="142"/>
      <c r="N43" s="70">
        <v>20.48</v>
      </c>
      <c r="O43" s="71">
        <v>40617</v>
      </c>
    </row>
    <row r="44" spans="8:16" x14ac:dyDescent="0.25">
      <c r="H44" s="1"/>
      <c r="I44" s="1"/>
      <c r="J44" s="69" t="s">
        <v>143</v>
      </c>
      <c r="K44" s="142" t="s">
        <v>153</v>
      </c>
      <c r="L44" s="142"/>
      <c r="M44" s="67"/>
      <c r="N44" s="68">
        <v>21.28</v>
      </c>
      <c r="O44" s="71">
        <v>41590</v>
      </c>
    </row>
    <row r="45" spans="8:16" x14ac:dyDescent="0.25">
      <c r="H45" s="1"/>
      <c r="I45" s="1"/>
      <c r="J45" s="69" t="s">
        <v>144</v>
      </c>
      <c r="K45" s="142" t="s">
        <v>154</v>
      </c>
      <c r="L45" s="142"/>
      <c r="M45" s="135"/>
      <c r="N45" s="70">
        <v>24.29</v>
      </c>
      <c r="O45" s="71">
        <v>41247</v>
      </c>
    </row>
    <row r="46" spans="8:16" x14ac:dyDescent="0.25">
      <c r="H46" s="1"/>
      <c r="I46" s="1"/>
      <c r="J46" s="69"/>
      <c r="K46" s="67"/>
      <c r="L46" s="68"/>
      <c r="M46" s="67"/>
      <c r="N46" s="67"/>
      <c r="O46" s="67"/>
    </row>
    <row r="47" spans="8:16" x14ac:dyDescent="0.25">
      <c r="H47" s="1"/>
      <c r="I47" s="1"/>
      <c r="J47" s="69" t="s">
        <v>155</v>
      </c>
      <c r="K47" s="67"/>
      <c r="L47" s="68"/>
      <c r="M47" s="67"/>
      <c r="N47" s="67"/>
      <c r="O47" s="67"/>
    </row>
    <row r="48" spans="8:16" x14ac:dyDescent="0.25">
      <c r="H48" s="1"/>
      <c r="I48" s="1"/>
      <c r="J48" s="69" t="s">
        <v>156</v>
      </c>
      <c r="K48" s="142" t="s">
        <v>157</v>
      </c>
      <c r="L48" s="142"/>
      <c r="M48" s="67"/>
      <c r="N48" s="70">
        <v>22.29</v>
      </c>
      <c r="O48" s="71">
        <v>41611</v>
      </c>
    </row>
    <row r="49" spans="8:15" x14ac:dyDescent="0.25">
      <c r="H49" s="1"/>
      <c r="I49" s="1"/>
      <c r="J49" s="69" t="s">
        <v>158</v>
      </c>
      <c r="K49" s="142" t="s">
        <v>201</v>
      </c>
      <c r="L49" s="142"/>
      <c r="M49" s="73"/>
      <c r="N49" s="72">
        <v>19.47</v>
      </c>
      <c r="O49" s="71">
        <v>42311</v>
      </c>
    </row>
    <row r="50" spans="8:15" x14ac:dyDescent="0.25">
      <c r="H50" s="1"/>
      <c r="I50" s="1"/>
      <c r="J50" s="69" t="s">
        <v>160</v>
      </c>
      <c r="K50" s="142" t="s">
        <v>161</v>
      </c>
      <c r="L50" s="142"/>
      <c r="M50" s="67"/>
      <c r="N50" s="70">
        <v>17.52</v>
      </c>
      <c r="O50" s="71">
        <v>41261</v>
      </c>
    </row>
    <row r="51" spans="8:15" x14ac:dyDescent="0.25">
      <c r="H51" s="1"/>
      <c r="I51" s="1"/>
      <c r="J51" s="75" t="s">
        <v>162</v>
      </c>
      <c r="K51" s="144" t="s">
        <v>161</v>
      </c>
      <c r="L51" s="144"/>
      <c r="M51" s="145"/>
      <c r="N51" s="72">
        <v>17.04</v>
      </c>
      <c r="O51" s="71">
        <v>41611</v>
      </c>
    </row>
    <row r="52" spans="8:15" x14ac:dyDescent="0.25">
      <c r="H52" s="1"/>
      <c r="I52" s="1"/>
      <c r="J52" s="76"/>
      <c r="K52" s="136"/>
      <c r="L52" s="136"/>
      <c r="M52" s="145"/>
      <c r="N52" s="72"/>
      <c r="O52" s="71"/>
    </row>
    <row r="53" spans="8:15" x14ac:dyDescent="0.25">
      <c r="H53" s="1"/>
      <c r="I53" s="1"/>
      <c r="J53" s="69" t="s">
        <v>163</v>
      </c>
      <c r="K53" s="70"/>
      <c r="L53" s="68"/>
      <c r="M53" s="67"/>
      <c r="N53" s="67"/>
      <c r="O53" s="67"/>
    </row>
    <row r="54" spans="8:15" x14ac:dyDescent="0.25">
      <c r="H54" s="1"/>
      <c r="I54" s="1"/>
      <c r="J54" s="69" t="s">
        <v>156</v>
      </c>
      <c r="K54" s="77" t="s">
        <v>164</v>
      </c>
      <c r="L54" s="78"/>
      <c r="M54" s="79"/>
      <c r="N54" s="80">
        <v>23.26</v>
      </c>
      <c r="O54" s="71">
        <v>41702</v>
      </c>
    </row>
    <row r="55" spans="8:15" x14ac:dyDescent="0.25">
      <c r="H55" s="1"/>
      <c r="I55" s="1"/>
      <c r="J55" s="69" t="s">
        <v>158</v>
      </c>
      <c r="K55" s="135" t="s">
        <v>165</v>
      </c>
      <c r="L55" s="135"/>
      <c r="M55" s="67"/>
      <c r="N55" s="70">
        <v>24.55</v>
      </c>
      <c r="O55" s="71">
        <v>41590</v>
      </c>
    </row>
    <row r="56" spans="8:15" x14ac:dyDescent="0.25">
      <c r="H56" s="1"/>
      <c r="I56" s="1"/>
      <c r="J56" s="81" t="s">
        <v>160</v>
      </c>
      <c r="K56" s="77" t="s">
        <v>166</v>
      </c>
      <c r="L56" s="82"/>
      <c r="M56" s="82"/>
      <c r="N56" s="82">
        <v>19.350000000000001</v>
      </c>
      <c r="O56" s="83">
        <v>41219</v>
      </c>
    </row>
    <row r="57" spans="8:15" x14ac:dyDescent="0.25">
      <c r="H57" s="1"/>
      <c r="I57" s="1"/>
      <c r="J57" s="69"/>
      <c r="K57" s="77"/>
      <c r="L57" s="78"/>
      <c r="M57" s="79"/>
      <c r="N57" s="80"/>
      <c r="O57" s="71"/>
    </row>
    <row r="58" spans="8:15" x14ac:dyDescent="0.25">
      <c r="H58" s="1"/>
      <c r="I58" s="1"/>
      <c r="J58" s="69"/>
      <c r="K58" s="119"/>
      <c r="L58" s="119"/>
      <c r="M58" s="67"/>
      <c r="N58" s="70"/>
      <c r="O58" s="71"/>
    </row>
    <row r="59" spans="8:15" x14ac:dyDescent="0.25">
      <c r="H59" s="1"/>
      <c r="I59" s="1"/>
      <c r="J59" s="81"/>
      <c r="K59" s="77"/>
      <c r="L59" s="82"/>
      <c r="M59" s="82"/>
      <c r="N59" s="82"/>
      <c r="O59" s="83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9"/>
      <c r="O61" s="40"/>
    </row>
    <row r="62" spans="8:15" x14ac:dyDescent="0.25">
      <c r="H62" s="1"/>
      <c r="I62" s="1"/>
      <c r="J62" s="38"/>
      <c r="K62" s="38"/>
      <c r="L62" s="38"/>
      <c r="M62" s="38"/>
      <c r="N62" s="38"/>
      <c r="O62" s="40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</sheetData>
  <sortState ref="L7:P30">
    <sortCondition ref="P7:P30"/>
  </sortState>
  <mergeCells count="18">
    <mergeCell ref="K33:M33"/>
    <mergeCell ref="K35:L35"/>
    <mergeCell ref="K37:M37"/>
    <mergeCell ref="K41:M41"/>
    <mergeCell ref="K42:L42"/>
    <mergeCell ref="K43:M43"/>
    <mergeCell ref="K44:L44"/>
    <mergeCell ref="K49:L49"/>
    <mergeCell ref="K50:L50"/>
    <mergeCell ref="M51:M52"/>
    <mergeCell ref="C2:G2"/>
    <mergeCell ref="C4:G4"/>
    <mergeCell ref="L4:P4"/>
    <mergeCell ref="K36:M36"/>
    <mergeCell ref="K38:L38"/>
    <mergeCell ref="K51:L51"/>
    <mergeCell ref="K45:L45"/>
    <mergeCell ref="K48:L48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9"/>
  <sheetViews>
    <sheetView workbookViewId="0">
      <selection activeCell="I2" sqref="I2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5" width="11.42578125" style="1" bestFit="1" customWidth="1"/>
    <col min="6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16" x14ac:dyDescent="0.25">
      <c r="B1" s="1" t="s">
        <v>35</v>
      </c>
    </row>
    <row r="2" spans="2:16" x14ac:dyDescent="0.25">
      <c r="B2" s="54"/>
      <c r="C2" s="141"/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61"/>
      <c r="D3" s="61"/>
      <c r="E3" s="61"/>
      <c r="F3" s="61"/>
      <c r="G3" s="61"/>
      <c r="H3" s="7"/>
      <c r="I3" s="7"/>
      <c r="J3" s="7"/>
    </row>
    <row r="4" spans="2:16" x14ac:dyDescent="0.25">
      <c r="B4" s="54"/>
      <c r="C4" s="141"/>
      <c r="D4" s="141"/>
      <c r="E4" s="141"/>
      <c r="F4" s="141"/>
      <c r="G4" s="141"/>
      <c r="H4" s="7"/>
      <c r="I4" s="7"/>
      <c r="J4" s="7"/>
      <c r="K4" s="54"/>
      <c r="L4" s="141"/>
      <c r="M4" s="141"/>
      <c r="N4" s="141"/>
      <c r="O4" s="141"/>
      <c r="P4" s="141"/>
    </row>
    <row r="5" spans="2:16" x14ac:dyDescent="0.25">
      <c r="B5" s="54"/>
      <c r="C5" s="61"/>
      <c r="D5" s="61"/>
      <c r="E5" s="61"/>
      <c r="F5" s="61"/>
      <c r="G5" s="61"/>
      <c r="H5" s="7"/>
      <c r="I5" s="7"/>
      <c r="J5" s="7"/>
      <c r="K5" s="54"/>
      <c r="L5" s="61"/>
      <c r="M5" s="61"/>
      <c r="N5" s="61"/>
      <c r="O5" s="61"/>
      <c r="P5" s="61"/>
    </row>
    <row r="6" spans="2:16" x14ac:dyDescent="0.25">
      <c r="B6" s="108" t="s">
        <v>1</v>
      </c>
      <c r="C6" s="9" t="s">
        <v>0</v>
      </c>
      <c r="D6" s="9"/>
      <c r="E6" s="108" t="s">
        <v>6</v>
      </c>
      <c r="F6" s="108" t="s">
        <v>7</v>
      </c>
      <c r="G6" s="108" t="s">
        <v>8</v>
      </c>
      <c r="H6" s="108" t="s">
        <v>9</v>
      </c>
      <c r="I6" s="13"/>
      <c r="J6" s="15"/>
      <c r="K6" s="108" t="s">
        <v>1</v>
      </c>
      <c r="L6" s="9" t="s">
        <v>0</v>
      </c>
      <c r="M6" s="9"/>
      <c r="N6" s="108" t="s">
        <v>6</v>
      </c>
      <c r="O6" s="108" t="s">
        <v>7</v>
      </c>
      <c r="P6" s="108" t="s">
        <v>8</v>
      </c>
    </row>
    <row r="7" spans="2:16" x14ac:dyDescent="0.25">
      <c r="B7" s="54">
        <v>1</v>
      </c>
      <c r="E7" s="10"/>
      <c r="F7" s="10"/>
      <c r="G7" s="10"/>
      <c r="H7" s="54">
        <v>50</v>
      </c>
      <c r="I7" s="14"/>
      <c r="J7" s="16"/>
      <c r="K7" s="54">
        <v>1</v>
      </c>
      <c r="N7" s="10"/>
      <c r="O7" s="10"/>
      <c r="P7" s="10"/>
    </row>
    <row r="8" spans="2:16" x14ac:dyDescent="0.25">
      <c r="B8" s="54">
        <v>2</v>
      </c>
      <c r="E8" s="10"/>
      <c r="F8" s="10"/>
      <c r="G8" s="10"/>
      <c r="H8" s="54">
        <v>50</v>
      </c>
      <c r="I8" s="14"/>
      <c r="J8" s="16"/>
      <c r="K8" s="54">
        <v>2</v>
      </c>
      <c r="N8" s="10"/>
      <c r="O8" s="10"/>
      <c r="P8" s="10"/>
    </row>
    <row r="9" spans="2:16" x14ac:dyDescent="0.25">
      <c r="B9" s="54">
        <v>3</v>
      </c>
      <c r="E9" s="10"/>
      <c r="F9" s="10"/>
      <c r="G9" s="10"/>
      <c r="H9" s="54">
        <v>50</v>
      </c>
      <c r="I9" s="14"/>
      <c r="J9" s="16"/>
      <c r="K9" s="54">
        <v>3</v>
      </c>
      <c r="N9" s="10"/>
      <c r="O9" s="10"/>
      <c r="P9" s="10"/>
    </row>
    <row r="10" spans="2:16" x14ac:dyDescent="0.25">
      <c r="B10" s="54">
        <v>4</v>
      </c>
      <c r="E10" s="10"/>
      <c r="F10" s="10"/>
      <c r="G10" s="10"/>
      <c r="H10" s="54">
        <v>50</v>
      </c>
      <c r="I10" s="14"/>
      <c r="J10" s="16"/>
      <c r="K10" s="54">
        <v>4</v>
      </c>
      <c r="N10" s="10"/>
      <c r="O10" s="10"/>
      <c r="P10" s="10"/>
    </row>
    <row r="11" spans="2:16" x14ac:dyDescent="0.25">
      <c r="B11" s="54">
        <v>5</v>
      </c>
      <c r="E11" s="10"/>
      <c r="F11" s="10"/>
      <c r="G11" s="10"/>
      <c r="H11" s="54">
        <v>50</v>
      </c>
      <c r="I11" s="14"/>
      <c r="J11" s="16"/>
      <c r="K11" s="54">
        <v>5</v>
      </c>
      <c r="N11" s="10"/>
      <c r="O11" s="10"/>
      <c r="P11" s="10"/>
    </row>
    <row r="12" spans="2:16" x14ac:dyDescent="0.25">
      <c r="B12" s="54">
        <v>6</v>
      </c>
      <c r="E12" s="10"/>
      <c r="F12" s="10"/>
      <c r="G12" s="10"/>
      <c r="H12" s="54">
        <v>50</v>
      </c>
      <c r="I12" s="14"/>
      <c r="J12" s="16"/>
      <c r="K12" s="54">
        <v>6</v>
      </c>
      <c r="N12" s="10"/>
      <c r="O12" s="10"/>
      <c r="P12" s="10"/>
    </row>
    <row r="13" spans="2:16" x14ac:dyDescent="0.25">
      <c r="B13" s="54">
        <v>7</v>
      </c>
      <c r="E13" s="10"/>
      <c r="F13" s="10"/>
      <c r="G13" s="10"/>
      <c r="H13" s="54">
        <v>50</v>
      </c>
      <c r="I13" s="14"/>
      <c r="J13" s="16"/>
      <c r="K13" s="54">
        <v>7</v>
      </c>
      <c r="N13" s="10"/>
      <c r="O13" s="10"/>
      <c r="P13" s="10"/>
    </row>
    <row r="14" spans="2:16" x14ac:dyDescent="0.25">
      <c r="B14" s="54">
        <v>8</v>
      </c>
      <c r="E14" s="10"/>
      <c r="F14" s="10"/>
      <c r="G14" s="10"/>
      <c r="H14" s="54">
        <v>50</v>
      </c>
      <c r="I14" s="14"/>
      <c r="J14" s="16"/>
      <c r="K14" s="54">
        <v>8</v>
      </c>
      <c r="N14" s="10"/>
      <c r="O14" s="10"/>
      <c r="P14" s="10"/>
    </row>
    <row r="15" spans="2:16" x14ac:dyDescent="0.25">
      <c r="B15" s="54">
        <v>9</v>
      </c>
      <c r="E15" s="10"/>
      <c r="F15" s="10"/>
      <c r="G15" s="10"/>
      <c r="H15" s="54">
        <v>50</v>
      </c>
      <c r="I15" s="14"/>
      <c r="J15" s="16"/>
      <c r="K15" s="54">
        <v>9</v>
      </c>
      <c r="N15" s="10"/>
      <c r="O15" s="10"/>
      <c r="P15" s="10"/>
    </row>
    <row r="16" spans="2:16" x14ac:dyDescent="0.25">
      <c r="B16" s="54">
        <v>10</v>
      </c>
      <c r="E16" s="10"/>
      <c r="F16" s="10"/>
      <c r="G16" s="10"/>
      <c r="H16" s="54">
        <v>50</v>
      </c>
      <c r="I16" s="14"/>
      <c r="J16" s="16"/>
      <c r="K16" s="54">
        <v>10</v>
      </c>
      <c r="N16" s="10"/>
      <c r="O16" s="10"/>
      <c r="P16" s="10"/>
    </row>
    <row r="17" spans="2:16" x14ac:dyDescent="0.25">
      <c r="B17" s="54">
        <v>11</v>
      </c>
      <c r="E17" s="10"/>
      <c r="F17" s="10"/>
      <c r="G17" s="10"/>
      <c r="H17" s="54">
        <v>50</v>
      </c>
      <c r="I17" s="14"/>
      <c r="J17" s="16"/>
      <c r="K17" s="54">
        <v>11</v>
      </c>
      <c r="N17" s="10"/>
      <c r="O17" s="10"/>
      <c r="P17" s="10"/>
    </row>
    <row r="18" spans="2:16" x14ac:dyDescent="0.25">
      <c r="B18" s="54">
        <v>12</v>
      </c>
      <c r="E18" s="10"/>
      <c r="F18" s="10"/>
      <c r="G18" s="10"/>
      <c r="H18" s="54">
        <v>50</v>
      </c>
      <c r="I18" s="14"/>
      <c r="J18" s="16"/>
      <c r="K18" s="54">
        <v>12</v>
      </c>
      <c r="N18" s="10"/>
      <c r="O18" s="10"/>
      <c r="P18" s="10"/>
    </row>
    <row r="19" spans="2:16" x14ac:dyDescent="0.25">
      <c r="B19" s="54">
        <v>13</v>
      </c>
      <c r="E19" s="10"/>
      <c r="F19" s="10"/>
      <c r="G19" s="10"/>
      <c r="H19" s="54">
        <v>50</v>
      </c>
      <c r="I19" s="14"/>
      <c r="J19" s="16"/>
      <c r="K19" s="54">
        <v>13</v>
      </c>
      <c r="N19" s="10"/>
      <c r="O19" s="10"/>
      <c r="P19" s="10"/>
    </row>
    <row r="20" spans="2:16" x14ac:dyDescent="0.25">
      <c r="B20" s="54">
        <v>14</v>
      </c>
      <c r="E20" s="10"/>
      <c r="F20" s="10"/>
      <c r="G20" s="10"/>
      <c r="H20" s="54">
        <v>50</v>
      </c>
      <c r="I20" s="14"/>
      <c r="J20" s="16"/>
      <c r="K20" s="54">
        <v>14</v>
      </c>
      <c r="N20" s="10"/>
      <c r="O20" s="10"/>
      <c r="P20" s="10"/>
    </row>
    <row r="21" spans="2:16" x14ac:dyDescent="0.25">
      <c r="B21" s="54">
        <v>15</v>
      </c>
      <c r="E21" s="10"/>
      <c r="F21" s="10"/>
      <c r="G21" s="10"/>
      <c r="H21" s="54">
        <v>50</v>
      </c>
      <c r="I21" s="14"/>
      <c r="J21" s="16"/>
      <c r="K21" s="54">
        <v>15</v>
      </c>
      <c r="N21" s="10"/>
      <c r="O21" s="10"/>
      <c r="P21" s="10"/>
    </row>
    <row r="22" spans="2:16" x14ac:dyDescent="0.25">
      <c r="B22" s="54">
        <v>16</v>
      </c>
      <c r="E22" s="10"/>
      <c r="F22" s="10"/>
      <c r="G22" s="10"/>
      <c r="H22" s="54">
        <v>50</v>
      </c>
      <c r="I22" s="14"/>
      <c r="J22" s="16"/>
      <c r="K22" s="54">
        <v>16</v>
      </c>
      <c r="N22" s="10"/>
      <c r="O22" s="10"/>
      <c r="P22" s="10"/>
    </row>
    <row r="23" spans="2:16" x14ac:dyDescent="0.25">
      <c r="B23" s="54">
        <v>17</v>
      </c>
      <c r="E23" s="10"/>
      <c r="F23" s="10"/>
      <c r="G23" s="10"/>
      <c r="H23" s="54">
        <v>50</v>
      </c>
      <c r="I23" s="14"/>
      <c r="J23" s="16"/>
      <c r="K23" s="54">
        <v>17</v>
      </c>
      <c r="N23" s="10"/>
      <c r="O23" s="10"/>
      <c r="P23" s="10"/>
    </row>
    <row r="24" spans="2:16" x14ac:dyDescent="0.25">
      <c r="B24" s="54">
        <v>18</v>
      </c>
      <c r="E24" s="10"/>
      <c r="F24" s="10"/>
      <c r="G24" s="10"/>
      <c r="H24" s="54">
        <v>50</v>
      </c>
      <c r="I24" s="14"/>
      <c r="J24" s="16"/>
      <c r="K24" s="54">
        <v>18</v>
      </c>
      <c r="N24" s="10"/>
      <c r="O24" s="10"/>
      <c r="P24" s="10"/>
    </row>
    <row r="25" spans="2:16" x14ac:dyDescent="0.25">
      <c r="B25" s="54">
        <v>19</v>
      </c>
      <c r="E25" s="10"/>
      <c r="F25" s="10"/>
      <c r="G25" s="10"/>
      <c r="H25" s="54">
        <v>50</v>
      </c>
      <c r="I25" s="14"/>
      <c r="J25" s="16"/>
      <c r="K25" s="54">
        <v>19</v>
      </c>
      <c r="N25" s="10"/>
      <c r="O25" s="10"/>
      <c r="P25" s="10"/>
    </row>
    <row r="26" spans="2:16" x14ac:dyDescent="0.25">
      <c r="B26" s="54">
        <v>20</v>
      </c>
      <c r="E26" s="10"/>
      <c r="F26" s="10"/>
      <c r="G26" s="10"/>
      <c r="H26" s="54">
        <v>50</v>
      </c>
      <c r="I26" s="14"/>
      <c r="J26" s="16"/>
      <c r="K26" s="54">
        <v>20</v>
      </c>
      <c r="N26" s="10"/>
      <c r="O26" s="10"/>
      <c r="P26" s="10"/>
    </row>
    <row r="27" spans="2:16" x14ac:dyDescent="0.25">
      <c r="B27" s="54">
        <v>21</v>
      </c>
      <c r="E27" s="10"/>
      <c r="F27" s="10"/>
      <c r="G27" s="10"/>
      <c r="H27" s="54">
        <v>50</v>
      </c>
      <c r="I27" s="14"/>
      <c r="J27" s="16"/>
      <c r="K27" s="54">
        <v>21</v>
      </c>
      <c r="N27" s="10"/>
      <c r="O27" s="10"/>
      <c r="P27" s="10"/>
    </row>
    <row r="28" spans="2:16" x14ac:dyDescent="0.25">
      <c r="B28" s="54">
        <v>22</v>
      </c>
      <c r="E28" s="10"/>
      <c r="F28" s="10"/>
      <c r="G28" s="10"/>
      <c r="H28" s="54">
        <v>50</v>
      </c>
      <c r="I28" s="14"/>
      <c r="J28" s="16"/>
      <c r="K28" s="54">
        <v>22</v>
      </c>
      <c r="N28" s="10"/>
      <c r="O28" s="10"/>
      <c r="P28" s="10"/>
    </row>
    <row r="29" spans="2:16" x14ac:dyDescent="0.25">
      <c r="B29" s="54"/>
      <c r="E29" s="10"/>
      <c r="F29" s="10"/>
      <c r="G29" s="10"/>
      <c r="I29" s="14"/>
      <c r="J29" s="16"/>
      <c r="K29" s="11"/>
      <c r="N29" s="12"/>
      <c r="O29" s="12"/>
      <c r="P29" s="12"/>
    </row>
    <row r="30" spans="2:16" x14ac:dyDescent="0.25">
      <c r="B30" s="54"/>
      <c r="E30" s="10"/>
      <c r="F30" s="10"/>
      <c r="G30" s="10"/>
      <c r="I30" s="14"/>
      <c r="J30" s="16"/>
      <c r="K30" s="11"/>
      <c r="N30" s="12"/>
      <c r="O30" s="12"/>
      <c r="P30" s="12"/>
    </row>
    <row r="31" spans="2:16" x14ac:dyDescent="0.25">
      <c r="B31" s="54" t="s">
        <v>36</v>
      </c>
      <c r="C31" s="1" t="s">
        <v>37</v>
      </c>
      <c r="E31" s="108" t="s">
        <v>8</v>
      </c>
      <c r="F31" s="108" t="s">
        <v>9</v>
      </c>
      <c r="G31" s="10"/>
      <c r="I31" s="14"/>
      <c r="J31" s="16"/>
      <c r="K31" s="11"/>
      <c r="N31" s="12"/>
      <c r="O31" s="12"/>
      <c r="P31" s="12"/>
    </row>
    <row r="32" spans="2:16" x14ac:dyDescent="0.25">
      <c r="B32" s="54">
        <v>1</v>
      </c>
      <c r="E32" s="10"/>
      <c r="F32" s="54">
        <v>50</v>
      </c>
      <c r="G32" s="10"/>
      <c r="I32" s="14"/>
      <c r="J32" s="16"/>
      <c r="K32" s="11"/>
      <c r="N32" s="12"/>
      <c r="O32" s="12"/>
      <c r="P32" s="12"/>
    </row>
    <row r="33" spans="2:16" x14ac:dyDescent="0.25">
      <c r="B33" s="54">
        <v>2</v>
      </c>
      <c r="E33" s="10"/>
      <c r="F33" s="54">
        <v>50</v>
      </c>
      <c r="G33" s="10"/>
      <c r="I33" s="14"/>
      <c r="J33" s="16"/>
      <c r="K33" s="11"/>
      <c r="N33" s="12"/>
      <c r="O33" s="12"/>
      <c r="P33" s="12"/>
    </row>
    <row r="34" spans="2:16" x14ac:dyDescent="0.25">
      <c r="B34" s="54">
        <v>3</v>
      </c>
      <c r="E34" s="10"/>
      <c r="F34" s="54">
        <v>50</v>
      </c>
      <c r="G34" s="10"/>
      <c r="I34" s="14"/>
      <c r="J34" s="16"/>
      <c r="K34" s="11"/>
      <c r="N34" s="12"/>
      <c r="O34" s="12"/>
      <c r="P34" s="12"/>
    </row>
    <row r="35" spans="2:16" x14ac:dyDescent="0.25">
      <c r="B35" s="54">
        <v>4</v>
      </c>
      <c r="E35" s="10"/>
      <c r="F35" s="54">
        <v>50</v>
      </c>
      <c r="G35" s="10"/>
      <c r="I35" s="14"/>
      <c r="J35" s="16"/>
      <c r="K35" s="11"/>
      <c r="N35" s="12"/>
      <c r="O35" s="12"/>
      <c r="P35" s="12"/>
    </row>
    <row r="36" spans="2:16" x14ac:dyDescent="0.25">
      <c r="B36" s="54">
        <v>5</v>
      </c>
      <c r="E36" s="10"/>
      <c r="F36" s="54">
        <v>50</v>
      </c>
      <c r="G36" s="10"/>
      <c r="I36" s="14"/>
      <c r="J36" s="16"/>
      <c r="K36" s="11"/>
      <c r="N36" s="12"/>
      <c r="O36" s="12"/>
      <c r="P36" s="12"/>
    </row>
    <row r="37" spans="2:16" x14ac:dyDescent="0.25">
      <c r="B37" s="54">
        <v>6</v>
      </c>
      <c r="E37" s="10"/>
      <c r="F37" s="54">
        <v>50</v>
      </c>
      <c r="G37" s="10"/>
      <c r="I37" s="14"/>
      <c r="J37" s="16"/>
      <c r="K37" s="11"/>
      <c r="N37" s="12"/>
      <c r="O37" s="12"/>
      <c r="P37" s="12"/>
    </row>
    <row r="38" spans="2:16" x14ac:dyDescent="0.25">
      <c r="B38" s="54">
        <v>7</v>
      </c>
      <c r="E38" s="10"/>
      <c r="F38" s="54">
        <v>50</v>
      </c>
      <c r="G38" s="10"/>
      <c r="I38" s="14"/>
      <c r="J38" s="16"/>
      <c r="K38" s="11"/>
      <c r="N38" s="12"/>
      <c r="O38" s="12"/>
      <c r="P38" s="12"/>
    </row>
    <row r="39" spans="2:16" x14ac:dyDescent="0.25">
      <c r="B39" s="54"/>
      <c r="E39" s="10"/>
      <c r="F39" s="10"/>
      <c r="G39" s="10"/>
      <c r="I39" s="14"/>
      <c r="J39" s="16"/>
      <c r="K39" s="11"/>
      <c r="N39" s="12"/>
      <c r="O39" s="12"/>
      <c r="P39" s="12"/>
    </row>
    <row r="43" spans="2:16" x14ac:dyDescent="0.25">
      <c r="J43" s="38"/>
      <c r="K43" s="38"/>
      <c r="L43" s="38"/>
      <c r="M43" s="38"/>
      <c r="N43" s="38"/>
      <c r="O43" s="38"/>
    </row>
    <row r="44" spans="2:16" x14ac:dyDescent="0.25">
      <c r="J44" s="38"/>
      <c r="K44" s="38"/>
      <c r="L44" s="38"/>
      <c r="M44" s="38"/>
      <c r="N44" s="38"/>
      <c r="O44" s="38"/>
    </row>
    <row r="45" spans="2:16" x14ac:dyDescent="0.25">
      <c r="H45" s="1"/>
      <c r="I45" s="1"/>
      <c r="J45" s="38"/>
      <c r="K45" s="38"/>
      <c r="L45" s="38"/>
      <c r="M45" s="38"/>
      <c r="N45" s="38"/>
      <c r="O45" s="38"/>
    </row>
    <row r="46" spans="2:16" x14ac:dyDescent="0.25">
      <c r="H46" s="1"/>
      <c r="I46" s="1"/>
      <c r="J46" s="38"/>
      <c r="K46" s="38"/>
      <c r="L46" s="38"/>
      <c r="M46" s="38"/>
      <c r="N46" s="39"/>
      <c r="O46" s="40"/>
    </row>
    <row r="47" spans="2:16" x14ac:dyDescent="0.25">
      <c r="H47" s="1"/>
      <c r="I47" s="1"/>
      <c r="J47" s="38"/>
      <c r="K47" s="38"/>
      <c r="L47" s="38"/>
      <c r="M47" s="38"/>
      <c r="N47" s="39"/>
      <c r="O47" s="40"/>
    </row>
    <row r="48" spans="2:16" x14ac:dyDescent="0.25">
      <c r="H48" s="1"/>
      <c r="I48" s="1"/>
      <c r="J48" s="38"/>
      <c r="K48" s="38"/>
      <c r="L48" s="38"/>
      <c r="M48" s="38"/>
      <c r="N48" s="39"/>
      <c r="O48" s="40"/>
    </row>
    <row r="49" spans="8:16" x14ac:dyDescent="0.25">
      <c r="H49" s="1"/>
      <c r="I49" s="1"/>
      <c r="J49" s="38"/>
      <c r="K49" s="38"/>
      <c r="L49" s="38"/>
      <c r="M49" s="38"/>
      <c r="N49" s="39"/>
      <c r="O49" s="40"/>
    </row>
    <row r="50" spans="8:16" x14ac:dyDescent="0.25">
      <c r="H50" s="1"/>
      <c r="I50" s="1"/>
      <c r="J50" s="38"/>
      <c r="K50" s="38"/>
      <c r="L50" s="38"/>
      <c r="M50" s="38"/>
      <c r="N50" s="39"/>
      <c r="O50" s="40"/>
    </row>
    <row r="51" spans="8:16" x14ac:dyDescent="0.25">
      <c r="H51" s="1"/>
      <c r="I51" s="1"/>
      <c r="J51" s="38"/>
      <c r="K51" s="38"/>
      <c r="L51" s="38"/>
      <c r="M51" s="38"/>
      <c r="N51" s="38"/>
      <c r="O51" s="40"/>
    </row>
    <row r="52" spans="8:16" x14ac:dyDescent="0.25">
      <c r="H52" s="1"/>
      <c r="I52" s="1"/>
      <c r="J52" s="38"/>
      <c r="K52" s="38"/>
      <c r="L52" s="38"/>
      <c r="M52" s="38"/>
      <c r="N52" s="38"/>
      <c r="O52" s="40"/>
    </row>
    <row r="53" spans="8:16" x14ac:dyDescent="0.25">
      <c r="H53" s="1"/>
      <c r="I53" s="1"/>
      <c r="J53" s="38"/>
      <c r="K53" s="38"/>
      <c r="L53" s="38"/>
      <c r="M53" s="38"/>
      <c r="N53" s="38"/>
      <c r="O53" s="40"/>
    </row>
    <row r="54" spans="8:16" x14ac:dyDescent="0.25">
      <c r="H54" s="1"/>
      <c r="I54" s="1"/>
      <c r="J54" s="38"/>
      <c r="K54" s="38"/>
      <c r="L54" s="38"/>
      <c r="M54" s="38"/>
      <c r="N54" s="39"/>
      <c r="O54" s="40"/>
    </row>
    <row r="55" spans="8:16" x14ac:dyDescent="0.25">
      <c r="H55" s="1"/>
      <c r="I55" s="1"/>
      <c r="J55" s="38"/>
      <c r="K55" s="38"/>
      <c r="L55" s="38"/>
      <c r="M55" s="38"/>
      <c r="N55" s="39"/>
      <c r="O55" s="40"/>
    </row>
    <row r="56" spans="8:16" x14ac:dyDescent="0.25">
      <c r="H56" s="1"/>
      <c r="I56" s="1"/>
      <c r="J56" s="38"/>
      <c r="K56" s="38"/>
      <c r="L56" s="38"/>
      <c r="M56" s="38"/>
      <c r="N56" s="39"/>
      <c r="O56" s="40"/>
    </row>
    <row r="57" spans="8:16" x14ac:dyDescent="0.25">
      <c r="H57" s="1"/>
      <c r="I57" s="1"/>
      <c r="J57" s="38"/>
      <c r="K57" s="38"/>
      <c r="L57" s="38"/>
      <c r="M57" s="38"/>
      <c r="N57" s="39"/>
      <c r="O57" s="40"/>
      <c r="P57" s="41"/>
    </row>
    <row r="58" spans="8:16" x14ac:dyDescent="0.25">
      <c r="H58" s="1"/>
      <c r="I58" s="1"/>
      <c r="J58" s="38"/>
      <c r="K58" s="38"/>
      <c r="L58" s="38"/>
      <c r="M58" s="38"/>
      <c r="N58" s="39"/>
      <c r="O58" s="40"/>
    </row>
    <row r="59" spans="8:16" x14ac:dyDescent="0.25">
      <c r="H59" s="1"/>
      <c r="I59" s="1"/>
      <c r="J59" s="38"/>
      <c r="K59" s="38"/>
      <c r="L59" s="38"/>
      <c r="M59" s="38"/>
      <c r="N59" s="38"/>
      <c r="O59" s="40"/>
    </row>
    <row r="60" spans="8:16" x14ac:dyDescent="0.25">
      <c r="H60" s="1"/>
      <c r="I60" s="1"/>
      <c r="J60" s="38"/>
      <c r="K60" s="38"/>
      <c r="L60" s="38"/>
      <c r="M60" s="38"/>
      <c r="N60" s="38"/>
      <c r="O60" s="40"/>
    </row>
    <row r="61" spans="8:16" x14ac:dyDescent="0.25">
      <c r="H61" s="1"/>
      <c r="I61" s="1"/>
      <c r="J61" s="38"/>
      <c r="K61" s="38"/>
      <c r="L61" s="38"/>
      <c r="M61" s="38"/>
      <c r="N61" s="39"/>
      <c r="O61" s="40"/>
    </row>
    <row r="62" spans="8:16" x14ac:dyDescent="0.25">
      <c r="H62" s="1"/>
      <c r="I62" s="1"/>
      <c r="J62" s="38"/>
      <c r="K62" s="38"/>
      <c r="L62" s="38"/>
      <c r="M62" s="38"/>
      <c r="N62" s="39"/>
      <c r="O62" s="40"/>
    </row>
    <row r="63" spans="8:16" x14ac:dyDescent="0.25">
      <c r="H63" s="1"/>
      <c r="I63" s="1"/>
      <c r="J63" s="38"/>
      <c r="K63" s="38"/>
      <c r="L63" s="38"/>
      <c r="M63" s="38"/>
      <c r="N63" s="39"/>
      <c r="O63" s="40"/>
    </row>
    <row r="64" spans="8:16" x14ac:dyDescent="0.25">
      <c r="H64" s="1"/>
      <c r="I64" s="1"/>
      <c r="J64" s="38"/>
      <c r="K64" s="38"/>
      <c r="L64" s="38"/>
      <c r="M64" s="38"/>
      <c r="N64" s="38"/>
      <c r="O64" s="40"/>
    </row>
    <row r="65" spans="8:15" x14ac:dyDescent="0.25">
      <c r="H65" s="1"/>
      <c r="I65" s="1"/>
      <c r="J65" s="38"/>
      <c r="K65" s="38"/>
      <c r="L65" s="38"/>
      <c r="M65" s="38"/>
      <c r="N65" s="38"/>
      <c r="O65" s="40"/>
    </row>
    <row r="66" spans="8:15" x14ac:dyDescent="0.25">
      <c r="H66" s="1"/>
      <c r="I66" s="1"/>
      <c r="J66" s="38"/>
      <c r="K66" s="38"/>
      <c r="L66" s="38"/>
      <c r="M66" s="38"/>
      <c r="N66" s="39"/>
      <c r="O66" s="40"/>
    </row>
    <row r="67" spans="8:15" x14ac:dyDescent="0.25">
      <c r="H67" s="1"/>
      <c r="I67" s="1"/>
      <c r="J67" s="38"/>
      <c r="K67" s="38"/>
      <c r="L67" s="38"/>
      <c r="M67" s="38"/>
      <c r="N67" s="39"/>
      <c r="O67" s="40"/>
    </row>
    <row r="68" spans="8:15" x14ac:dyDescent="0.25">
      <c r="H68" s="1"/>
      <c r="I68" s="1"/>
      <c r="J68" s="38"/>
      <c r="K68" s="38"/>
      <c r="L68" s="38"/>
      <c r="M68" s="38"/>
      <c r="N68" s="38"/>
      <c r="O68" s="40"/>
    </row>
    <row r="69" spans="8:15" x14ac:dyDescent="0.25">
      <c r="H69" s="1"/>
      <c r="I69" s="1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74" spans="8:15" x14ac:dyDescent="0.25">
      <c r="H74" s="1"/>
      <c r="I74" s="1"/>
    </row>
    <row r="75" spans="8:15" x14ac:dyDescent="0.25">
      <c r="H75" s="1"/>
      <c r="I75" s="1"/>
    </row>
    <row r="76" spans="8:15" x14ac:dyDescent="0.25">
      <c r="H76" s="1"/>
      <c r="I76" s="1"/>
    </row>
    <row r="77" spans="8:15" x14ac:dyDescent="0.25">
      <c r="H77" s="1"/>
      <c r="I77" s="1"/>
      <c r="J77" s="1"/>
    </row>
    <row r="78" spans="8:15" x14ac:dyDescent="0.25">
      <c r="H78" s="1"/>
      <c r="I78" s="1"/>
      <c r="J78" s="1"/>
    </row>
    <row r="79" spans="8:15" x14ac:dyDescent="0.25">
      <c r="H79" s="1"/>
      <c r="I79" s="1"/>
      <c r="J79" s="1"/>
    </row>
    <row r="80" spans="8:15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</sheetData>
  <sortState ref="L7:P28">
    <sortCondition ref="P7:P28"/>
  </sortState>
  <mergeCells count="3">
    <mergeCell ref="C2:G2"/>
    <mergeCell ref="C4:G4"/>
    <mergeCell ref="L4:P4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</vt:lpstr>
      <vt:lpstr>XC-Tan 26.09</vt:lpstr>
      <vt:lpstr>WGP1 06.10</vt:lpstr>
      <vt:lpstr>XC-Temp 10.10</vt:lpstr>
      <vt:lpstr>WGP2 03.11</vt:lpstr>
      <vt:lpstr>XC-AH 21.11</vt:lpstr>
      <vt:lpstr>XC-DB 28.11</vt:lpstr>
      <vt:lpstr>WGP3 08.12 DB</vt:lpstr>
      <vt:lpstr>NYD 01.01</vt:lpstr>
      <vt:lpstr>XC-New 09.01</vt:lpstr>
      <vt:lpstr>WGP4 19.01</vt:lpstr>
      <vt:lpstr>WGP5 16.02</vt:lpstr>
      <vt:lpstr>XC-Aln 05.03</vt:lpstr>
      <vt:lpstr>WGP6 15.03</vt:lpstr>
      <vt:lpstr>XC-Wrek 19.03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G Lewis</cp:lastModifiedBy>
  <cp:lastPrinted>2014-06-03T14:25:12Z</cp:lastPrinted>
  <dcterms:created xsi:type="dcterms:W3CDTF">2013-11-12T20:15:06Z</dcterms:created>
  <dcterms:modified xsi:type="dcterms:W3CDTF">2015-12-10T21:02:22Z</dcterms:modified>
</cp:coreProperties>
</file>